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14"/>
  <workbookPr defaultThemeVersion="124226"/>
  <mc:AlternateContent xmlns:mc="http://schemas.openxmlformats.org/markup-compatibility/2006">
    <mc:Choice Requires="x15">
      <x15ac:absPath xmlns:x15ac="http://schemas.microsoft.com/office/spreadsheetml/2010/11/ac" url="/Users/hcarrie/Desktop/Massachusetts Sheriffs/Reporting Requirements/Restrictive Housing /Annual RH Reports /"/>
    </mc:Choice>
  </mc:AlternateContent>
  <xr:revisionPtr revIDLastSave="0" documentId="8_{6AD090BD-9D59-D84B-9E79-014BA2D47170}" xr6:coauthVersionLast="47" xr6:coauthVersionMax="47" xr10:uidLastSave="{00000000-0000-0000-0000-000000000000}"/>
  <bookViews>
    <workbookView xWindow="0" yWindow="500" windowWidth="28800" windowHeight="13740" tabRatio="989" activeTab="18" xr2:uid="{00000000-000D-0000-FFFF-FFFF00000000}"/>
  </bookViews>
  <sheets>
    <sheet name="Appendix" sheetId="20" r:id="rId1"/>
    <sheet name="Summary" sheetId="30" r:id="rId2"/>
    <sheet name="BARN 0" sheetId="100" r:id="rId3"/>
    <sheet name="BERK 0" sheetId="81" r:id="rId4"/>
    <sheet name="BRSTL" sheetId="82" r:id="rId5"/>
    <sheet name="BRSTL '21" sheetId="103" r:id="rId6"/>
    <sheet name="Dukes 0" sheetId="53" r:id="rId7"/>
    <sheet name="ESSX" sheetId="88" r:id="rId8"/>
    <sheet name="ESSX '21" sheetId="104" r:id="rId9"/>
    <sheet name="FRKLN 0" sheetId="84" r:id="rId10"/>
    <sheet name="HMDN" sheetId="102" r:id="rId11"/>
    <sheet name="HMDN 21" sheetId="101" r:id="rId12"/>
    <sheet name="HAMP 0" sheetId="85" r:id="rId13"/>
    <sheet name="MDDSX" sheetId="98" r:id="rId14"/>
    <sheet name="MDDSX '21" sheetId="99" r:id="rId15"/>
    <sheet name="NRFK 0" sheetId="55" r:id="rId16"/>
    <sheet name="PLYMTH 0" sheetId="29" r:id="rId17"/>
    <sheet name="SUFLK 0" sheetId="94" r:id="rId18"/>
    <sheet name="WORC" sheetId="96" r:id="rId19"/>
    <sheet name="WORC '21" sheetId="97" r:id="rId20"/>
  </sheets>
  <definedNames>
    <definedName name="_xlnm._FilterDatabase" localSheetId="5" hidden="1">'BRSTL ''21'!$R$1:$R$1401</definedName>
    <definedName name="_xlnm._FilterDatabase" localSheetId="14" hidden="1">'MDDSX ''21'!$A$2:$T$1139</definedName>
    <definedName name="_xlnm.Print_Area" localSheetId="0">Appendix!$A$1:$A$2</definedName>
    <definedName name="_xlnm.Print_Area" localSheetId="3">'BERK 0'!$A$1:$H$15</definedName>
    <definedName name="_xlnm.Print_Area" localSheetId="4">BRSTL!$A$1:$B$36</definedName>
    <definedName name="_xlnm.Print_Area" localSheetId="5">'BRSTL ''21'!$A$2:$R$297</definedName>
    <definedName name="_xlnm.Print_Area" localSheetId="7">ESSX!$A$1:$B$36</definedName>
    <definedName name="_xlnm.Print_Area" localSheetId="8">'ESSX ''21'!$A$2:$R$105</definedName>
    <definedName name="_xlnm.Print_Area" localSheetId="10">HMDN!$A$1:$B$36</definedName>
    <definedName name="_xlnm.Print_Area" localSheetId="13">MDDSX!$A$1:$B$36</definedName>
    <definedName name="_xlnm.Print_Area" localSheetId="14">'MDDSX ''21'!$A$2:$R$265</definedName>
    <definedName name="_xlnm.Print_Area" localSheetId="15">'NRFK 0'!$A$1:$H$20</definedName>
    <definedName name="_xlnm.Print_Area" localSheetId="16">'PLYMTH 0'!$A$1:$G$14</definedName>
    <definedName name="_xlnm.Print_Area" localSheetId="17">'SUFLK 0'!$A$1:$B$36</definedName>
    <definedName name="_xlnm.Print_Area" localSheetId="1">Summary!$A$1:$D$21</definedName>
    <definedName name="_xlnm.Print_Area" localSheetId="18">WORC!$A$1:$B$36</definedName>
    <definedName name="_xlnm.Print_Area" localSheetId="19">'WORC ''21'!$A$2:$R$297</definedName>
    <definedName name="Query1" localSheetId="2">#REF!</definedName>
    <definedName name="Query1" localSheetId="3">#REF!</definedName>
    <definedName name="Query1" localSheetId="4">#REF!</definedName>
    <definedName name="Query1" localSheetId="5">#REF!</definedName>
    <definedName name="Query1" localSheetId="6">#REF!</definedName>
    <definedName name="Query1" localSheetId="7">#REF!</definedName>
    <definedName name="Query1" localSheetId="8">#REF!</definedName>
    <definedName name="Query1" localSheetId="9">#REF!</definedName>
    <definedName name="Query1" localSheetId="12">#REF!</definedName>
    <definedName name="Query1" localSheetId="10">#REF!</definedName>
    <definedName name="Query1" localSheetId="11">#REF!</definedName>
    <definedName name="Query1" localSheetId="13">#REF!</definedName>
    <definedName name="Query1" localSheetId="15">#REF!</definedName>
    <definedName name="Query1" localSheetId="17">#REF!</definedName>
    <definedName name="Query1" localSheetId="18">#REF!</definedName>
    <definedName name="Query1">#REF!</definedName>
    <definedName name="Query2" localSheetId="2">#REF!</definedName>
    <definedName name="Query2" localSheetId="3">#REF!</definedName>
    <definedName name="Query2" localSheetId="4">#REF!</definedName>
    <definedName name="Query2" localSheetId="5">#REF!</definedName>
    <definedName name="Query2" localSheetId="7">#REF!</definedName>
    <definedName name="Query2" localSheetId="8">#REF!</definedName>
    <definedName name="Query2" localSheetId="9">#REF!</definedName>
    <definedName name="Query2" localSheetId="12">#REF!</definedName>
    <definedName name="Query2" localSheetId="10">#REF!</definedName>
    <definedName name="Query2" localSheetId="11">#REF!</definedName>
    <definedName name="Query2" localSheetId="13">#REF!</definedName>
    <definedName name="Query2" localSheetId="15">#REF!</definedName>
    <definedName name="Query2" localSheetId="17">#REF!</definedName>
    <definedName name="Query2" localSheetId="18">#REF!</definedName>
    <definedName name="Query2">#REF!</definedName>
    <definedName name="Sally" localSheetId="2">#REF!</definedName>
    <definedName name="Sally" localSheetId="5">#REF!</definedName>
    <definedName name="Sally" localSheetId="8">#REF!</definedName>
    <definedName name="Sally" localSheetId="10">#REF!</definedName>
    <definedName name="Sally" localSheetId="11">#REF!</definedName>
    <definedName name="Sall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 i="104" l="1"/>
  <c r="K5" i="104"/>
  <c r="K6" i="104"/>
  <c r="K7" i="104"/>
  <c r="K8" i="104"/>
  <c r="K9" i="104"/>
  <c r="K10" i="104"/>
  <c r="K11" i="104"/>
  <c r="K12" i="104"/>
  <c r="K13" i="104"/>
  <c r="K14" i="104"/>
  <c r="K15" i="104"/>
  <c r="K16" i="104"/>
  <c r="K17" i="104"/>
  <c r="K18" i="104"/>
  <c r="K19" i="104"/>
  <c r="K20" i="104"/>
  <c r="K21" i="104"/>
  <c r="K22" i="104"/>
  <c r="K23" i="104"/>
  <c r="K24" i="104"/>
  <c r="K25" i="104"/>
  <c r="K26" i="104"/>
  <c r="K27" i="104"/>
  <c r="K28" i="104"/>
  <c r="K29" i="104"/>
  <c r="K30" i="104"/>
  <c r="K31" i="104"/>
  <c r="K32" i="104"/>
  <c r="K33" i="104"/>
  <c r="K34" i="104"/>
  <c r="K35" i="104"/>
  <c r="K36" i="104"/>
  <c r="K37" i="104"/>
  <c r="K38" i="104"/>
  <c r="K39" i="104"/>
  <c r="K40" i="104"/>
  <c r="K41" i="104"/>
  <c r="K42" i="104"/>
  <c r="K43" i="104"/>
  <c r="K44" i="104"/>
  <c r="K45" i="104"/>
  <c r="K46" i="104"/>
  <c r="K47" i="104"/>
  <c r="K48" i="104"/>
  <c r="K49" i="104"/>
  <c r="K50" i="104"/>
  <c r="K51" i="104"/>
  <c r="K52" i="104"/>
  <c r="K53" i="104"/>
  <c r="K54" i="104"/>
  <c r="K55" i="104"/>
  <c r="K56" i="104"/>
  <c r="K57" i="104"/>
  <c r="K58" i="104"/>
  <c r="K59" i="104"/>
  <c r="K60" i="104"/>
  <c r="K61" i="104"/>
  <c r="K62" i="104"/>
  <c r="K63" i="104"/>
  <c r="K64" i="104"/>
  <c r="K65" i="104"/>
  <c r="K66" i="104"/>
  <c r="K67" i="104"/>
  <c r="K68" i="104"/>
  <c r="K69" i="104"/>
  <c r="K70" i="104"/>
  <c r="K71" i="104"/>
  <c r="K72" i="104"/>
  <c r="K73" i="104"/>
  <c r="K74" i="104"/>
  <c r="K75" i="104"/>
  <c r="K76" i="104"/>
  <c r="K77" i="104"/>
  <c r="K78" i="104"/>
  <c r="K79" i="104"/>
  <c r="K80" i="104"/>
  <c r="K81" i="104"/>
  <c r="K82" i="104"/>
  <c r="K83" i="104"/>
  <c r="K84" i="104"/>
  <c r="K85" i="104"/>
  <c r="K86" i="104"/>
  <c r="K87" i="104"/>
  <c r="K88" i="104"/>
  <c r="K89" i="104"/>
  <c r="K90" i="104"/>
  <c r="K91" i="104"/>
  <c r="K92" i="104"/>
  <c r="K93" i="104"/>
  <c r="K94" i="104"/>
  <c r="K95" i="104"/>
  <c r="K96" i="104"/>
  <c r="K97" i="104"/>
  <c r="K98" i="104"/>
  <c r="K99" i="104"/>
  <c r="K100" i="104"/>
  <c r="K101" i="104"/>
  <c r="K102" i="104"/>
  <c r="K103" i="104"/>
  <c r="K104" i="104"/>
  <c r="K105" i="104"/>
  <c r="K106" i="104"/>
  <c r="K107" i="104"/>
  <c r="K108" i="104"/>
  <c r="K109" i="104"/>
  <c r="K110" i="104"/>
  <c r="K111" i="104"/>
  <c r="K112" i="104"/>
  <c r="K113" i="104"/>
  <c r="K114" i="104"/>
  <c r="K115" i="104"/>
  <c r="K116" i="104"/>
  <c r="K117" i="104"/>
  <c r="K118" i="104"/>
  <c r="K119" i="104"/>
  <c r="K120" i="104"/>
  <c r="K121" i="104"/>
  <c r="K122" i="104"/>
  <c r="K123" i="104"/>
  <c r="K124" i="104"/>
  <c r="K125" i="104"/>
  <c r="K126" i="104"/>
  <c r="K127" i="104"/>
  <c r="K128" i="104"/>
  <c r="K129" i="104"/>
  <c r="K130" i="104"/>
  <c r="K131" i="104"/>
  <c r="K132" i="104"/>
  <c r="K133" i="104"/>
  <c r="K134" i="104"/>
  <c r="K135" i="104"/>
  <c r="K136" i="104"/>
  <c r="K137" i="104"/>
  <c r="K138" i="104"/>
  <c r="K139" i="104"/>
  <c r="K140" i="104"/>
  <c r="K141" i="104"/>
  <c r="K142" i="104"/>
  <c r="K143" i="104"/>
  <c r="K144" i="104"/>
  <c r="K145" i="104"/>
  <c r="K146" i="104"/>
  <c r="K147" i="104"/>
  <c r="K148" i="104"/>
  <c r="K149" i="104"/>
  <c r="K150" i="104"/>
  <c r="K151" i="104"/>
  <c r="K152" i="104"/>
  <c r="K153" i="104"/>
  <c r="K154" i="104"/>
  <c r="K155" i="104"/>
  <c r="K156" i="104"/>
  <c r="K157" i="104"/>
  <c r="K158" i="104"/>
  <c r="K159" i="104"/>
  <c r="K160" i="104"/>
  <c r="K161" i="104"/>
  <c r="K162" i="104"/>
  <c r="K163" i="104"/>
  <c r="K164" i="104"/>
  <c r="K165" i="104"/>
  <c r="K166" i="104"/>
  <c r="K167" i="104"/>
  <c r="K168" i="104"/>
  <c r="K169" i="104"/>
  <c r="K170" i="104"/>
  <c r="K171" i="104"/>
  <c r="K172" i="104"/>
  <c r="K173" i="104"/>
  <c r="K174" i="104"/>
  <c r="K175" i="104"/>
  <c r="K176" i="104"/>
  <c r="K177" i="104"/>
  <c r="K178" i="104"/>
  <c r="K179" i="104"/>
  <c r="K180" i="104"/>
  <c r="K181" i="104"/>
  <c r="K182" i="104"/>
  <c r="K183" i="104"/>
  <c r="K184" i="104"/>
  <c r="K185" i="104"/>
  <c r="K186" i="104"/>
  <c r="K187" i="104"/>
  <c r="K188" i="104"/>
  <c r="K189" i="104"/>
  <c r="K190" i="104"/>
  <c r="K191" i="104"/>
  <c r="K192" i="104"/>
  <c r="K193" i="104"/>
  <c r="K194" i="104"/>
  <c r="K195" i="104"/>
  <c r="K196" i="104"/>
  <c r="K197" i="104"/>
  <c r="K198" i="104"/>
  <c r="K199" i="104"/>
  <c r="K200" i="104"/>
  <c r="K201" i="104"/>
  <c r="K202" i="104"/>
  <c r="K203" i="104"/>
  <c r="K204" i="104"/>
  <c r="K205" i="104"/>
  <c r="K206" i="104"/>
  <c r="K207" i="104"/>
  <c r="K208" i="104"/>
  <c r="K209" i="104"/>
  <c r="K210" i="104"/>
  <c r="K211" i="104"/>
  <c r="K212" i="104"/>
  <c r="K213" i="104"/>
  <c r="K214" i="104"/>
  <c r="K215" i="104"/>
  <c r="K216" i="104"/>
  <c r="K217" i="104"/>
  <c r="K218" i="104"/>
  <c r="K219" i="104"/>
  <c r="K220" i="104"/>
  <c r="K221" i="104"/>
  <c r="K222" i="104"/>
  <c r="K223" i="104"/>
  <c r="K224" i="104"/>
  <c r="K225" i="104"/>
  <c r="K226" i="104"/>
  <c r="K227" i="104"/>
  <c r="K228" i="104"/>
  <c r="K229" i="104"/>
  <c r="K230" i="104"/>
  <c r="K231" i="104"/>
  <c r="K232" i="104"/>
  <c r="K233" i="104"/>
  <c r="K234" i="104"/>
  <c r="K235" i="104"/>
  <c r="K236" i="104"/>
  <c r="K237" i="104"/>
  <c r="K238" i="104"/>
  <c r="K239" i="104"/>
  <c r="K240" i="104"/>
  <c r="K241" i="104"/>
  <c r="K242" i="104"/>
  <c r="K243" i="104"/>
  <c r="K244" i="104"/>
  <c r="K245" i="104"/>
  <c r="K246" i="104"/>
  <c r="K247" i="104"/>
  <c r="K248" i="104"/>
  <c r="K249" i="104"/>
  <c r="K250" i="104"/>
  <c r="K251" i="104"/>
  <c r="K252" i="104"/>
  <c r="K253" i="104"/>
  <c r="K254" i="104"/>
  <c r="K255" i="104"/>
  <c r="K256" i="104"/>
  <c r="K257" i="104"/>
  <c r="K258" i="104"/>
  <c r="K259" i="104"/>
  <c r="K260" i="104"/>
  <c r="K261" i="104"/>
  <c r="K262" i="104"/>
  <c r="K263" i="104"/>
  <c r="K264" i="104"/>
  <c r="K265" i="104"/>
  <c r="K266" i="104"/>
  <c r="K267" i="104"/>
  <c r="K268" i="104"/>
  <c r="K269" i="104"/>
  <c r="K270" i="104"/>
  <c r="K271" i="104"/>
  <c r="K272" i="104"/>
  <c r="K273" i="104"/>
  <c r="K274" i="104"/>
  <c r="K275" i="104"/>
  <c r="K276" i="104"/>
  <c r="K277" i="104"/>
  <c r="K278" i="104"/>
  <c r="K279" i="104"/>
  <c r="K280" i="104"/>
  <c r="K281" i="104"/>
  <c r="K282" i="104"/>
  <c r="K283" i="104"/>
  <c r="K284" i="104"/>
  <c r="K285" i="104"/>
  <c r="K286" i="104"/>
  <c r="K287" i="104"/>
  <c r="K288" i="104"/>
  <c r="K289" i="104"/>
  <c r="K290" i="104"/>
  <c r="K291" i="104"/>
  <c r="K292" i="104"/>
  <c r="K293" i="104"/>
  <c r="K294" i="104"/>
  <c r="K295" i="104"/>
  <c r="K296" i="104"/>
  <c r="K297" i="104"/>
  <c r="K298" i="104"/>
  <c r="K299" i="104"/>
  <c r="K300" i="104"/>
  <c r="K301" i="104"/>
  <c r="K302" i="104"/>
  <c r="K303" i="104"/>
  <c r="K304" i="104"/>
  <c r="K305" i="104"/>
  <c r="K306" i="104"/>
  <c r="K307" i="104"/>
  <c r="K308" i="104"/>
  <c r="K309" i="104"/>
  <c r="K310" i="104"/>
  <c r="K311" i="104"/>
  <c r="K312" i="104"/>
  <c r="K313" i="104"/>
  <c r="K314" i="104"/>
  <c r="K315" i="104"/>
  <c r="K316" i="104"/>
  <c r="K317" i="104"/>
  <c r="K318" i="104"/>
  <c r="K319" i="104"/>
  <c r="K320" i="104"/>
  <c r="K321" i="104"/>
  <c r="K322" i="104"/>
  <c r="K323" i="104"/>
  <c r="K324" i="104"/>
  <c r="K325" i="104"/>
  <c r="K326" i="104"/>
  <c r="K327" i="104"/>
  <c r="K328" i="104"/>
  <c r="K329" i="104"/>
  <c r="K330" i="104"/>
  <c r="K331" i="104"/>
  <c r="K332" i="104"/>
  <c r="K333" i="104"/>
  <c r="K334" i="104"/>
  <c r="K335" i="104"/>
  <c r="K336" i="104"/>
  <c r="K337" i="104"/>
  <c r="K338" i="104"/>
  <c r="K339" i="104"/>
  <c r="K340" i="104"/>
  <c r="K341" i="104"/>
  <c r="K342" i="104"/>
  <c r="K343" i="104"/>
  <c r="K344" i="104"/>
  <c r="K345" i="104"/>
  <c r="K346" i="104"/>
  <c r="K347" i="104"/>
  <c r="K348" i="104"/>
  <c r="K349" i="104"/>
  <c r="K350" i="104"/>
  <c r="K351" i="104"/>
  <c r="K352" i="104"/>
  <c r="K353" i="104"/>
  <c r="K354" i="104"/>
  <c r="K355" i="104"/>
  <c r="K356" i="104"/>
  <c r="K357" i="104"/>
  <c r="K358" i="104"/>
  <c r="K359" i="104"/>
  <c r="K360" i="104"/>
  <c r="K361" i="104"/>
  <c r="K362" i="104"/>
  <c r="K363" i="104"/>
  <c r="K364" i="104"/>
  <c r="K365" i="104"/>
  <c r="K366" i="104"/>
  <c r="K367" i="104"/>
  <c r="K368" i="104"/>
  <c r="K369" i="104"/>
  <c r="K370" i="104"/>
  <c r="K371" i="104"/>
  <c r="K372" i="104"/>
  <c r="K373" i="104"/>
  <c r="K374" i="104"/>
  <c r="K375" i="104"/>
  <c r="K376" i="104"/>
  <c r="K377" i="104"/>
  <c r="K378" i="104"/>
  <c r="K379" i="104"/>
  <c r="K380" i="104"/>
  <c r="K381" i="104"/>
  <c r="K382" i="104"/>
  <c r="K383" i="104"/>
  <c r="K384" i="104"/>
  <c r="K385" i="104"/>
  <c r="K386" i="104"/>
  <c r="K387" i="104"/>
  <c r="K388" i="104"/>
  <c r="K389" i="104"/>
  <c r="K390" i="104"/>
  <c r="K391" i="104"/>
  <c r="K392" i="104"/>
  <c r="K393" i="104"/>
  <c r="K394" i="104"/>
  <c r="K395" i="104"/>
  <c r="K396" i="104"/>
  <c r="K397" i="104"/>
  <c r="K398" i="104"/>
  <c r="K399" i="104"/>
  <c r="K400" i="104"/>
  <c r="K401" i="104"/>
  <c r="K402" i="104"/>
  <c r="K403" i="104"/>
  <c r="K404" i="104"/>
  <c r="K405" i="104"/>
  <c r="K406" i="104"/>
  <c r="K407" i="104"/>
  <c r="K408" i="104"/>
  <c r="K409" i="104"/>
  <c r="K410" i="104"/>
  <c r="K411" i="104"/>
  <c r="K412" i="104"/>
  <c r="K413" i="104"/>
  <c r="K414" i="104"/>
  <c r="K415" i="104"/>
  <c r="K416" i="104"/>
  <c r="K417" i="104"/>
  <c r="K418" i="104"/>
  <c r="K419" i="104"/>
  <c r="K420" i="104"/>
  <c r="K421" i="104"/>
  <c r="K422" i="104"/>
  <c r="K423" i="104"/>
  <c r="K424" i="104"/>
  <c r="K425" i="104"/>
  <c r="K426" i="104"/>
  <c r="K427" i="104"/>
  <c r="K428" i="104"/>
  <c r="K429" i="104"/>
  <c r="K430" i="104"/>
  <c r="K431" i="104"/>
  <c r="K432" i="104"/>
  <c r="K433" i="104"/>
  <c r="K434" i="104"/>
  <c r="K435" i="104"/>
  <c r="K436" i="104"/>
  <c r="K437" i="104"/>
  <c r="K438" i="104"/>
  <c r="K439" i="104"/>
  <c r="K440" i="104"/>
  <c r="K441" i="104"/>
  <c r="K442" i="104"/>
  <c r="K443" i="104"/>
  <c r="K444" i="104"/>
  <c r="K445" i="104"/>
  <c r="K446" i="104"/>
  <c r="K447" i="104"/>
  <c r="K448" i="104"/>
  <c r="K449" i="104"/>
  <c r="K450" i="104"/>
  <c r="K451" i="104"/>
  <c r="K452" i="104"/>
  <c r="K453" i="104"/>
  <c r="K454" i="104"/>
  <c r="K455" i="104"/>
  <c r="K456" i="104"/>
  <c r="K457" i="104"/>
  <c r="K458" i="104"/>
  <c r="K459" i="104"/>
  <c r="K460" i="104"/>
  <c r="K461" i="104"/>
  <c r="K462" i="104"/>
  <c r="K463" i="104"/>
  <c r="K464" i="104"/>
  <c r="K465" i="104"/>
  <c r="K466" i="104"/>
  <c r="K467" i="104"/>
  <c r="K468" i="104"/>
  <c r="K469" i="104"/>
  <c r="K470" i="104"/>
  <c r="K471" i="104"/>
  <c r="K472" i="104"/>
  <c r="K473" i="104"/>
  <c r="K474" i="104"/>
  <c r="K475" i="104"/>
  <c r="K476" i="104"/>
  <c r="K477" i="104"/>
  <c r="K478" i="104"/>
  <c r="K479" i="104"/>
  <c r="K480" i="104"/>
  <c r="K481" i="104"/>
  <c r="K482" i="104"/>
  <c r="K483" i="104"/>
  <c r="K484" i="104"/>
  <c r="K485" i="104"/>
  <c r="K486" i="104"/>
  <c r="K487" i="104"/>
  <c r="K488" i="104"/>
  <c r="K489" i="104"/>
  <c r="K490" i="104"/>
  <c r="K491" i="104"/>
  <c r="K492" i="104"/>
  <c r="K493" i="104"/>
  <c r="K494" i="104"/>
  <c r="K495" i="104"/>
  <c r="K496" i="104"/>
  <c r="K497" i="104"/>
  <c r="K498" i="104"/>
  <c r="K499" i="104"/>
  <c r="K500" i="104"/>
  <c r="K501" i="104"/>
  <c r="K502" i="104"/>
  <c r="K503" i="104"/>
  <c r="K504" i="104"/>
  <c r="K505" i="104"/>
  <c r="K506" i="104"/>
  <c r="K507" i="104"/>
  <c r="K508" i="104"/>
  <c r="K509" i="104"/>
  <c r="K510" i="104"/>
  <c r="K511" i="104"/>
  <c r="K512" i="104"/>
  <c r="K513" i="104"/>
  <c r="K514" i="104"/>
  <c r="K515" i="104"/>
  <c r="K516" i="104"/>
  <c r="K517" i="104"/>
  <c r="K518" i="104"/>
  <c r="K519" i="104"/>
  <c r="K520" i="104"/>
  <c r="K521" i="104"/>
  <c r="K522" i="104"/>
  <c r="K523" i="104"/>
  <c r="K524" i="104"/>
  <c r="K525" i="104"/>
  <c r="K526" i="104"/>
  <c r="K527" i="104"/>
  <c r="K528" i="104"/>
  <c r="K529" i="104"/>
  <c r="K530" i="104"/>
  <c r="K531" i="104"/>
  <c r="K532" i="104"/>
  <c r="K533" i="104"/>
  <c r="K534" i="104"/>
  <c r="K535" i="104"/>
  <c r="K536" i="104"/>
  <c r="K537" i="104"/>
  <c r="K538" i="104"/>
  <c r="K539" i="104"/>
  <c r="K540" i="104"/>
  <c r="K541" i="104"/>
  <c r="K542" i="104"/>
  <c r="K543" i="104"/>
  <c r="K544" i="104"/>
  <c r="K545" i="104"/>
  <c r="K546" i="104"/>
  <c r="K547" i="104"/>
  <c r="K548" i="104"/>
  <c r="K549" i="104"/>
  <c r="K550" i="104"/>
  <c r="K551" i="104"/>
  <c r="K552" i="104"/>
  <c r="K553" i="104"/>
  <c r="K554" i="104"/>
  <c r="K555" i="104"/>
  <c r="K556" i="104"/>
  <c r="K557" i="104"/>
  <c r="K558" i="104"/>
  <c r="K559" i="104"/>
  <c r="K560" i="104"/>
  <c r="K561" i="104"/>
  <c r="K562" i="104"/>
  <c r="K563" i="104"/>
  <c r="K564" i="104"/>
  <c r="K565" i="104"/>
  <c r="K566" i="104"/>
  <c r="K567" i="104"/>
  <c r="K568" i="104"/>
  <c r="K569" i="104"/>
  <c r="K570" i="104"/>
  <c r="K571" i="104"/>
  <c r="K572" i="104"/>
  <c r="K573" i="104"/>
  <c r="K574" i="104"/>
  <c r="K575" i="104"/>
  <c r="K576" i="104"/>
  <c r="K577" i="104"/>
  <c r="K578" i="104"/>
  <c r="K579" i="104"/>
  <c r="K580" i="104"/>
  <c r="K581" i="104"/>
  <c r="K582" i="104"/>
  <c r="K583" i="104"/>
  <c r="K584" i="104"/>
  <c r="K585" i="104"/>
  <c r="K586" i="104"/>
  <c r="K587" i="104"/>
  <c r="K588" i="104"/>
  <c r="K589" i="104"/>
  <c r="K590" i="104"/>
  <c r="K591" i="104"/>
  <c r="K592" i="104"/>
  <c r="K593" i="104"/>
  <c r="K594" i="104"/>
  <c r="K595" i="104"/>
  <c r="K596" i="104"/>
  <c r="K597" i="104"/>
  <c r="K598" i="104"/>
  <c r="K599" i="104"/>
  <c r="K600" i="104"/>
  <c r="K601" i="104"/>
  <c r="K602" i="104"/>
  <c r="K603" i="104"/>
  <c r="K604" i="104"/>
  <c r="K605" i="104"/>
  <c r="K606" i="104"/>
  <c r="K607" i="104"/>
  <c r="K608" i="104"/>
  <c r="K609" i="104"/>
  <c r="K610" i="104"/>
  <c r="K611" i="104"/>
  <c r="K612" i="104"/>
  <c r="K613" i="104"/>
  <c r="K614" i="104"/>
  <c r="K615" i="104"/>
  <c r="K616" i="104"/>
  <c r="K617" i="104"/>
  <c r="K618" i="104"/>
  <c r="K619" i="104"/>
  <c r="K620" i="104"/>
  <c r="K621" i="104"/>
  <c r="K622" i="104"/>
  <c r="K623" i="104"/>
  <c r="K624" i="104"/>
  <c r="K625" i="104"/>
  <c r="K626" i="104"/>
  <c r="K627" i="104"/>
  <c r="K628" i="104"/>
  <c r="K629" i="104"/>
  <c r="K630" i="104"/>
  <c r="K631" i="104"/>
  <c r="K632" i="104"/>
  <c r="K633" i="104"/>
  <c r="K634" i="104"/>
  <c r="K635" i="104"/>
  <c r="K636" i="104"/>
  <c r="K637" i="104"/>
  <c r="K638" i="104"/>
  <c r="K639" i="104"/>
  <c r="K640" i="104"/>
  <c r="K641" i="104"/>
  <c r="K642" i="104"/>
  <c r="K643" i="104"/>
  <c r="K644" i="104"/>
  <c r="K645" i="104"/>
  <c r="K646" i="104"/>
  <c r="K647" i="104"/>
  <c r="K648" i="104"/>
  <c r="K649" i="104"/>
  <c r="K650" i="104"/>
  <c r="K651" i="104"/>
  <c r="K652" i="104"/>
  <c r="K653" i="104"/>
  <c r="K654" i="104"/>
  <c r="K655" i="104"/>
  <c r="K656" i="104"/>
  <c r="K657" i="104"/>
  <c r="K658" i="104"/>
  <c r="K659" i="104"/>
  <c r="K660" i="104"/>
  <c r="K661" i="104"/>
  <c r="K662" i="104"/>
  <c r="K663" i="104"/>
  <c r="K664" i="104"/>
  <c r="K665" i="104"/>
  <c r="K666" i="104"/>
  <c r="K667" i="104"/>
  <c r="K668" i="104"/>
  <c r="K669" i="104"/>
  <c r="K670" i="104"/>
  <c r="K671" i="104"/>
  <c r="K672" i="104"/>
  <c r="K673" i="104"/>
  <c r="K674" i="104"/>
  <c r="K675" i="104"/>
  <c r="K676" i="104"/>
  <c r="K677" i="104"/>
  <c r="K678" i="104"/>
  <c r="K679" i="104"/>
  <c r="K680" i="104"/>
  <c r="K681" i="104"/>
  <c r="K682" i="104"/>
  <c r="K683" i="104"/>
  <c r="K684" i="104"/>
  <c r="K685" i="104"/>
  <c r="K686" i="104"/>
  <c r="K687" i="104"/>
  <c r="K688" i="104"/>
  <c r="K689" i="104"/>
  <c r="K690" i="104"/>
  <c r="K691" i="104"/>
  <c r="K692" i="104"/>
  <c r="K693" i="104"/>
  <c r="K694" i="104"/>
  <c r="K695" i="104"/>
  <c r="K696" i="104"/>
  <c r="K697" i="104"/>
  <c r="K698" i="104"/>
  <c r="K699" i="104"/>
  <c r="K700" i="104"/>
  <c r="K701" i="104"/>
  <c r="K702" i="104"/>
  <c r="K703" i="104"/>
  <c r="K704" i="104"/>
  <c r="K705" i="104"/>
  <c r="K706" i="104"/>
  <c r="K707" i="104"/>
  <c r="K708" i="104"/>
  <c r="K709" i="104"/>
  <c r="K710" i="104"/>
  <c r="K711" i="104"/>
  <c r="K712" i="104"/>
  <c r="K713" i="104"/>
  <c r="K714" i="104"/>
  <c r="K715" i="104"/>
  <c r="K716" i="104"/>
  <c r="K717" i="104"/>
  <c r="K718" i="104"/>
  <c r="K719" i="104"/>
  <c r="K720" i="104"/>
  <c r="K721" i="104"/>
  <c r="K722" i="104"/>
  <c r="K723" i="104"/>
  <c r="K724" i="104"/>
  <c r="K725" i="104"/>
  <c r="K726" i="104"/>
  <c r="K727" i="104"/>
  <c r="K728" i="104"/>
  <c r="K729" i="104"/>
  <c r="K730" i="104"/>
  <c r="K731" i="104"/>
  <c r="K732" i="104"/>
  <c r="K733" i="104"/>
  <c r="K734" i="104"/>
  <c r="K735" i="104"/>
  <c r="K736" i="104"/>
  <c r="K737" i="104"/>
  <c r="K738" i="104"/>
  <c r="K739" i="104"/>
  <c r="K740" i="104"/>
  <c r="K741" i="104"/>
  <c r="K742" i="104"/>
  <c r="K743" i="104"/>
  <c r="K744" i="104"/>
  <c r="K745" i="104"/>
  <c r="K746" i="104"/>
  <c r="K747" i="104"/>
  <c r="K748" i="104"/>
  <c r="K749" i="104"/>
  <c r="K750" i="104"/>
  <c r="K751" i="104"/>
  <c r="K752" i="104"/>
  <c r="K753" i="104"/>
  <c r="K754" i="104"/>
  <c r="K755" i="104"/>
  <c r="K756" i="104"/>
  <c r="K757" i="104"/>
  <c r="K758" i="104"/>
  <c r="K759" i="104"/>
  <c r="K760" i="104"/>
  <c r="K761" i="104"/>
  <c r="K762" i="104"/>
  <c r="K763" i="104"/>
  <c r="K764" i="104"/>
  <c r="K765" i="104"/>
  <c r="K766" i="104"/>
  <c r="K767" i="104"/>
  <c r="K768" i="104"/>
  <c r="K769" i="104"/>
  <c r="K770" i="104"/>
  <c r="K771" i="104"/>
  <c r="K772" i="104"/>
  <c r="K773" i="104"/>
  <c r="K774" i="104"/>
  <c r="K775" i="104"/>
  <c r="K776" i="104"/>
  <c r="K777" i="104"/>
  <c r="K778" i="104"/>
  <c r="K779" i="104"/>
  <c r="K780" i="104"/>
  <c r="K781" i="104"/>
  <c r="K782" i="104"/>
  <c r="K783" i="104"/>
  <c r="K784" i="104"/>
  <c r="K785" i="104"/>
  <c r="K786" i="104"/>
  <c r="K787" i="104"/>
  <c r="K788" i="104"/>
  <c r="K789" i="104"/>
  <c r="K790" i="104"/>
  <c r="K791" i="104"/>
  <c r="K792" i="104"/>
  <c r="K793" i="104"/>
  <c r="K794" i="104"/>
  <c r="K795" i="104"/>
  <c r="K796" i="104"/>
  <c r="K797" i="104"/>
  <c r="K798" i="104"/>
  <c r="K799" i="104"/>
  <c r="K800" i="104"/>
  <c r="K801" i="104"/>
  <c r="K802" i="104"/>
  <c r="K803" i="104"/>
  <c r="K804" i="104"/>
  <c r="K805" i="104"/>
  <c r="K806" i="104"/>
  <c r="K807" i="104"/>
  <c r="K808" i="104"/>
  <c r="K809" i="104"/>
  <c r="K810" i="104"/>
  <c r="K811" i="104"/>
  <c r="K812" i="104"/>
  <c r="K813" i="104"/>
  <c r="K814" i="104"/>
  <c r="K815" i="104"/>
  <c r="K816" i="104"/>
  <c r="K817" i="104"/>
  <c r="K818" i="104"/>
  <c r="K819" i="104"/>
  <c r="K820" i="104"/>
  <c r="K821" i="104"/>
  <c r="K822" i="104"/>
  <c r="K823" i="104"/>
  <c r="K824" i="104"/>
  <c r="K825" i="104"/>
  <c r="K826" i="104"/>
  <c r="K827" i="104"/>
  <c r="K828" i="104"/>
  <c r="K829" i="104"/>
  <c r="K830" i="104"/>
  <c r="K831" i="104"/>
  <c r="K832" i="104"/>
  <c r="K833" i="104"/>
  <c r="K834" i="104"/>
  <c r="K835" i="104"/>
  <c r="K836" i="104"/>
  <c r="K837" i="104"/>
  <c r="K838" i="104"/>
  <c r="K839" i="104"/>
  <c r="K840" i="104"/>
  <c r="K841" i="104"/>
  <c r="K842" i="104"/>
  <c r="K843" i="104"/>
  <c r="K844" i="104"/>
  <c r="K845" i="104"/>
  <c r="K846" i="104"/>
  <c r="K847" i="104"/>
  <c r="K848" i="104"/>
  <c r="K849" i="104"/>
  <c r="K850" i="104"/>
  <c r="K851" i="104"/>
  <c r="K852" i="104"/>
  <c r="K853" i="104"/>
  <c r="K854" i="104"/>
  <c r="K855" i="104"/>
  <c r="K856" i="104"/>
  <c r="K857" i="104"/>
  <c r="K858" i="104"/>
  <c r="K859" i="104"/>
  <c r="K860" i="104"/>
  <c r="K861" i="104"/>
  <c r="K862" i="104"/>
  <c r="K863" i="104"/>
  <c r="K864" i="104"/>
  <c r="K865" i="104"/>
  <c r="K866" i="104"/>
  <c r="K867" i="104"/>
  <c r="K868" i="104"/>
  <c r="K869" i="104"/>
  <c r="K870" i="104"/>
  <c r="K871" i="104"/>
  <c r="K872" i="104"/>
  <c r="K873" i="104"/>
  <c r="K874" i="104"/>
  <c r="K875" i="104"/>
  <c r="K876" i="104"/>
  <c r="K877" i="104"/>
  <c r="K878" i="104"/>
  <c r="K879" i="104"/>
  <c r="K880" i="104"/>
  <c r="K881" i="104"/>
  <c r="K882" i="104"/>
  <c r="K883" i="104"/>
  <c r="K884" i="104"/>
  <c r="K885" i="104"/>
  <c r="K886" i="104"/>
  <c r="K887" i="104"/>
  <c r="K888" i="104"/>
  <c r="K889" i="104"/>
  <c r="K890" i="104"/>
  <c r="K891" i="104"/>
  <c r="K892" i="104"/>
  <c r="K893" i="104"/>
  <c r="K894" i="104"/>
  <c r="K895" i="104"/>
  <c r="K896" i="104"/>
  <c r="K897" i="104"/>
  <c r="K898" i="104"/>
  <c r="K899" i="104"/>
  <c r="K900" i="104"/>
  <c r="K901" i="104"/>
  <c r="K902" i="104"/>
  <c r="K903" i="104"/>
  <c r="K904" i="104"/>
  <c r="K905" i="104"/>
  <c r="K906" i="104"/>
  <c r="K907" i="104"/>
  <c r="K908" i="104"/>
  <c r="K909" i="104"/>
  <c r="K910" i="104"/>
  <c r="K911" i="104"/>
  <c r="K912" i="104"/>
  <c r="K913" i="104"/>
  <c r="K914" i="104"/>
  <c r="K915" i="104"/>
  <c r="K916" i="104"/>
  <c r="K917" i="104"/>
  <c r="K918" i="104"/>
  <c r="K919" i="104"/>
  <c r="K920" i="104"/>
  <c r="K921" i="104"/>
  <c r="K922" i="104"/>
  <c r="K923" i="104"/>
  <c r="K924" i="104"/>
  <c r="K925" i="104"/>
  <c r="K926" i="104"/>
  <c r="K927" i="104"/>
  <c r="K928" i="104"/>
  <c r="K929" i="104"/>
  <c r="K930" i="104"/>
  <c r="K931" i="104"/>
  <c r="K932" i="104"/>
  <c r="K933" i="104"/>
  <c r="K934" i="104"/>
  <c r="K935" i="104"/>
  <c r="K936" i="104"/>
  <c r="K937" i="104"/>
  <c r="K938" i="104"/>
  <c r="K939" i="104"/>
  <c r="K940" i="104"/>
  <c r="K941" i="104"/>
  <c r="K942" i="104"/>
  <c r="K943" i="104"/>
  <c r="K944" i="104"/>
  <c r="K945" i="104"/>
  <c r="K946" i="104"/>
  <c r="K947" i="104"/>
  <c r="K948" i="104"/>
  <c r="K949" i="104"/>
  <c r="K950" i="104"/>
  <c r="K951" i="104"/>
  <c r="K952" i="104"/>
  <c r="K953" i="104"/>
  <c r="K954" i="104"/>
  <c r="K955" i="104"/>
  <c r="K956" i="104"/>
  <c r="K957" i="104"/>
  <c r="K958" i="104"/>
  <c r="K959" i="104"/>
  <c r="K960" i="104"/>
  <c r="K961" i="104"/>
  <c r="K962" i="104"/>
  <c r="K963" i="104"/>
  <c r="K964" i="104"/>
  <c r="K965" i="104"/>
  <c r="K966" i="104"/>
  <c r="K967" i="104"/>
  <c r="K968" i="104"/>
  <c r="K969" i="104"/>
  <c r="K970" i="104"/>
  <c r="K971" i="104"/>
  <c r="K972" i="104"/>
  <c r="K973" i="104"/>
  <c r="K974" i="104"/>
  <c r="K975" i="104"/>
  <c r="K976" i="104"/>
  <c r="K977" i="104"/>
  <c r="K978" i="104"/>
  <c r="K979" i="104"/>
  <c r="K980" i="104"/>
  <c r="K981" i="104"/>
  <c r="K982" i="104"/>
  <c r="K983" i="104"/>
  <c r="K984" i="104"/>
  <c r="K985" i="104"/>
  <c r="K986" i="104"/>
  <c r="K987" i="104"/>
  <c r="K988" i="104"/>
  <c r="K989" i="104"/>
  <c r="K990" i="104"/>
  <c r="K991" i="104"/>
  <c r="K992" i="104"/>
  <c r="K993" i="104"/>
  <c r="K994" i="104"/>
  <c r="K995" i="104"/>
  <c r="K996" i="104"/>
  <c r="K997" i="104"/>
  <c r="K998" i="104"/>
  <c r="K999" i="104"/>
  <c r="K1000" i="104"/>
  <c r="K1001" i="104"/>
  <c r="K1002" i="104"/>
  <c r="K1003" i="104"/>
  <c r="K1004" i="104"/>
  <c r="K1005" i="104"/>
  <c r="K1006" i="104"/>
  <c r="K1007" i="104"/>
  <c r="K1008" i="104"/>
  <c r="K1009" i="104"/>
  <c r="K1010" i="104"/>
  <c r="K1011" i="104"/>
  <c r="K1012" i="104"/>
  <c r="K1013" i="104"/>
  <c r="K1014" i="104"/>
  <c r="K1015" i="104"/>
  <c r="K1016" i="104"/>
  <c r="K1017" i="104"/>
  <c r="K1018" i="104"/>
  <c r="K1019" i="104"/>
  <c r="K1020" i="104"/>
  <c r="K1021" i="104"/>
  <c r="K1022" i="104"/>
  <c r="K1023" i="104"/>
  <c r="K1024" i="104"/>
  <c r="K1025" i="104"/>
  <c r="K1026" i="104"/>
  <c r="K1027" i="104"/>
  <c r="K1028" i="104"/>
  <c r="K1029" i="104"/>
  <c r="K1030" i="104"/>
  <c r="K1031" i="104"/>
  <c r="K1032" i="104"/>
  <c r="K1033" i="104"/>
  <c r="K1034" i="104"/>
  <c r="K1035" i="104"/>
  <c r="K1036" i="104"/>
  <c r="K1037" i="104"/>
  <c r="K1038" i="104"/>
  <c r="K1039" i="104"/>
  <c r="K1040" i="104"/>
  <c r="K1041" i="104"/>
  <c r="K1042" i="104"/>
  <c r="K1043" i="104"/>
  <c r="K1044" i="104"/>
  <c r="K1045" i="104"/>
  <c r="K1046" i="104"/>
  <c r="K1047" i="104"/>
  <c r="K1048" i="104"/>
  <c r="K1049" i="104"/>
  <c r="K1050" i="104"/>
  <c r="K1051" i="104"/>
  <c r="K1052" i="104"/>
  <c r="K1053" i="104"/>
  <c r="K1054" i="104"/>
  <c r="K1055" i="104"/>
  <c r="K1056" i="104"/>
  <c r="K1057" i="104"/>
  <c r="K1058" i="104"/>
  <c r="K1059" i="104"/>
  <c r="K1060" i="104"/>
  <c r="K1061" i="104"/>
  <c r="K1062" i="104"/>
  <c r="K1063" i="104"/>
  <c r="K1064" i="104"/>
  <c r="K1065" i="104"/>
  <c r="K1066" i="104"/>
  <c r="K1067" i="104"/>
  <c r="K1068" i="104"/>
  <c r="K1069" i="104"/>
  <c r="K1070" i="104"/>
  <c r="K1071" i="104"/>
  <c r="K1072" i="104"/>
  <c r="K1073" i="104"/>
  <c r="K1074" i="104"/>
  <c r="K1075" i="104"/>
  <c r="K1076" i="104"/>
  <c r="K1077" i="104"/>
  <c r="K1078" i="104"/>
  <c r="K1079" i="104"/>
  <c r="K1080" i="104"/>
  <c r="K1081" i="104"/>
  <c r="K1082" i="104"/>
  <c r="K1083" i="104"/>
  <c r="K1084" i="104"/>
  <c r="K1085" i="104"/>
  <c r="K1086" i="104"/>
  <c r="K1087" i="104"/>
  <c r="K1088" i="104"/>
  <c r="K1089" i="104"/>
  <c r="K1090" i="104"/>
  <c r="K1091" i="104"/>
  <c r="K1092" i="104"/>
  <c r="K1093" i="104"/>
  <c r="K1094" i="104"/>
  <c r="K1095" i="104"/>
  <c r="K1096" i="104"/>
  <c r="K1097" i="104"/>
  <c r="K1098" i="104"/>
  <c r="K1099" i="104"/>
  <c r="K1100" i="104"/>
  <c r="K1101" i="104"/>
  <c r="K1102" i="104"/>
  <c r="K1103" i="104"/>
  <c r="K1104" i="104"/>
  <c r="K1105" i="104"/>
  <c r="K1106" i="104"/>
  <c r="K1107" i="104"/>
  <c r="K1108" i="104"/>
  <c r="K1109" i="104"/>
  <c r="K1110" i="104"/>
  <c r="K1111" i="104"/>
  <c r="K1112" i="104"/>
  <c r="K1113" i="104"/>
  <c r="K1114" i="104"/>
  <c r="K1115" i="104"/>
  <c r="K1116" i="104"/>
  <c r="K1117" i="104"/>
  <c r="K1118" i="104"/>
  <c r="K1119" i="104"/>
  <c r="K1120" i="104"/>
  <c r="K1121" i="104"/>
  <c r="K1122" i="104"/>
  <c r="K1123" i="104"/>
  <c r="K1124" i="104"/>
  <c r="K1125" i="104"/>
  <c r="K1126" i="104"/>
  <c r="K1127" i="104"/>
  <c r="K1128" i="104"/>
  <c r="K1129" i="104"/>
  <c r="K1130" i="104"/>
  <c r="K1131" i="104"/>
  <c r="K1132" i="104"/>
  <c r="K1133" i="104"/>
  <c r="K1134" i="104"/>
  <c r="K1135" i="104"/>
  <c r="K1136" i="104"/>
  <c r="K1137" i="104"/>
  <c r="K1138" i="104"/>
  <c r="K1139" i="104"/>
  <c r="K1140" i="104"/>
  <c r="K1141" i="104"/>
  <c r="K1142" i="104"/>
  <c r="K1143" i="104"/>
  <c r="K1144" i="104"/>
  <c r="K1145" i="104"/>
  <c r="K1146" i="104"/>
  <c r="K1147" i="104"/>
  <c r="K1148" i="104"/>
  <c r="K1149" i="104"/>
  <c r="K1150" i="104"/>
  <c r="K1151" i="104"/>
  <c r="K1152" i="104"/>
  <c r="K1153" i="104"/>
  <c r="K1154" i="104"/>
  <c r="K1155" i="104"/>
  <c r="K1156" i="104"/>
  <c r="K1157" i="104"/>
  <c r="K1158" i="104"/>
  <c r="K1159" i="104"/>
  <c r="K1160" i="104"/>
  <c r="K1161" i="104"/>
  <c r="K1162" i="104"/>
  <c r="K1163" i="104"/>
  <c r="K1164" i="104"/>
  <c r="K1165" i="104"/>
  <c r="K1166" i="104"/>
  <c r="K1167" i="104"/>
  <c r="K1168" i="104"/>
  <c r="K1169" i="104"/>
  <c r="K1170" i="104"/>
  <c r="K1171" i="104"/>
  <c r="K1172" i="104"/>
  <c r="K1173" i="104"/>
  <c r="K1174" i="104"/>
  <c r="K1175" i="104"/>
  <c r="K1176" i="104"/>
  <c r="K1177" i="104"/>
  <c r="K1178" i="104"/>
  <c r="K1179" i="104"/>
  <c r="K1180" i="104"/>
  <c r="K1181" i="104"/>
  <c r="K1182" i="104"/>
  <c r="K1183" i="104"/>
  <c r="K1184" i="104"/>
  <c r="K1185" i="104"/>
  <c r="K1186" i="104"/>
  <c r="K1187" i="104"/>
  <c r="K1188" i="104"/>
  <c r="K1189" i="104"/>
  <c r="K1190" i="104"/>
  <c r="K1191" i="104"/>
  <c r="K1192" i="104"/>
  <c r="K1193" i="104"/>
  <c r="K1194" i="104"/>
  <c r="K1195" i="104"/>
  <c r="K1196" i="104"/>
  <c r="K1197" i="104"/>
  <c r="K1198" i="104"/>
  <c r="K1199" i="104"/>
  <c r="K1200" i="104"/>
  <c r="K1201" i="104"/>
  <c r="K1202" i="104"/>
  <c r="K1203" i="104"/>
  <c r="K1204" i="104"/>
  <c r="K1205" i="104"/>
  <c r="K1206" i="104"/>
  <c r="K1207" i="104"/>
  <c r="K1208" i="104"/>
  <c r="K1209" i="104"/>
  <c r="K1210" i="104"/>
  <c r="K1211" i="104"/>
  <c r="K1212" i="104"/>
  <c r="K1213" i="104"/>
  <c r="K1214" i="104"/>
  <c r="K1215" i="104"/>
  <c r="K1216" i="104"/>
  <c r="K1217" i="104"/>
  <c r="K1218" i="104"/>
  <c r="K1219" i="104"/>
  <c r="K1220" i="104"/>
  <c r="K1221" i="104"/>
  <c r="K1222" i="104"/>
  <c r="K1223" i="104"/>
  <c r="K1224" i="104"/>
  <c r="K1225" i="104"/>
  <c r="K1226" i="104"/>
  <c r="K1227" i="104"/>
  <c r="K1228" i="104"/>
  <c r="K1229" i="104"/>
  <c r="K1230" i="104"/>
  <c r="K1231" i="104"/>
  <c r="K1232" i="104"/>
  <c r="K1233" i="104"/>
  <c r="K1234" i="104"/>
  <c r="K1235" i="104"/>
  <c r="K1236" i="104"/>
  <c r="K1237" i="104"/>
  <c r="K1238" i="104"/>
  <c r="K1239" i="104"/>
  <c r="K1240" i="104"/>
  <c r="K1241" i="104"/>
  <c r="K1242" i="104"/>
  <c r="K1243" i="104"/>
  <c r="K1244" i="104"/>
  <c r="K1245" i="104"/>
  <c r="K1246" i="104"/>
  <c r="K1247" i="104"/>
  <c r="K1248" i="104"/>
  <c r="K1249" i="104"/>
  <c r="K1250" i="104"/>
  <c r="K1251" i="104"/>
  <c r="K1252" i="104"/>
  <c r="K1253" i="104"/>
  <c r="K1254" i="104"/>
  <c r="K1255" i="104"/>
  <c r="K1256" i="104"/>
  <c r="K1257" i="104"/>
  <c r="K1258" i="104"/>
  <c r="K1259" i="104"/>
  <c r="K1260" i="104"/>
  <c r="K1261" i="104"/>
  <c r="K1262" i="104"/>
  <c r="K1263" i="104"/>
  <c r="K1264" i="104"/>
  <c r="K1265" i="104"/>
  <c r="K1266" i="104"/>
  <c r="K1267" i="104"/>
  <c r="K1268" i="104"/>
  <c r="K1269" i="104"/>
  <c r="K1270" i="104"/>
  <c r="K1271" i="104"/>
  <c r="K1272" i="104"/>
  <c r="K1273" i="104"/>
  <c r="K1274" i="104"/>
  <c r="K1275" i="104"/>
  <c r="K1276" i="104"/>
  <c r="K1277" i="104"/>
  <c r="K1278" i="104"/>
  <c r="K1279" i="104"/>
  <c r="K1280" i="104"/>
  <c r="K1281" i="104"/>
  <c r="K1282" i="104"/>
  <c r="K1283" i="104"/>
  <c r="K1284" i="104"/>
  <c r="K1285" i="104"/>
  <c r="K1286" i="104"/>
  <c r="K1287" i="104"/>
  <c r="K1288" i="104"/>
  <c r="K1289" i="104"/>
  <c r="K1290" i="104"/>
  <c r="K1291" i="104"/>
  <c r="K1292" i="104"/>
  <c r="K1293" i="104"/>
  <c r="K1294" i="104"/>
  <c r="K1295" i="104"/>
  <c r="K1296" i="104"/>
  <c r="K1297" i="104"/>
  <c r="K1298" i="104"/>
  <c r="K1299" i="104"/>
  <c r="K1300" i="104"/>
  <c r="K1301" i="104"/>
  <c r="K1302" i="104"/>
  <c r="K1303" i="104"/>
  <c r="K1304" i="104"/>
  <c r="K1305" i="104"/>
  <c r="K1306" i="104"/>
  <c r="K1307" i="104"/>
  <c r="K1308" i="104"/>
  <c r="K1309" i="104"/>
  <c r="K1310" i="104"/>
  <c r="K1311" i="104"/>
  <c r="K1312" i="104"/>
  <c r="K1313" i="104"/>
  <c r="K1314" i="104"/>
  <c r="K1315" i="104"/>
  <c r="K1316" i="104"/>
  <c r="K1317" i="104"/>
  <c r="K1318" i="104"/>
  <c r="K1319" i="104"/>
  <c r="K1320" i="104"/>
  <c r="K1321" i="104"/>
  <c r="K1322" i="104"/>
  <c r="K1323" i="104"/>
  <c r="K1324" i="104"/>
  <c r="K1325" i="104"/>
  <c r="K1326" i="104"/>
  <c r="K1327" i="104"/>
  <c r="K1328" i="104"/>
  <c r="K1329" i="104"/>
  <c r="K1330" i="104"/>
  <c r="K1331" i="104"/>
  <c r="K1332" i="104"/>
  <c r="K1333" i="104"/>
  <c r="K1334" i="104"/>
  <c r="K1335" i="104"/>
  <c r="K1336" i="104"/>
  <c r="K1337" i="104"/>
  <c r="K1338" i="104"/>
  <c r="K1339" i="104"/>
  <c r="K1340" i="104"/>
  <c r="K1341" i="104"/>
  <c r="K1342" i="104"/>
  <c r="K1343" i="104"/>
  <c r="K1344" i="104"/>
  <c r="K1345" i="104"/>
  <c r="K1346" i="104"/>
  <c r="K1347" i="104"/>
  <c r="K1348" i="104"/>
  <c r="K1349" i="104"/>
  <c r="K1350" i="104"/>
  <c r="K1351" i="104"/>
  <c r="K1352" i="104"/>
  <c r="K1353" i="104"/>
  <c r="K1354" i="104"/>
  <c r="K1355" i="104"/>
  <c r="K1356" i="104"/>
  <c r="K1357" i="104"/>
  <c r="K1358" i="104"/>
  <c r="K1359" i="104"/>
  <c r="K1360" i="104"/>
  <c r="K1361" i="104"/>
  <c r="K1362" i="104"/>
  <c r="K1363" i="104"/>
  <c r="K1364" i="104"/>
  <c r="K1365" i="104"/>
  <c r="K1366" i="104"/>
  <c r="K1367" i="104"/>
  <c r="K1368" i="104"/>
  <c r="K1369" i="104"/>
  <c r="K1370" i="104"/>
  <c r="K1371" i="104"/>
  <c r="K1372" i="104"/>
  <c r="K1373" i="104"/>
  <c r="K1374" i="104"/>
  <c r="K1375" i="104"/>
  <c r="K1376" i="104"/>
  <c r="K1377" i="104"/>
  <c r="K1378" i="104"/>
  <c r="K1379" i="104"/>
  <c r="K1380" i="104"/>
  <c r="K1381" i="104"/>
  <c r="K1382" i="104"/>
  <c r="K1383" i="104"/>
  <c r="K1384" i="104"/>
  <c r="K1385" i="104"/>
  <c r="K1386" i="104"/>
  <c r="K1387" i="104"/>
  <c r="K1388" i="104"/>
  <c r="K1389" i="104"/>
  <c r="K1390" i="104"/>
  <c r="K1391" i="104"/>
  <c r="K1392" i="104"/>
  <c r="K1393" i="104"/>
  <c r="K1394" i="104"/>
  <c r="K1395" i="104"/>
  <c r="K1396" i="104"/>
  <c r="K1397" i="104"/>
  <c r="K1398" i="104"/>
  <c r="K1399" i="104"/>
  <c r="K1400" i="104"/>
  <c r="K1401" i="104"/>
  <c r="K1402" i="104"/>
  <c r="K1403" i="104"/>
  <c r="K1404" i="104"/>
  <c r="K1405" i="104"/>
  <c r="K1406" i="104"/>
  <c r="K1407" i="104"/>
  <c r="K1408" i="104"/>
  <c r="K1409" i="104"/>
  <c r="K1410" i="104"/>
  <c r="K1411" i="104"/>
  <c r="K1412" i="104"/>
  <c r="K1413" i="104"/>
  <c r="K1414" i="104"/>
  <c r="K1415" i="104"/>
  <c r="K1416" i="104"/>
  <c r="K1417" i="104"/>
  <c r="K1418" i="104"/>
  <c r="K1419" i="104"/>
  <c r="K1420" i="104"/>
  <c r="K1421" i="104"/>
  <c r="K1422" i="104"/>
  <c r="K1423" i="104"/>
  <c r="K1424" i="104"/>
  <c r="K1425" i="104"/>
  <c r="K1426" i="104"/>
  <c r="K1427" i="104"/>
  <c r="K1428" i="104"/>
  <c r="K1429" i="104"/>
  <c r="K1430" i="104"/>
  <c r="K1431" i="104"/>
  <c r="K1432" i="104"/>
  <c r="K1433" i="104"/>
  <c r="K1434" i="104"/>
  <c r="K1435" i="104"/>
  <c r="K1436" i="104"/>
  <c r="K1437" i="104"/>
  <c r="K1438" i="104"/>
  <c r="K1439" i="104"/>
  <c r="K1440" i="104"/>
  <c r="K1441" i="104"/>
  <c r="K1442" i="104"/>
  <c r="K1443" i="104"/>
  <c r="K1444" i="104"/>
  <c r="K1445" i="104"/>
  <c r="K1446" i="104"/>
  <c r="K1447" i="104"/>
  <c r="K1448" i="104"/>
  <c r="K1449" i="104"/>
  <c r="K1450" i="104"/>
  <c r="K1451" i="104"/>
  <c r="K1452" i="104"/>
  <c r="K1453" i="104"/>
  <c r="K1454" i="104"/>
  <c r="K1455" i="104"/>
  <c r="K1456" i="104"/>
  <c r="K1457" i="104"/>
  <c r="K1458" i="104"/>
  <c r="K1459" i="104"/>
  <c r="K1460" i="104"/>
  <c r="K1461" i="104"/>
  <c r="K1462" i="104"/>
  <c r="K1463" i="104"/>
  <c r="K1464" i="104"/>
  <c r="K1465" i="104"/>
  <c r="K1466" i="104"/>
  <c r="K1467" i="104"/>
  <c r="K1468" i="104"/>
  <c r="K1469" i="104"/>
  <c r="K1470" i="104"/>
  <c r="K1471" i="104"/>
  <c r="K1472" i="104"/>
  <c r="K1473" i="104"/>
  <c r="K1474" i="104"/>
  <c r="K1475" i="104"/>
  <c r="K1476" i="104"/>
  <c r="K1477" i="104"/>
  <c r="K1478" i="104"/>
  <c r="K1479" i="104"/>
  <c r="K1480" i="104"/>
  <c r="K1481" i="104"/>
  <c r="K1482" i="104"/>
  <c r="K1483" i="104"/>
  <c r="K1484" i="104"/>
  <c r="K1485" i="104"/>
  <c r="K1486" i="104"/>
  <c r="K1487" i="104"/>
  <c r="K1488" i="104"/>
  <c r="K1489" i="104"/>
  <c r="K1490" i="104"/>
  <c r="K1491" i="104"/>
  <c r="K1492" i="104"/>
  <c r="K1493" i="104"/>
  <c r="K1494" i="104"/>
  <c r="K1495" i="104"/>
  <c r="K1496" i="104"/>
  <c r="K1497" i="104"/>
  <c r="K1498" i="104"/>
  <c r="K3" i="104"/>
  <c r="O1139" i="99" l="1"/>
  <c r="O1138" i="99"/>
  <c r="O1137" i="99"/>
  <c r="O1136" i="99"/>
  <c r="O1135" i="99"/>
  <c r="O1134" i="99"/>
  <c r="O1133" i="99"/>
  <c r="O1132" i="99"/>
  <c r="O1131" i="99"/>
  <c r="O1130" i="99"/>
  <c r="O1129" i="99"/>
  <c r="O1128" i="99"/>
  <c r="O1127" i="99"/>
  <c r="O1126" i="99"/>
  <c r="O1125" i="99"/>
  <c r="O1124" i="99"/>
  <c r="O1123" i="99"/>
  <c r="O1122" i="99"/>
  <c r="O1121" i="99"/>
  <c r="O1120" i="99"/>
  <c r="O1119" i="99"/>
  <c r="O1118" i="99"/>
  <c r="O1117" i="99"/>
  <c r="O1116" i="99"/>
  <c r="O1115" i="99"/>
  <c r="O1114" i="99"/>
  <c r="O1113" i="99"/>
  <c r="O1112" i="99"/>
  <c r="O1111" i="99"/>
  <c r="O1110" i="99"/>
  <c r="O1109" i="99"/>
  <c r="O1108" i="99"/>
  <c r="O1107" i="99"/>
  <c r="O1106" i="99"/>
  <c r="O1105" i="99"/>
  <c r="O1104" i="99"/>
  <c r="O1103" i="99"/>
  <c r="O1102" i="99"/>
  <c r="O1101" i="99"/>
  <c r="O1100" i="99"/>
  <c r="O1099" i="99"/>
  <c r="O1098" i="99"/>
  <c r="O1097" i="99"/>
  <c r="O1096" i="99"/>
  <c r="O1095" i="99"/>
  <c r="O1094" i="99"/>
  <c r="O1093" i="99"/>
  <c r="O1092" i="99"/>
  <c r="O1091" i="99"/>
  <c r="O1090" i="99"/>
  <c r="O1089" i="99"/>
  <c r="O1088" i="99"/>
  <c r="O1087" i="99"/>
  <c r="O1086" i="99"/>
  <c r="O1085" i="99"/>
  <c r="O1084" i="99"/>
  <c r="O1083" i="99"/>
  <c r="O1082" i="99"/>
  <c r="O1081" i="99"/>
  <c r="O1080" i="99"/>
  <c r="O1079" i="99"/>
  <c r="O1078" i="99"/>
  <c r="O1077" i="99"/>
  <c r="O1076" i="99"/>
  <c r="O1075" i="99"/>
  <c r="O1074" i="99"/>
  <c r="O1073" i="99"/>
  <c r="O1072" i="99"/>
  <c r="O1071" i="99"/>
  <c r="O1070" i="99"/>
  <c r="O1069" i="99"/>
  <c r="O1068" i="99"/>
  <c r="O1067" i="99"/>
  <c r="O1066" i="99"/>
  <c r="O1065" i="99"/>
  <c r="O1064" i="99"/>
  <c r="O1063" i="99"/>
  <c r="O1062" i="99"/>
  <c r="O1061" i="99"/>
  <c r="O1060" i="99"/>
  <c r="O1059" i="99"/>
  <c r="O1058" i="99"/>
  <c r="O1057" i="99"/>
  <c r="O1056" i="99"/>
  <c r="O1055" i="99"/>
  <c r="O1054" i="99"/>
  <c r="O1053" i="99"/>
  <c r="O1052" i="99"/>
  <c r="O1051" i="99"/>
  <c r="O1050" i="99"/>
  <c r="O1049" i="99"/>
  <c r="O1048" i="99"/>
  <c r="O1047" i="99"/>
  <c r="O1046" i="99"/>
  <c r="O1045" i="99"/>
  <c r="O1044" i="99"/>
  <c r="O1043" i="99"/>
  <c r="O1042" i="99"/>
  <c r="O1041" i="99"/>
  <c r="O1040" i="99"/>
  <c r="O1039" i="99"/>
  <c r="O1038" i="99"/>
  <c r="O1037" i="99"/>
  <c r="O1036" i="99"/>
  <c r="O1035" i="99"/>
  <c r="O1034" i="99"/>
  <c r="O1033" i="99"/>
  <c r="O1032" i="99"/>
  <c r="O1031" i="99"/>
  <c r="O1030" i="99"/>
  <c r="O1029" i="99"/>
  <c r="O1028" i="99"/>
  <c r="O1027" i="99"/>
  <c r="O1026" i="99"/>
  <c r="O1025" i="99"/>
  <c r="O1024" i="99"/>
  <c r="O1023" i="99"/>
  <c r="O1022" i="99"/>
  <c r="O1021" i="99"/>
  <c r="O1020" i="99"/>
  <c r="O1019" i="99"/>
  <c r="O1018" i="99"/>
  <c r="O1017" i="99"/>
  <c r="O1016" i="99"/>
  <c r="O1015" i="99"/>
  <c r="O1014" i="99"/>
  <c r="O1013" i="99"/>
  <c r="O1012" i="99"/>
  <c r="O1011" i="99"/>
  <c r="O1010" i="99"/>
  <c r="O1009" i="99"/>
  <c r="O1008" i="99"/>
  <c r="O1007" i="99"/>
  <c r="O1006" i="99"/>
  <c r="O1005" i="99"/>
  <c r="O1004" i="99"/>
  <c r="O1003" i="99"/>
  <c r="O1002" i="99"/>
  <c r="O1001" i="99"/>
  <c r="O1000" i="99"/>
  <c r="O999" i="99"/>
  <c r="O998" i="99"/>
  <c r="O997" i="99"/>
  <c r="O996" i="99"/>
  <c r="O995" i="99"/>
  <c r="O994" i="99"/>
  <c r="O993" i="99"/>
  <c r="O992" i="99"/>
  <c r="O991" i="99"/>
  <c r="O990" i="99"/>
  <c r="O989" i="99"/>
  <c r="O988" i="99"/>
  <c r="O987" i="99"/>
  <c r="O986" i="99"/>
  <c r="O985" i="99"/>
  <c r="O984" i="99"/>
  <c r="O983" i="99"/>
  <c r="O982" i="99"/>
  <c r="O981" i="99"/>
  <c r="O980" i="99"/>
  <c r="O979" i="99"/>
  <c r="O978" i="99"/>
  <c r="O977" i="99"/>
  <c r="O976" i="99"/>
  <c r="O975" i="99"/>
  <c r="O974" i="99"/>
  <c r="O973" i="99"/>
  <c r="O972" i="99"/>
  <c r="O971" i="99"/>
  <c r="O970" i="99"/>
  <c r="O969" i="99"/>
  <c r="O968" i="99"/>
  <c r="O967" i="99"/>
  <c r="O966" i="99"/>
  <c r="O965" i="99"/>
  <c r="O964" i="99"/>
  <c r="O963" i="99"/>
  <c r="O962" i="99"/>
  <c r="O961" i="99"/>
  <c r="O960" i="99"/>
  <c r="O959" i="99"/>
  <c r="O958" i="99"/>
  <c r="O957" i="99"/>
  <c r="O956" i="99"/>
  <c r="O955" i="99"/>
  <c r="O954" i="99"/>
  <c r="O953" i="99"/>
  <c r="O952" i="99"/>
  <c r="O951" i="99"/>
  <c r="O950" i="99"/>
  <c r="O949" i="99"/>
  <c r="O948" i="99"/>
  <c r="O947" i="99"/>
  <c r="O946" i="99"/>
  <c r="O945" i="99"/>
  <c r="O944" i="99"/>
  <c r="O943" i="99"/>
  <c r="O942" i="99"/>
  <c r="O941" i="99"/>
  <c r="O940" i="99"/>
  <c r="O939" i="99"/>
  <c r="O938" i="99"/>
  <c r="O937" i="99"/>
  <c r="O936" i="99"/>
  <c r="O935" i="99"/>
  <c r="O934" i="99"/>
  <c r="O933" i="99"/>
  <c r="O932" i="99"/>
  <c r="O931" i="99"/>
  <c r="O930" i="99"/>
  <c r="O929" i="99"/>
  <c r="O928" i="99"/>
  <c r="O927" i="99"/>
  <c r="O926" i="99"/>
  <c r="O925" i="99"/>
  <c r="O924" i="99"/>
  <c r="O923" i="99"/>
  <c r="O922" i="99"/>
  <c r="O921" i="99"/>
  <c r="O920" i="99"/>
  <c r="O919" i="99"/>
  <c r="O918" i="99"/>
  <c r="O917" i="99"/>
  <c r="O916" i="99"/>
  <c r="O915" i="99"/>
  <c r="O914" i="99"/>
  <c r="O913" i="99"/>
  <c r="O912" i="99"/>
  <c r="O911" i="99"/>
  <c r="O910" i="99"/>
  <c r="O909" i="99"/>
  <c r="O908" i="99"/>
  <c r="O907" i="99"/>
  <c r="O906" i="99"/>
  <c r="O905" i="99"/>
  <c r="O904" i="99"/>
  <c r="O903" i="99"/>
  <c r="O902" i="99"/>
  <c r="O901" i="99"/>
  <c r="O900" i="99"/>
  <c r="O899" i="99"/>
  <c r="O898" i="99"/>
  <c r="O897" i="99"/>
  <c r="O896" i="99"/>
  <c r="O895" i="99"/>
  <c r="O894" i="99"/>
  <c r="O893" i="99"/>
  <c r="O892" i="99"/>
  <c r="O891" i="99"/>
  <c r="O890" i="99"/>
  <c r="O889" i="99"/>
  <c r="O888" i="99"/>
  <c r="O887" i="99"/>
  <c r="O886" i="99"/>
  <c r="O885" i="99"/>
  <c r="O884" i="99"/>
  <c r="O883" i="99"/>
  <c r="O882" i="99"/>
  <c r="O881" i="99"/>
  <c r="O880" i="99"/>
  <c r="O879" i="99"/>
  <c r="O878" i="99"/>
  <c r="O877" i="99"/>
  <c r="O876" i="99"/>
  <c r="O875" i="99"/>
  <c r="O874" i="99"/>
  <c r="O873" i="99"/>
  <c r="O872" i="99"/>
  <c r="O871" i="99"/>
  <c r="O870" i="99"/>
  <c r="O869" i="99"/>
  <c r="O868" i="99"/>
  <c r="O867" i="99"/>
  <c r="O866" i="99"/>
  <c r="O865" i="99"/>
  <c r="O864" i="99"/>
  <c r="O863" i="99"/>
  <c r="O862" i="99"/>
  <c r="O861" i="99"/>
  <c r="O860" i="99"/>
  <c r="O859" i="99"/>
  <c r="O858" i="99"/>
  <c r="O857" i="99"/>
  <c r="O856" i="99"/>
  <c r="O855" i="99"/>
  <c r="O854" i="99"/>
  <c r="O853" i="99"/>
  <c r="O852" i="99"/>
  <c r="O851" i="99"/>
  <c r="O850" i="99"/>
  <c r="O849" i="99"/>
  <c r="O848" i="99"/>
  <c r="O847" i="99"/>
  <c r="O846" i="99"/>
  <c r="O845" i="99"/>
  <c r="O844" i="99"/>
  <c r="O843" i="99"/>
  <c r="O842" i="99"/>
  <c r="O841" i="99"/>
  <c r="O840" i="99"/>
  <c r="O839" i="99"/>
  <c r="O838" i="99"/>
  <c r="O837" i="99"/>
  <c r="O836" i="99"/>
  <c r="O835" i="99"/>
  <c r="O834" i="99"/>
  <c r="O833" i="99"/>
  <c r="O832" i="99"/>
  <c r="O831" i="99"/>
  <c r="O830" i="99"/>
  <c r="O829" i="99"/>
  <c r="O828" i="99"/>
  <c r="O827" i="99"/>
  <c r="O826" i="99"/>
  <c r="O825" i="99"/>
  <c r="O824" i="99"/>
  <c r="O823" i="99"/>
  <c r="O822" i="99"/>
  <c r="O821" i="99"/>
  <c r="O820" i="99"/>
  <c r="O819" i="99"/>
  <c r="O818" i="99"/>
  <c r="O817" i="99"/>
  <c r="O816" i="99"/>
  <c r="O815" i="99"/>
  <c r="O814" i="99"/>
  <c r="O813" i="99"/>
  <c r="O812" i="99"/>
  <c r="O811" i="99"/>
  <c r="O810" i="99"/>
  <c r="O809" i="99"/>
  <c r="O808" i="99"/>
  <c r="O807" i="99"/>
  <c r="O806" i="99"/>
  <c r="O805" i="99"/>
  <c r="O804" i="99"/>
  <c r="O803" i="99"/>
  <c r="O802" i="99"/>
  <c r="O801" i="99"/>
  <c r="O800" i="99"/>
  <c r="O799" i="99"/>
  <c r="O798" i="99"/>
  <c r="O797" i="99"/>
  <c r="O796" i="99"/>
  <c r="O795" i="99"/>
  <c r="O794" i="99"/>
  <c r="O793" i="99"/>
  <c r="O792" i="99"/>
  <c r="O791" i="99"/>
  <c r="O790" i="99"/>
  <c r="O789" i="99"/>
  <c r="O788" i="99"/>
  <c r="O787" i="99"/>
  <c r="O786" i="99"/>
  <c r="O785" i="99"/>
  <c r="O784" i="99"/>
  <c r="O783" i="99"/>
  <c r="O782" i="99"/>
  <c r="O781" i="99"/>
  <c r="O780" i="99"/>
  <c r="O779" i="99"/>
  <c r="O778" i="99"/>
  <c r="O777" i="99"/>
  <c r="O776" i="99"/>
  <c r="O775" i="99"/>
  <c r="O774" i="99"/>
  <c r="O773" i="99"/>
  <c r="O772" i="99"/>
  <c r="O771" i="99"/>
  <c r="O770" i="99"/>
  <c r="O769" i="99"/>
  <c r="O768" i="99"/>
  <c r="O767" i="99"/>
  <c r="O766" i="99"/>
  <c r="O765" i="99"/>
  <c r="O764" i="99"/>
  <c r="O763" i="99"/>
  <c r="O762" i="99"/>
  <c r="O761" i="99"/>
  <c r="O760" i="99"/>
  <c r="O759" i="99"/>
  <c r="O758" i="99"/>
  <c r="O757" i="99"/>
  <c r="O756" i="99"/>
  <c r="O755" i="99"/>
  <c r="O754" i="99"/>
  <c r="O753" i="99"/>
  <c r="O752" i="99"/>
  <c r="O751" i="99"/>
  <c r="O750" i="99"/>
  <c r="O749" i="99"/>
  <c r="O748" i="99"/>
  <c r="O747" i="99"/>
  <c r="O746" i="99"/>
  <c r="O745" i="99"/>
  <c r="O744" i="99"/>
  <c r="O743" i="99"/>
  <c r="O742" i="99"/>
  <c r="O741" i="99"/>
  <c r="O740" i="99"/>
  <c r="O739" i="99"/>
  <c r="O738" i="99"/>
  <c r="O737" i="99"/>
  <c r="O736" i="99"/>
  <c r="O735" i="99"/>
  <c r="O734" i="99"/>
  <c r="O733" i="99"/>
  <c r="O732" i="99"/>
  <c r="O731" i="99"/>
  <c r="O730" i="99"/>
  <c r="O729" i="99"/>
  <c r="O728" i="99"/>
  <c r="O727" i="99"/>
  <c r="O726" i="99"/>
  <c r="O725" i="99"/>
  <c r="O724" i="99"/>
  <c r="O723" i="99"/>
  <c r="O722" i="99"/>
  <c r="O721" i="99"/>
  <c r="O720" i="99"/>
  <c r="O719" i="99"/>
  <c r="O718" i="99"/>
  <c r="O717" i="99"/>
  <c r="O716" i="99"/>
  <c r="O715" i="99"/>
  <c r="O714" i="99"/>
  <c r="O713" i="99"/>
  <c r="O712" i="99"/>
  <c r="O711" i="99"/>
  <c r="O710" i="99"/>
  <c r="O709" i="99"/>
  <c r="O708" i="99"/>
  <c r="O707" i="99"/>
  <c r="O706" i="99"/>
  <c r="O705" i="99"/>
  <c r="O704" i="99"/>
  <c r="O703" i="99"/>
  <c r="O702" i="99"/>
  <c r="O701" i="99"/>
  <c r="O700" i="99"/>
  <c r="O699" i="99"/>
  <c r="O698" i="99"/>
  <c r="O697" i="99"/>
  <c r="O696" i="99"/>
  <c r="O695" i="99"/>
  <c r="O694" i="99"/>
  <c r="O693" i="99"/>
  <c r="O692" i="99"/>
  <c r="O691" i="99"/>
  <c r="O690" i="99"/>
  <c r="O689" i="99"/>
  <c r="O688" i="99"/>
  <c r="O687" i="99"/>
  <c r="O686" i="99"/>
  <c r="O685" i="99"/>
  <c r="O684" i="99"/>
  <c r="O683" i="99"/>
  <c r="O682" i="99"/>
  <c r="O681" i="99"/>
  <c r="O680" i="99"/>
  <c r="O679" i="99"/>
  <c r="O678" i="99"/>
  <c r="O677" i="99"/>
  <c r="O676" i="99"/>
  <c r="O675" i="99"/>
  <c r="O674" i="99"/>
  <c r="O673" i="99"/>
  <c r="O672" i="99"/>
  <c r="O671" i="99"/>
  <c r="O670" i="99"/>
  <c r="O669" i="99"/>
  <c r="O668" i="99"/>
  <c r="O667" i="99"/>
  <c r="O666" i="99"/>
  <c r="O665" i="99"/>
  <c r="O664" i="99"/>
  <c r="O663" i="99"/>
  <c r="O662" i="99"/>
  <c r="O661" i="99"/>
  <c r="O660" i="99"/>
  <c r="O659" i="99"/>
  <c r="O658" i="99"/>
  <c r="O657" i="99"/>
  <c r="O656" i="99"/>
  <c r="O655" i="99"/>
  <c r="O654" i="99"/>
  <c r="O653" i="99"/>
  <c r="O652" i="99"/>
  <c r="O651" i="99"/>
  <c r="O650" i="99"/>
  <c r="O649" i="99"/>
  <c r="O648" i="99"/>
  <c r="O647" i="99"/>
  <c r="O646" i="99"/>
  <c r="O645" i="99"/>
  <c r="O644" i="99"/>
  <c r="O643" i="99"/>
  <c r="O642" i="99"/>
  <c r="O641" i="99"/>
  <c r="O640" i="99"/>
  <c r="O639" i="99"/>
  <c r="O638" i="99"/>
  <c r="O637" i="99"/>
  <c r="O636" i="99"/>
  <c r="O635" i="99"/>
  <c r="O634" i="99"/>
  <c r="O633" i="99"/>
  <c r="O632" i="99"/>
  <c r="O631" i="99"/>
  <c r="O630" i="99"/>
  <c r="O629" i="99"/>
  <c r="O628" i="99"/>
  <c r="O627" i="99"/>
  <c r="O626" i="99"/>
  <c r="O625" i="99"/>
  <c r="O624" i="99"/>
  <c r="O623" i="99"/>
  <c r="O622" i="99"/>
  <c r="O621" i="99"/>
  <c r="O620" i="99"/>
  <c r="O619" i="99"/>
  <c r="O618" i="99"/>
  <c r="O617" i="99"/>
  <c r="O616" i="99"/>
  <c r="O615" i="99"/>
  <c r="O614" i="99"/>
  <c r="O613" i="99"/>
  <c r="O612" i="99"/>
  <c r="O611" i="99"/>
  <c r="O610" i="99"/>
  <c r="O609" i="99"/>
  <c r="O608" i="99"/>
  <c r="O607" i="99"/>
  <c r="O606" i="99"/>
  <c r="O605" i="99"/>
  <c r="O604" i="99"/>
  <c r="O603" i="99"/>
  <c r="O602" i="99"/>
  <c r="O601" i="99"/>
  <c r="O600" i="99"/>
  <c r="O599" i="99"/>
  <c r="O598" i="99"/>
  <c r="O597" i="99"/>
  <c r="O596" i="99"/>
  <c r="O595" i="99"/>
  <c r="O594" i="99"/>
  <c r="O593" i="99"/>
  <c r="O592" i="99"/>
  <c r="O591" i="99"/>
  <c r="O590" i="99"/>
  <c r="O589" i="99"/>
  <c r="O588" i="99"/>
  <c r="O587" i="99"/>
  <c r="O586" i="99"/>
  <c r="O585" i="99"/>
  <c r="O584" i="99"/>
  <c r="O583" i="99"/>
  <c r="O582" i="99"/>
  <c r="O581" i="99"/>
  <c r="O580" i="99"/>
  <c r="O579" i="99"/>
  <c r="O578" i="99"/>
  <c r="O577" i="99"/>
  <c r="O576" i="99"/>
  <c r="O575" i="99"/>
  <c r="O574" i="99"/>
  <c r="O573" i="99"/>
  <c r="O572" i="99"/>
  <c r="O571" i="99"/>
  <c r="O570" i="99"/>
  <c r="O569" i="99"/>
  <c r="O568" i="99"/>
  <c r="O567" i="99"/>
  <c r="O566" i="99"/>
  <c r="O565" i="99"/>
  <c r="O564" i="99"/>
  <c r="O563" i="99"/>
  <c r="O562" i="99"/>
  <c r="O561" i="99"/>
  <c r="O560" i="99"/>
  <c r="O559" i="99"/>
  <c r="O558" i="99"/>
  <c r="O557" i="99"/>
  <c r="O556" i="99"/>
  <c r="O555" i="99"/>
  <c r="O554" i="99"/>
  <c r="O553" i="99"/>
  <c r="O552" i="99"/>
  <c r="O551" i="99"/>
  <c r="O550" i="99"/>
  <c r="O549" i="99"/>
  <c r="O548" i="99"/>
  <c r="O547" i="99"/>
  <c r="O546" i="99"/>
  <c r="O545" i="99"/>
  <c r="O544" i="99"/>
  <c r="O543" i="99"/>
  <c r="O542" i="99"/>
  <c r="O541" i="99"/>
  <c r="O540" i="99"/>
  <c r="O539" i="99"/>
  <c r="O538" i="99"/>
  <c r="O537" i="99"/>
  <c r="O536" i="99"/>
  <c r="O535" i="99"/>
  <c r="O534" i="99"/>
  <c r="O533" i="99"/>
  <c r="O532" i="99"/>
  <c r="O531" i="99"/>
  <c r="O530" i="99"/>
  <c r="O529" i="99"/>
  <c r="O528" i="99"/>
  <c r="O527" i="99"/>
  <c r="O526" i="99"/>
  <c r="O525" i="99"/>
  <c r="O524" i="99"/>
  <c r="O523" i="99"/>
  <c r="O522" i="99"/>
  <c r="O521" i="99"/>
  <c r="O520" i="99"/>
  <c r="O519" i="99"/>
  <c r="O518" i="99"/>
  <c r="O517" i="99"/>
  <c r="O516" i="99"/>
  <c r="O515" i="99"/>
  <c r="O514" i="99"/>
  <c r="O513" i="99"/>
  <c r="O512" i="99"/>
  <c r="O511" i="99"/>
  <c r="O510" i="99"/>
  <c r="O509" i="99"/>
  <c r="O508" i="99"/>
  <c r="O507" i="99"/>
  <c r="O506" i="99"/>
  <c r="O505" i="99"/>
  <c r="O504" i="99"/>
  <c r="O503" i="99"/>
  <c r="O502" i="99"/>
  <c r="O501" i="99"/>
  <c r="O500" i="99"/>
  <c r="O499" i="99"/>
  <c r="O498" i="99"/>
  <c r="O497" i="99"/>
  <c r="O496" i="99"/>
  <c r="O495" i="99"/>
  <c r="O494" i="99"/>
  <c r="O493" i="99"/>
  <c r="O492" i="99"/>
  <c r="O491" i="99"/>
  <c r="O490" i="99"/>
  <c r="O489" i="99"/>
  <c r="O488" i="99"/>
  <c r="O487" i="99"/>
  <c r="O486" i="99"/>
  <c r="O485" i="99"/>
  <c r="O484" i="99"/>
  <c r="O483" i="99"/>
  <c r="O482" i="99"/>
  <c r="O481" i="99"/>
  <c r="O480" i="99"/>
  <c r="O479" i="99"/>
  <c r="O478" i="99"/>
  <c r="O477" i="99"/>
  <c r="O476" i="99"/>
  <c r="O475" i="99"/>
  <c r="O474" i="99"/>
  <c r="O473" i="99"/>
  <c r="O472" i="99"/>
  <c r="O471" i="99"/>
  <c r="O470" i="99"/>
  <c r="O469" i="99"/>
  <c r="O468" i="99"/>
  <c r="O467" i="99"/>
  <c r="O466" i="99"/>
  <c r="O465" i="99"/>
  <c r="O464" i="99"/>
  <c r="O463" i="99"/>
  <c r="O462" i="99"/>
  <c r="O461" i="99"/>
  <c r="O460" i="99"/>
  <c r="O459" i="99"/>
  <c r="O458" i="99"/>
  <c r="O457" i="99"/>
  <c r="O456" i="99"/>
  <c r="O455" i="99"/>
  <c r="O454" i="99"/>
  <c r="O453" i="99"/>
  <c r="O452" i="99"/>
  <c r="O451" i="99"/>
  <c r="O450" i="99"/>
  <c r="O449" i="99"/>
  <c r="O448" i="99"/>
  <c r="O447" i="99"/>
  <c r="O446" i="99"/>
  <c r="O445" i="99"/>
  <c r="O444" i="99"/>
  <c r="O443" i="99"/>
  <c r="O442" i="99"/>
  <c r="O441" i="99"/>
  <c r="O440" i="99"/>
  <c r="O439" i="99"/>
  <c r="O438" i="99"/>
  <c r="O437" i="99"/>
  <c r="O436" i="99"/>
  <c r="O435" i="99"/>
  <c r="O434" i="99"/>
  <c r="O433" i="99"/>
  <c r="O432" i="99"/>
  <c r="O431" i="99"/>
  <c r="O430" i="99"/>
  <c r="O429" i="99"/>
  <c r="O428" i="99"/>
  <c r="O427" i="99"/>
  <c r="O426" i="99"/>
  <c r="O425" i="99"/>
  <c r="O424" i="99"/>
  <c r="O423" i="99"/>
  <c r="O422" i="99"/>
  <c r="O421" i="99"/>
  <c r="O420" i="99"/>
  <c r="O419" i="99"/>
  <c r="O418" i="99"/>
  <c r="O417" i="99"/>
  <c r="O416" i="99"/>
  <c r="O415" i="99"/>
  <c r="O414" i="99"/>
  <c r="O413" i="99"/>
  <c r="O412" i="99"/>
  <c r="O411" i="99"/>
  <c r="O410" i="99"/>
  <c r="O409" i="99"/>
  <c r="O408" i="99"/>
  <c r="O407" i="99"/>
  <c r="O406" i="99"/>
  <c r="O405" i="99"/>
  <c r="O404" i="99"/>
  <c r="O403" i="99"/>
  <c r="O402" i="99"/>
  <c r="O401" i="99"/>
  <c r="O400" i="99"/>
  <c r="O399" i="99"/>
  <c r="O398" i="99"/>
  <c r="O397" i="99"/>
  <c r="O396" i="99"/>
  <c r="O395" i="99"/>
  <c r="O394" i="99"/>
  <c r="O393" i="99"/>
  <c r="O392" i="99"/>
  <c r="O391" i="99"/>
  <c r="O390" i="99"/>
  <c r="O389" i="99"/>
  <c r="O388" i="99"/>
  <c r="O387" i="99"/>
  <c r="O386" i="99"/>
  <c r="O385" i="99"/>
  <c r="O384" i="99"/>
  <c r="O383" i="99"/>
  <c r="O382" i="99"/>
  <c r="O381" i="99"/>
  <c r="O380" i="99"/>
  <c r="O379" i="99"/>
  <c r="O378" i="99"/>
  <c r="O377" i="99"/>
  <c r="O376" i="99"/>
  <c r="O375" i="99"/>
  <c r="O374" i="99"/>
  <c r="O373" i="99"/>
  <c r="O372" i="99"/>
  <c r="O371" i="99"/>
  <c r="O370" i="99"/>
  <c r="O369" i="99"/>
  <c r="O368" i="99"/>
  <c r="O367" i="99"/>
  <c r="O366" i="99"/>
  <c r="O365" i="99"/>
  <c r="O364" i="99"/>
  <c r="O363" i="99"/>
  <c r="O362" i="99"/>
  <c r="O361" i="99"/>
  <c r="O360" i="99"/>
  <c r="O359" i="99"/>
  <c r="O358" i="99"/>
  <c r="O357" i="99"/>
  <c r="O356" i="99"/>
  <c r="O355" i="99"/>
  <c r="O354" i="99"/>
  <c r="O353" i="99"/>
  <c r="O352" i="99"/>
  <c r="O351" i="99"/>
  <c r="O350" i="99"/>
  <c r="O349" i="99"/>
  <c r="O348" i="99"/>
  <c r="O347" i="99"/>
  <c r="O346" i="99"/>
  <c r="O345" i="99"/>
  <c r="O344" i="99"/>
  <c r="O343" i="99"/>
  <c r="O342" i="99"/>
  <c r="O341" i="99"/>
  <c r="O340" i="99"/>
  <c r="O339" i="99"/>
  <c r="O338" i="99"/>
  <c r="O337" i="99"/>
  <c r="O336" i="99"/>
  <c r="O335" i="99"/>
  <c r="O334" i="99"/>
  <c r="O333" i="99"/>
  <c r="O332" i="99"/>
  <c r="O331" i="99"/>
  <c r="O330" i="99"/>
  <c r="O329" i="99"/>
  <c r="O328" i="99"/>
  <c r="O327" i="99"/>
  <c r="O326" i="99"/>
  <c r="O325" i="99"/>
  <c r="O324" i="99"/>
  <c r="O323" i="99"/>
  <c r="O322" i="99"/>
  <c r="O321" i="99"/>
  <c r="O320" i="99"/>
  <c r="O319" i="99"/>
  <c r="O318" i="99"/>
  <c r="O317" i="99"/>
  <c r="O316" i="99"/>
  <c r="O315" i="99"/>
  <c r="O314" i="99"/>
  <c r="O313" i="99"/>
  <c r="O312" i="99"/>
  <c r="O311" i="99"/>
  <c r="O310" i="99"/>
  <c r="O309" i="99"/>
  <c r="O308" i="99"/>
  <c r="O307" i="99"/>
  <c r="O306" i="99"/>
  <c r="O305" i="99"/>
  <c r="O304" i="99"/>
  <c r="O303" i="99"/>
  <c r="O302" i="99"/>
  <c r="O301" i="99"/>
  <c r="O300" i="99"/>
  <c r="O299" i="99"/>
  <c r="O298" i="99"/>
  <c r="O297" i="99"/>
  <c r="O296" i="99"/>
  <c r="O295" i="99"/>
  <c r="O294" i="99"/>
  <c r="O293" i="99"/>
  <c r="O292" i="99"/>
  <c r="O291" i="99"/>
  <c r="O290" i="99"/>
  <c r="O289" i="99"/>
  <c r="O288" i="99"/>
  <c r="O287" i="99"/>
  <c r="O286" i="99"/>
  <c r="O285" i="99"/>
  <c r="O284" i="99"/>
  <c r="O283" i="99"/>
  <c r="O282" i="99"/>
  <c r="O281" i="99"/>
  <c r="O280" i="99"/>
  <c r="O279" i="99"/>
  <c r="O278" i="99"/>
  <c r="O277" i="99"/>
  <c r="O276" i="99"/>
  <c r="O275" i="99"/>
  <c r="O274" i="99"/>
  <c r="O273" i="99"/>
  <c r="O272" i="99"/>
  <c r="O271" i="99"/>
  <c r="O270" i="99"/>
  <c r="O269" i="99"/>
  <c r="O268" i="99"/>
  <c r="O267" i="99"/>
  <c r="O266" i="99"/>
  <c r="O265" i="99"/>
  <c r="O264" i="99"/>
  <c r="O263" i="99"/>
  <c r="O262" i="99"/>
  <c r="O261" i="99"/>
  <c r="O260" i="99"/>
  <c r="O259" i="99"/>
  <c r="O258" i="99"/>
  <c r="O257" i="99"/>
  <c r="O256" i="99"/>
  <c r="O255" i="99"/>
  <c r="O254" i="99"/>
  <c r="O253" i="99"/>
  <c r="O252" i="99"/>
  <c r="O251" i="99"/>
  <c r="O250" i="99"/>
  <c r="O249" i="99"/>
  <c r="O248" i="99"/>
  <c r="O247" i="99"/>
  <c r="O246" i="99"/>
  <c r="O245" i="99"/>
  <c r="O244" i="99"/>
  <c r="O243" i="99"/>
  <c r="O242" i="99"/>
  <c r="O241" i="99"/>
  <c r="O240" i="99"/>
  <c r="O239" i="99"/>
  <c r="O238" i="99"/>
  <c r="O237" i="99"/>
  <c r="O236" i="99"/>
  <c r="O235" i="99"/>
  <c r="O234" i="99"/>
  <c r="O233" i="99"/>
  <c r="O232" i="99"/>
  <c r="O231" i="99"/>
  <c r="O230" i="99"/>
  <c r="O229" i="99"/>
  <c r="O228" i="99"/>
  <c r="O227" i="99"/>
  <c r="O226" i="99"/>
  <c r="O225" i="99"/>
  <c r="O224" i="99"/>
  <c r="O223" i="99"/>
  <c r="O222" i="99"/>
  <c r="O221" i="99"/>
  <c r="O220" i="99"/>
  <c r="O219" i="99"/>
  <c r="O218" i="99"/>
  <c r="O217" i="99"/>
  <c r="O216" i="99"/>
  <c r="O215" i="99"/>
  <c r="O214" i="99"/>
  <c r="O213" i="99"/>
  <c r="O212" i="99"/>
  <c r="O211" i="99"/>
  <c r="O210" i="99"/>
  <c r="O209" i="99"/>
  <c r="O208" i="99"/>
  <c r="O207" i="99"/>
  <c r="O206" i="99"/>
  <c r="O205" i="99"/>
  <c r="O204" i="99"/>
  <c r="O203" i="99"/>
  <c r="O202" i="99"/>
  <c r="O201" i="99"/>
  <c r="O200" i="99"/>
  <c r="O199" i="99"/>
  <c r="O198" i="99"/>
  <c r="O197" i="99"/>
  <c r="O196" i="99"/>
  <c r="O195" i="99"/>
  <c r="O194" i="99"/>
  <c r="O193" i="99"/>
  <c r="O192" i="99"/>
  <c r="O191" i="99"/>
  <c r="O190" i="99"/>
  <c r="O189" i="99"/>
  <c r="O188" i="99"/>
  <c r="O187" i="99"/>
  <c r="O186" i="99"/>
  <c r="O185" i="99"/>
  <c r="O184" i="99"/>
  <c r="O183" i="99"/>
  <c r="O182" i="99"/>
  <c r="O181" i="99"/>
  <c r="O180" i="99"/>
  <c r="O179" i="99"/>
  <c r="O178" i="99"/>
  <c r="O177" i="99"/>
  <c r="O176" i="99"/>
  <c r="O175" i="99"/>
  <c r="O174" i="99"/>
  <c r="O173" i="99"/>
  <c r="O172" i="99"/>
  <c r="O171" i="99"/>
  <c r="O170" i="99"/>
  <c r="O169" i="99"/>
  <c r="O168" i="99"/>
  <c r="O167" i="99"/>
  <c r="O166" i="99"/>
  <c r="O165" i="99"/>
  <c r="O164" i="99"/>
  <c r="O163" i="99"/>
  <c r="O162" i="99"/>
  <c r="O161" i="99"/>
  <c r="O160" i="99"/>
  <c r="O159" i="99"/>
  <c r="O158" i="99"/>
  <c r="O157" i="99"/>
  <c r="O156" i="99"/>
  <c r="O155" i="99"/>
  <c r="O154" i="99"/>
  <c r="O153" i="99"/>
  <c r="O152" i="99"/>
  <c r="O151" i="99"/>
  <c r="O150" i="99"/>
  <c r="O149" i="99"/>
  <c r="O148" i="99"/>
  <c r="O147" i="99"/>
  <c r="O146" i="99"/>
  <c r="O145" i="99"/>
  <c r="O144" i="99"/>
  <c r="O143" i="99"/>
  <c r="O142" i="99"/>
  <c r="O141" i="99"/>
  <c r="O140" i="99"/>
  <c r="O139" i="99"/>
  <c r="O138" i="99"/>
  <c r="O137" i="99"/>
  <c r="O136" i="99"/>
  <c r="O135" i="99"/>
  <c r="O134" i="99"/>
  <c r="O133" i="99"/>
  <c r="O132" i="99"/>
  <c r="O131" i="99"/>
  <c r="O130" i="99"/>
  <c r="O129" i="99"/>
  <c r="O128" i="99"/>
  <c r="O127" i="99"/>
  <c r="O126" i="99"/>
  <c r="O125" i="99"/>
  <c r="O124" i="99"/>
  <c r="O123" i="99"/>
  <c r="O122" i="99"/>
  <c r="O121" i="99"/>
  <c r="O120" i="99"/>
  <c r="O119" i="99"/>
  <c r="O118" i="99"/>
  <c r="O117" i="99"/>
  <c r="O116" i="99"/>
  <c r="O115" i="99"/>
  <c r="O114" i="99"/>
  <c r="O113" i="99"/>
  <c r="O112" i="99"/>
  <c r="O111" i="99"/>
  <c r="O110" i="99"/>
  <c r="O109" i="99"/>
  <c r="O108" i="99"/>
  <c r="O107" i="99"/>
  <c r="O106" i="99"/>
  <c r="O105" i="99"/>
  <c r="O104" i="99"/>
  <c r="O103" i="99"/>
  <c r="O102" i="99"/>
  <c r="O101" i="99"/>
  <c r="O100" i="99"/>
  <c r="O99" i="99"/>
  <c r="O98" i="99"/>
  <c r="O97" i="99"/>
  <c r="O96" i="99"/>
  <c r="O95" i="99"/>
  <c r="O94" i="99"/>
  <c r="O93" i="99"/>
  <c r="O92" i="99"/>
  <c r="O91" i="99"/>
  <c r="O90" i="99"/>
  <c r="O89" i="99"/>
  <c r="O88" i="99"/>
  <c r="O87" i="99"/>
  <c r="O86" i="99"/>
  <c r="O85" i="99"/>
  <c r="O84" i="99"/>
  <c r="O83" i="99"/>
  <c r="O82" i="99"/>
  <c r="O81" i="99"/>
  <c r="O80" i="99"/>
  <c r="O79" i="99"/>
  <c r="O78" i="99"/>
  <c r="O77" i="99"/>
  <c r="O76" i="99"/>
  <c r="O75" i="99"/>
  <c r="O74" i="99"/>
  <c r="O73" i="99"/>
  <c r="O72" i="99"/>
  <c r="O71" i="99"/>
  <c r="O70" i="99"/>
  <c r="O69" i="99"/>
  <c r="O68" i="99"/>
  <c r="O67" i="99"/>
  <c r="O66" i="99"/>
  <c r="O65" i="99"/>
  <c r="O64" i="99"/>
  <c r="O63" i="99"/>
  <c r="O62" i="99"/>
  <c r="O61" i="99"/>
  <c r="O60" i="99"/>
  <c r="O59" i="99"/>
  <c r="O58" i="99"/>
  <c r="O57" i="99"/>
  <c r="O56" i="99"/>
  <c r="O55" i="99"/>
  <c r="O54" i="99"/>
  <c r="O53" i="99"/>
  <c r="O52" i="99"/>
  <c r="O51" i="99"/>
  <c r="O50" i="99"/>
  <c r="O49" i="99"/>
  <c r="O48" i="99"/>
  <c r="O47" i="99"/>
  <c r="O46" i="99"/>
  <c r="O45" i="99"/>
  <c r="O44" i="99"/>
  <c r="O43" i="99"/>
  <c r="O42" i="99"/>
  <c r="O41" i="99"/>
  <c r="O40" i="99"/>
  <c r="O39" i="99"/>
  <c r="O38" i="99"/>
  <c r="O37" i="99"/>
  <c r="O36" i="99"/>
  <c r="B18" i="98" s="1"/>
  <c r="O35" i="99"/>
  <c r="O34" i="99"/>
  <c r="O33" i="99"/>
  <c r="O32" i="99"/>
  <c r="O31" i="99"/>
  <c r="O30" i="99"/>
  <c r="O29" i="99"/>
  <c r="O28" i="99"/>
  <c r="O27" i="99"/>
  <c r="O26" i="99"/>
  <c r="O25" i="99"/>
  <c r="O24" i="99"/>
  <c r="O23" i="99"/>
  <c r="O22" i="99"/>
  <c r="O21" i="99"/>
  <c r="O20" i="99"/>
  <c r="O19" i="99"/>
  <c r="O18" i="99"/>
  <c r="O17" i="99"/>
  <c r="O16" i="99"/>
  <c r="O15" i="99"/>
  <c r="O14" i="99"/>
  <c r="O13" i="99"/>
  <c r="O12" i="99"/>
  <c r="O11" i="99"/>
  <c r="O10" i="99"/>
  <c r="O9" i="99"/>
  <c r="O8" i="99"/>
  <c r="O7" i="99"/>
  <c r="O6" i="99"/>
  <c r="O5" i="99"/>
  <c r="O4" i="99"/>
  <c r="O3" i="99"/>
  <c r="B35" i="98"/>
  <c r="B33" i="98"/>
  <c r="B32" i="98"/>
  <c r="B31" i="98"/>
  <c r="B30" i="98"/>
  <c r="B29" i="98" s="1"/>
  <c r="B28" i="98"/>
  <c r="B25" i="98"/>
  <c r="B22" i="98"/>
  <c r="B20" i="98"/>
  <c r="B17" i="98"/>
  <c r="B15" i="98"/>
  <c r="B14" i="98"/>
  <c r="B13" i="98"/>
  <c r="B12" i="98"/>
  <c r="B11" i="98"/>
  <c r="B10" i="98"/>
  <c r="B8" i="98"/>
  <c r="B7" i="98"/>
  <c r="B6" i="98"/>
  <c r="B5" i="98"/>
  <c r="B3" i="98" s="1"/>
  <c r="B26" i="98" s="1"/>
  <c r="C17" i="3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Sally J V W</author>
  </authors>
  <commentList>
    <comment ref="K2" authorId="0" shapeId="0" xr:uid="{00000000-0006-0000-0500-000001000000}">
      <text>
        <r>
          <rPr>
            <b/>
            <sz val="9"/>
            <color indexed="81"/>
            <rFont val="Tahoma"/>
            <family val="2"/>
          </rPr>
          <t>Sally J V W:</t>
        </r>
        <r>
          <rPr>
            <sz val="9"/>
            <color indexed="81"/>
            <rFont val="Tahoma"/>
            <family val="2"/>
          </rPr>
          <t xml:space="preserve">
Date shown is 1st Placement Review. These occurred every 72  hours or more frequently; Table did not allow  inclusion of all review dates drawn by query.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Sally J V W</author>
  </authors>
  <commentList>
    <comment ref="K2" authorId="0" shapeId="0" xr:uid="{00000000-0006-0000-0800-000001000000}">
      <text>
        <r>
          <rPr>
            <b/>
            <sz val="9"/>
            <color indexed="81"/>
            <rFont val="Tahoma"/>
            <family val="2"/>
          </rPr>
          <t>Sally J V W:</t>
        </r>
        <r>
          <rPr>
            <sz val="9"/>
            <color indexed="81"/>
            <rFont val="Tahoma"/>
            <family val="2"/>
          </rPr>
          <t xml:space="preserve">
Date shown is 1st Placement Review. These occurred every 72  hours or more frequently; Table did not allow  inclusion of all review dates drawn by query.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Sally J V W</author>
  </authors>
  <commentList>
    <comment ref="K2" authorId="0" shapeId="0" xr:uid="{00000000-0006-0000-0B00-000001000000}">
      <text>
        <r>
          <rPr>
            <b/>
            <sz val="9"/>
            <color indexed="81"/>
            <rFont val="Tahoma"/>
            <family val="2"/>
          </rPr>
          <t>Sally J V W:</t>
        </r>
        <r>
          <rPr>
            <sz val="9"/>
            <color indexed="81"/>
            <rFont val="Tahoma"/>
            <family val="2"/>
          </rPr>
          <t xml:space="preserve">
Date shown is 1st Placement Review. These occurred every 72  hours or more frequently; Table did not allow  inclusion of all review dates drawn by query.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Sally J V W</author>
  </authors>
  <commentList>
    <comment ref="K2" authorId="0" shapeId="0" xr:uid="{00000000-0006-0000-0E00-000001000000}">
      <text>
        <r>
          <rPr>
            <b/>
            <sz val="9"/>
            <color indexed="81"/>
            <rFont val="Tahoma"/>
            <family val="2"/>
          </rPr>
          <t>Sally J V W:</t>
        </r>
        <r>
          <rPr>
            <sz val="9"/>
            <color indexed="81"/>
            <rFont val="Tahoma"/>
            <family val="2"/>
          </rPr>
          <t xml:space="preserve">
Date shown is 1st Placement Review. These occurred every 72  hours or more frequently; Table did not allow  inclusion of all review dates drawn by query.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Sally J V W</author>
  </authors>
  <commentList>
    <comment ref="K2" authorId="0" shapeId="0" xr:uid="{00000000-0006-0000-1300-000001000000}">
      <text>
        <r>
          <rPr>
            <b/>
            <sz val="9"/>
            <color indexed="81"/>
            <rFont val="Tahoma"/>
            <family val="2"/>
          </rPr>
          <t>Sally J V W:</t>
        </r>
        <r>
          <rPr>
            <sz val="9"/>
            <color indexed="81"/>
            <rFont val="Tahoma"/>
            <family val="2"/>
          </rPr>
          <t xml:space="preserve">
Date shown is 1st Placement Review. These occurred every 72  hours or more frequently; Table did not allow  inclusion of all review dates drawn by query.</t>
        </r>
      </text>
    </comment>
  </commentList>
</comments>
</file>

<file path=xl/sharedStrings.xml><?xml version="1.0" encoding="utf-8"?>
<sst xmlns="http://schemas.openxmlformats.org/spreadsheetml/2006/main" count="48576" uniqueCount="234">
  <si>
    <t>Male</t>
  </si>
  <si>
    <t>Female</t>
  </si>
  <si>
    <t>Asian</t>
  </si>
  <si>
    <t>Black</t>
  </si>
  <si>
    <t>White</t>
  </si>
  <si>
    <t>Other/Unknown</t>
  </si>
  <si>
    <t xml:space="preserve">Hispanic </t>
  </si>
  <si>
    <t>Vision</t>
  </si>
  <si>
    <t>Hearing</t>
  </si>
  <si>
    <t>Physically Handicapped</t>
  </si>
  <si>
    <t>Other</t>
  </si>
  <si>
    <t>Disciplinary</t>
  </si>
  <si>
    <t>Indian/Pacific Islanders</t>
  </si>
  <si>
    <t>Transgender</t>
  </si>
  <si>
    <t xml:space="preserve">Intersex </t>
  </si>
  <si>
    <t>Age</t>
  </si>
  <si>
    <t>Number of Suicides in RH</t>
  </si>
  <si>
    <t>Number of non-lethal acts of self harm in RH</t>
  </si>
  <si>
    <t>Inmates with a Finding of SMI</t>
  </si>
  <si>
    <t>Totals in RH with SMI</t>
  </si>
  <si>
    <t>Number Released After Classification Placement Review</t>
  </si>
  <si>
    <t>Reasons for placement in RH</t>
  </si>
  <si>
    <t>MASSACHUSETTS SHERIFFS' OFFICES
RESTRICTIVE HOUSING ANNUAL REPORT</t>
  </si>
  <si>
    <t>Number of Classification Placement Reviews</t>
  </si>
  <si>
    <r>
      <t>Number of inmates with known disabilities placed in RH</t>
    </r>
    <r>
      <rPr>
        <sz val="10"/>
        <rFont val="Calibri"/>
        <family val="2"/>
        <scheme val="minor"/>
      </rPr>
      <t xml:space="preserve"> in previous 3 months</t>
    </r>
  </si>
  <si>
    <t>Demographics: Gender of Inmates in RH</t>
  </si>
  <si>
    <t>Demographics: Race and Ethnicity  of Inmates in RH</t>
  </si>
  <si>
    <t>Number of Transfers to outside hospitals directly from RH</t>
  </si>
  <si>
    <t>Number of Mental Health Professionals working directly with inmates in RH</t>
  </si>
  <si>
    <t>Number of Inmates with SMI Held 30 Days or More</t>
  </si>
  <si>
    <t>Booking Date</t>
  </si>
  <si>
    <t>Placement Review Date</t>
  </si>
  <si>
    <r>
      <t xml:space="preserve">Disability? </t>
    </r>
    <r>
      <rPr>
        <sz val="8"/>
        <color indexed="8"/>
        <rFont val="ARIAL"/>
        <family val="2"/>
      </rPr>
      <t>(H, V, P, O)</t>
    </r>
  </si>
  <si>
    <t>Number of Inmates Released to Community directly or within 30 days of RH</t>
  </si>
  <si>
    <r>
      <t>Gender</t>
    </r>
    <r>
      <rPr>
        <sz val="8"/>
        <color indexed="8"/>
        <rFont val="ARIAL"/>
        <family val="2"/>
      </rPr>
      <t xml:space="preserve"> (M, F, T, I)</t>
    </r>
  </si>
  <si>
    <r>
      <t xml:space="preserve">Race </t>
    </r>
    <r>
      <rPr>
        <sz val="8"/>
        <color indexed="8"/>
        <rFont val="ARIAL"/>
        <family val="2"/>
      </rPr>
      <t>(A, B, W, I/PI, O/U)</t>
    </r>
  </si>
  <si>
    <r>
      <t>Transfer to o/s Hospital directly from RH?</t>
    </r>
    <r>
      <rPr>
        <sz val="8"/>
        <color indexed="8"/>
        <rFont val="ARIAL"/>
        <family val="2"/>
      </rPr>
      <t xml:space="preserve"> (Y/N)</t>
    </r>
  </si>
  <si>
    <r>
      <t>Released per Placement Review?</t>
    </r>
    <r>
      <rPr>
        <sz val="8"/>
        <color indexed="8"/>
        <rFont val="ARIAL"/>
        <family val="2"/>
      </rPr>
      <t xml:space="preserve"> (Y/N)</t>
    </r>
  </si>
  <si>
    <r>
      <t>Length of Original Assignment to RH</t>
    </r>
    <r>
      <rPr>
        <sz val="8"/>
        <color indexed="8"/>
        <rFont val="ARIAL"/>
        <family val="2"/>
      </rPr>
      <t xml:space="preserve"> (in days)</t>
    </r>
  </si>
  <si>
    <r>
      <t>LOS in RH</t>
    </r>
    <r>
      <rPr>
        <sz val="8"/>
        <color indexed="8"/>
        <rFont val="ARIAL"/>
        <family val="2"/>
      </rPr>
      <t xml:space="preserve"> (in days)</t>
    </r>
  </si>
  <si>
    <t>RH Out Date</t>
  </si>
  <si>
    <t xml:space="preserve">(i) the number of prisoners as to whom a finding of serious mental illness has been made and the number of such prisoners held for more than 30 days; (ii) the number of prisoners who have committed suicide or committed non-lethal acts of self-harm; 
(iii) the number of prisoners according to the reason for their restrictive housing; 
(iv) as to prisoners in disciplinary restrictive housing, a listing of prisoners with names redacted, including an anonymized identification number that shall be consistent across reports, age, race, gender and ethnicity, whether the prisoner has an open mental health case, the date of the prisoner’s commitment to discipline, the length of the prisoner’s term and a summary of the reason for the prisoner’s commitment; 
(v) the number of placement reviews conducted pursuant to clause (iv) and (v) of subsection (a) of section 39B and the number of prisoners released from restrictive housing as a result of such placement reviews; 
(vi) the length of original assignment to and total time served in disciplinary restrictive housing for each prisoner released from disciplinary restrictive housing as a result of a placement review; 
(vii) the count of prisoners released to the community directly or within 30 days of release from restrictive housing; 
(viii) the known disabilities of every prisoner who was placed in restrictive housing during the previous 3 months; 
(ix) the number of mental health professionals who work directly with prisoners in restrictive housing; 
(x) the number of transfers to outside hospitals directly from restrictive housing; and 
(xi) such additional information as the commissioner may determine.
</t>
  </si>
  <si>
    <r>
      <rPr>
        <b/>
        <i/>
        <sz val="16"/>
        <color theme="1"/>
        <rFont val="Times New Roman"/>
        <family val="1"/>
      </rPr>
      <t>INFORMATION ABOUT THE RESTRICTIVE HOUSING REPORT SECTION 93</t>
    </r>
    <r>
      <rPr>
        <b/>
        <i/>
        <sz val="14"/>
        <color theme="1"/>
        <rFont val="Times New Roman"/>
        <family val="1"/>
      </rPr>
      <t xml:space="preserve">
 Chapter 69 of the Acts of 2018 
"The commissioner shall publish  a report...annually, as to each restricitve housing unit within each county correctional facility:"  “Restrictive Housing”, a housing placement where a prisoner is confined to a cell for more than 22 hours per day; provided, however, that observation for mental health evaluation shall not be considered restrictive housing. The information shall be published in a commonly available electronic, machine readable format.</t>
    </r>
  </si>
  <si>
    <r>
      <t>Totals in RH</t>
    </r>
    <r>
      <rPr>
        <b/>
        <sz val="12"/>
        <color rgb="FFC00000"/>
        <rFont val="Calibri"/>
        <family val="2"/>
        <scheme val="minor"/>
      </rPr>
      <t>*</t>
    </r>
  </si>
  <si>
    <t>Bristol County</t>
  </si>
  <si>
    <t>Worcester</t>
  </si>
  <si>
    <t xml:space="preserve"> </t>
  </si>
  <si>
    <t>Investigation</t>
  </si>
  <si>
    <t>SHU</t>
  </si>
  <si>
    <t>Worcester County</t>
  </si>
  <si>
    <r>
      <t>Ethnicity</t>
    </r>
    <r>
      <rPr>
        <sz val="8"/>
        <color indexed="8"/>
        <rFont val="ARIAL"/>
        <family val="2"/>
      </rPr>
      <t xml:space="preserve"> (H, OTHER)</t>
    </r>
  </si>
  <si>
    <r>
      <t>SMI?</t>
    </r>
    <r>
      <rPr>
        <sz val="10"/>
        <color indexed="8"/>
        <rFont val="ARIAL"/>
        <family val="2"/>
      </rPr>
      <t xml:space="preserve"> </t>
    </r>
    <r>
      <rPr>
        <sz val="8"/>
        <color indexed="8"/>
        <rFont val="ARIAL"/>
        <family val="2"/>
      </rPr>
      <t>(Y/N)</t>
    </r>
  </si>
  <si>
    <t>Non-lethal Self Harm Incidents?</t>
  </si>
  <si>
    <t>RH IN Date</t>
  </si>
  <si>
    <r>
      <t xml:space="preserve">Reason for RH </t>
    </r>
    <r>
      <rPr>
        <sz val="8"/>
        <color indexed="8"/>
        <rFont val="ARIAL"/>
        <family val="2"/>
      </rPr>
      <t>(Disc, Investig., SHU, Other)</t>
    </r>
  </si>
  <si>
    <r>
      <t>Released to Community directly or within 30 days of RH release?</t>
    </r>
    <r>
      <rPr>
        <sz val="8"/>
        <color indexed="8"/>
        <rFont val="ARIAL"/>
        <family val="2"/>
      </rPr>
      <t xml:space="preserve"> (Y/N)</t>
    </r>
  </si>
  <si>
    <t>Middlesex County</t>
  </si>
  <si>
    <t>County</t>
  </si>
  <si>
    <t>Berkshire County</t>
  </si>
  <si>
    <t>Completed Sucide</t>
  </si>
  <si>
    <t>Overview of Restrictive Housing Reports, Massachusetts Sheriffs</t>
  </si>
  <si>
    <t>Barnstable</t>
  </si>
  <si>
    <t>Berkshire</t>
  </si>
  <si>
    <t>Bristol</t>
  </si>
  <si>
    <t>Dukes</t>
  </si>
  <si>
    <t>Essex</t>
  </si>
  <si>
    <t>Franklin</t>
  </si>
  <si>
    <t>Hampden</t>
  </si>
  <si>
    <t>Hampshire</t>
  </si>
  <si>
    <t>Middlesex</t>
  </si>
  <si>
    <t>Nantucket</t>
  </si>
  <si>
    <t>Norfolk</t>
  </si>
  <si>
    <t>Plymouth</t>
  </si>
  <si>
    <t>Suffolk</t>
  </si>
  <si>
    <t>Letter</t>
  </si>
  <si>
    <t>Hampden County</t>
  </si>
  <si>
    <t>Yes, in this spreadsheet</t>
  </si>
  <si>
    <t>Data provided</t>
  </si>
  <si>
    <t>Norfolk County</t>
  </si>
  <si>
    <t>Hampshire County</t>
  </si>
  <si>
    <t>Franklin County</t>
  </si>
  <si>
    <t>Plymouth County</t>
  </si>
  <si>
    <t>Suffolk County</t>
  </si>
  <si>
    <t>Essex County</t>
  </si>
  <si>
    <t>Dukes County</t>
  </si>
  <si>
    <t>ESU Risk-Released to Bridgewater</t>
  </si>
  <si>
    <t>11/9/2020 (11/15-11/25 ESU)</t>
  </si>
  <si>
    <t>Totals</t>
  </si>
  <si>
    <r>
      <rPr>
        <b/>
        <sz val="11"/>
        <color theme="1"/>
        <rFont val="Calibri"/>
        <family val="2"/>
        <scheme val="minor"/>
      </rPr>
      <t>Be advised</t>
    </r>
    <r>
      <rPr>
        <sz val="11"/>
        <color theme="1"/>
        <rFont val="Calibri"/>
        <family val="2"/>
        <scheme val="minor"/>
      </rPr>
      <t>: comparison between Monthly RH Report figures and Annual RH Report figures is not possible. Monthly RH Reporting (a snapshot in time; the 1st business day monthly) reflects a given day, whereas this Annual reporting  is cumulative (actual counts for 365 days by calendar year).</t>
    </r>
  </si>
  <si>
    <t>RH in Calendar Year 2021</t>
  </si>
  <si>
    <t>Calendar Year 2021</t>
  </si>
  <si>
    <r>
      <rPr>
        <b/>
        <i/>
        <u/>
        <sz val="10"/>
        <color theme="1"/>
        <rFont val="Calibri"/>
        <family val="2"/>
        <scheme val="minor"/>
      </rPr>
      <t>Additional Information</t>
    </r>
    <r>
      <rPr>
        <b/>
        <sz val="10"/>
        <color theme="1"/>
        <rFont val="Calibri"/>
        <family val="2"/>
        <scheme val="minor"/>
      </rPr>
      <t xml:space="preserve"> </t>
    </r>
    <r>
      <rPr>
        <sz val="10"/>
        <color rgb="FFC00000"/>
        <rFont val="Calibri"/>
        <family val="2"/>
        <scheme val="minor"/>
      </rPr>
      <t>*</t>
    </r>
    <r>
      <rPr>
        <sz val="10"/>
        <color theme="1"/>
        <rFont val="Calibri"/>
        <family val="2"/>
        <scheme val="minor"/>
      </rPr>
      <t>The same individual can enter RH multiple times during the year.
The following data appears on Tab named “Anonymized2021”:</t>
    </r>
    <r>
      <rPr>
        <i/>
        <sz val="9"/>
        <color theme="1"/>
        <rFont val="Calibri"/>
        <family val="2"/>
        <scheme val="minor"/>
      </rPr>
      <t xml:space="preserve"> </t>
    </r>
    <r>
      <rPr>
        <i/>
        <sz val="10"/>
        <color theme="1"/>
        <rFont val="Bodoni MT Condensed"/>
        <family val="1"/>
      </rPr>
      <t>identification number, age, race, gender, ethnicity, whether there is an open mental health case, date of commitment to restrictive housing, length of term, summary of the reason for commitment to restrictive housing, for each inmate released from RH as a result of a placement review—[length of original assignment to RH, time served in RH].</t>
    </r>
    <r>
      <rPr>
        <i/>
        <sz val="9"/>
        <color theme="1"/>
        <rFont val="Bodoni MT Condensed"/>
        <family val="1"/>
      </rPr>
      <t xml:space="preserve">
</t>
    </r>
  </si>
  <si>
    <r>
      <t xml:space="preserve">2021 Anonymized </t>
    </r>
    <r>
      <rPr>
        <sz val="11"/>
        <color rgb="FFC00000"/>
        <rFont val="Arial"/>
        <family val="2"/>
      </rPr>
      <t>Disciplinary</t>
    </r>
    <r>
      <rPr>
        <sz val="11"/>
        <color theme="1"/>
        <rFont val="Arial"/>
        <family val="2"/>
      </rPr>
      <t xml:space="preserve"> RH Roster</t>
    </r>
  </si>
  <si>
    <t>If identifiers are placed here for internal tracking, data in column will be removed for Redacted copy.</t>
  </si>
  <si>
    <t>Additional data / notes?</t>
  </si>
  <si>
    <t>This County did not have RH in 2021.</t>
  </si>
  <si>
    <t>Formula to left (do not touch)</t>
  </si>
  <si>
    <t xml:space="preserve">Please note that data systems may conflate Race and Ethnicity; data on those two variables are reported only where it is possible to separate the two. </t>
  </si>
  <si>
    <t>W</t>
  </si>
  <si>
    <t>O</t>
  </si>
  <si>
    <t>T</t>
  </si>
  <si>
    <t>Y</t>
  </si>
  <si>
    <t>N</t>
  </si>
  <si>
    <t>N/A</t>
  </si>
  <si>
    <t>Disc</t>
  </si>
  <si>
    <t>B</t>
  </si>
  <si>
    <t>M</t>
  </si>
  <si>
    <t>H</t>
  </si>
  <si>
    <t>BH</t>
  </si>
  <si>
    <t>WH</t>
  </si>
  <si>
    <t>MC</t>
  </si>
  <si>
    <t>A</t>
  </si>
  <si>
    <t>I</t>
  </si>
  <si>
    <t>CV</t>
  </si>
  <si>
    <t>Cell Change</t>
  </si>
  <si>
    <t>Wellpath</t>
  </si>
  <si>
    <t>20</t>
  </si>
  <si>
    <t>DISC</t>
  </si>
  <si>
    <t>15</t>
  </si>
  <si>
    <t>25</t>
  </si>
  <si>
    <t>30</t>
  </si>
  <si>
    <t>3</t>
  </si>
  <si>
    <t>6</t>
  </si>
  <si>
    <t>10</t>
  </si>
  <si>
    <t>13</t>
  </si>
  <si>
    <t>7</t>
  </si>
  <si>
    <t>21</t>
  </si>
  <si>
    <t>5</t>
  </si>
  <si>
    <t>16</t>
  </si>
  <si>
    <t>12</t>
  </si>
  <si>
    <t>8</t>
  </si>
  <si>
    <t>9</t>
  </si>
  <si>
    <t>19</t>
  </si>
  <si>
    <t>11</t>
  </si>
  <si>
    <t>17</t>
  </si>
  <si>
    <t>18</t>
  </si>
  <si>
    <t>14</t>
  </si>
  <si>
    <t>26</t>
  </si>
  <si>
    <t>4</t>
  </si>
  <si>
    <t>22</t>
  </si>
  <si>
    <t>F</t>
  </si>
  <si>
    <t xml:space="preserve">Death occurred on 7/27/21 </t>
  </si>
  <si>
    <t>Number of Mental Health Professionals working directly with inmates in RH**</t>
  </si>
  <si>
    <t>** This number is the total number of clinicians available to work with RH house individuals. There is at least one clincian available 7-days per week</t>
  </si>
  <si>
    <t>D-report</t>
  </si>
  <si>
    <t>No Known Disability</t>
  </si>
  <si>
    <t>P</t>
  </si>
  <si>
    <t>Ad-Seg</t>
  </si>
  <si>
    <t>V</t>
  </si>
  <si>
    <t>Please see Letter received 12/6/22</t>
  </si>
  <si>
    <t>Barnstable County</t>
  </si>
  <si>
    <t>Please see Letter received 11/29/22.</t>
  </si>
  <si>
    <t>Please see Letter date 11/30/22.</t>
  </si>
  <si>
    <t>Please see Letter received 12/2/22.</t>
  </si>
  <si>
    <t>Please see Letter received 12/5/22.</t>
  </si>
  <si>
    <t>Please see Letter received 11/28/22</t>
  </si>
  <si>
    <t>No persons in custody</t>
  </si>
  <si>
    <t>Not Available for this Query</t>
  </si>
  <si>
    <t>Other (Unit served numerous overflow functions)</t>
  </si>
  <si>
    <t>Identification Numbers Deleted</t>
  </si>
  <si>
    <t>Please see Letter received 12/9/22.</t>
  </si>
  <si>
    <t>Please see Letter received 12/13/2022</t>
  </si>
  <si>
    <t>No</t>
  </si>
  <si>
    <t>INVESTIG</t>
  </si>
  <si>
    <t>ASO</t>
  </si>
  <si>
    <t>MHW</t>
  </si>
  <si>
    <t>MEDICAL</t>
  </si>
  <si>
    <t>Yes</t>
  </si>
  <si>
    <t>OTHER</t>
  </si>
  <si>
    <t xml:space="preserve">N </t>
  </si>
  <si>
    <t xml:space="preserve">B </t>
  </si>
  <si>
    <t xml:space="preserve">Yes </t>
  </si>
  <si>
    <t>Investig</t>
  </si>
  <si>
    <t>Medical</t>
  </si>
  <si>
    <t xml:space="preserve">No </t>
  </si>
  <si>
    <t xml:space="preserve">Medical </t>
  </si>
  <si>
    <t xml:space="preserve">Other </t>
  </si>
  <si>
    <t xml:space="preserve">W </t>
  </si>
  <si>
    <t xml:space="preserve">Y </t>
  </si>
  <si>
    <t>Investi</t>
  </si>
  <si>
    <t xml:space="preserve">H </t>
  </si>
  <si>
    <t>INVEST</t>
  </si>
  <si>
    <t>INV</t>
  </si>
  <si>
    <t xml:space="preserve">O </t>
  </si>
  <si>
    <t>U</t>
  </si>
  <si>
    <t>Disp/Med</t>
  </si>
  <si>
    <t xml:space="preserve">OTHER </t>
  </si>
  <si>
    <t>06/22/201</t>
  </si>
  <si>
    <t>MEdical</t>
  </si>
  <si>
    <t>y</t>
  </si>
  <si>
    <t>INMV</t>
  </si>
  <si>
    <t>07/14/21/</t>
  </si>
  <si>
    <t>06+/10/21</t>
  </si>
  <si>
    <t xml:space="preserve">Disc </t>
  </si>
  <si>
    <t xml:space="preserve">Medical  </t>
  </si>
  <si>
    <t xml:space="preserve">7/2/7/21 </t>
  </si>
  <si>
    <t>8/6//21</t>
  </si>
  <si>
    <t xml:space="preserve">M </t>
  </si>
  <si>
    <t xml:space="preserve">11/4//19 </t>
  </si>
  <si>
    <t xml:space="preserve"> 8/23/21 </t>
  </si>
  <si>
    <t>7/1/21/</t>
  </si>
  <si>
    <t xml:space="preserve">F </t>
  </si>
  <si>
    <t>Invest.</t>
  </si>
  <si>
    <t>YN</t>
  </si>
  <si>
    <t xml:space="preserve">Invest. </t>
  </si>
  <si>
    <t xml:space="preserve">10/32/21 </t>
  </si>
  <si>
    <t xml:space="preserve"> H</t>
  </si>
  <si>
    <t xml:space="preserve"> M</t>
  </si>
  <si>
    <t>w</t>
  </si>
  <si>
    <t xml:space="preserve"> Disc</t>
  </si>
  <si>
    <t>MED</t>
  </si>
  <si>
    <t>0/25/2021</t>
  </si>
  <si>
    <t>HIS</t>
  </si>
  <si>
    <t>MOVE</t>
  </si>
  <si>
    <t>medical</t>
  </si>
  <si>
    <t>MEDICAl</t>
  </si>
  <si>
    <t xml:space="preserve">NEW </t>
  </si>
  <si>
    <t xml:space="preserve">MED </t>
  </si>
  <si>
    <t>DISC.</t>
  </si>
  <si>
    <t>INEST</t>
  </si>
  <si>
    <t>09/27/201</t>
  </si>
  <si>
    <r>
      <t xml:space="preserve">Race </t>
    </r>
    <r>
      <rPr>
        <sz val="8"/>
        <rFont val="ARIAL"/>
        <family val="2"/>
      </rPr>
      <t>(A, B, W, I/PI, O/U)</t>
    </r>
  </si>
  <si>
    <r>
      <t>Ethnicity</t>
    </r>
    <r>
      <rPr>
        <sz val="8"/>
        <rFont val="ARIAL"/>
        <family val="2"/>
      </rPr>
      <t xml:space="preserve"> (H, OTHER)</t>
    </r>
  </si>
  <si>
    <r>
      <t>Gender</t>
    </r>
    <r>
      <rPr>
        <sz val="8"/>
        <rFont val="ARIAL"/>
        <family val="2"/>
      </rPr>
      <t xml:space="preserve"> (M, F, T, I)</t>
    </r>
  </si>
  <si>
    <r>
      <t>SMI?</t>
    </r>
    <r>
      <rPr>
        <sz val="10"/>
        <rFont val="ARIAL"/>
        <family val="2"/>
      </rPr>
      <t xml:space="preserve"> </t>
    </r>
    <r>
      <rPr>
        <sz val="8"/>
        <rFont val="ARIAL"/>
        <family val="2"/>
      </rPr>
      <t>(Y/N)</t>
    </r>
  </si>
  <si>
    <r>
      <t>Released per Placement Review?</t>
    </r>
    <r>
      <rPr>
        <sz val="8"/>
        <rFont val="ARIAL"/>
        <family val="2"/>
      </rPr>
      <t xml:space="preserve"> (Y/N)</t>
    </r>
  </si>
  <si>
    <r>
      <t>Length of Original Assignment to RH</t>
    </r>
    <r>
      <rPr>
        <sz val="8"/>
        <rFont val="ARIAL"/>
        <family val="2"/>
      </rPr>
      <t xml:space="preserve"> (in days)</t>
    </r>
  </si>
  <si>
    <r>
      <t>LOS in RH</t>
    </r>
    <r>
      <rPr>
        <sz val="8"/>
        <rFont val="ARIAL"/>
        <family val="2"/>
      </rPr>
      <t xml:space="preserve"> (in days)</t>
    </r>
  </si>
  <si>
    <r>
      <t xml:space="preserve">Reason for RH </t>
    </r>
    <r>
      <rPr>
        <sz val="8"/>
        <rFont val="ARIAL"/>
        <family val="2"/>
      </rPr>
      <t>(Disc, Investig., SHU, Other)</t>
    </r>
  </si>
  <si>
    <r>
      <t xml:space="preserve">Disability? </t>
    </r>
    <r>
      <rPr>
        <sz val="8"/>
        <rFont val="ARIAL"/>
        <family val="2"/>
      </rPr>
      <t>(H, V, P, O)</t>
    </r>
  </si>
  <si>
    <r>
      <t>Transfer to o/s Hospital directly from RH?</t>
    </r>
    <r>
      <rPr>
        <sz val="8"/>
        <rFont val="ARIAL"/>
        <family val="2"/>
      </rPr>
      <t xml:space="preserve"> (Y/N)</t>
    </r>
  </si>
  <si>
    <r>
      <t>Released to Community directly or within 30 days of RH release?</t>
    </r>
    <r>
      <rPr>
        <sz val="8"/>
        <rFont val="ARIAL"/>
        <family val="2"/>
      </rPr>
      <t xml:space="preserve"> (Y/N)</t>
    </r>
  </si>
  <si>
    <r>
      <t xml:space="preserve">2021 Anonymized </t>
    </r>
    <r>
      <rPr>
        <sz val="11"/>
        <color rgb="FFFF0000"/>
        <rFont val="Arial"/>
        <family val="2"/>
      </rPr>
      <t>Disciplinary</t>
    </r>
    <r>
      <rPr>
        <sz val="11"/>
        <rFont val="Arial"/>
        <family val="2"/>
      </rPr>
      <t xml:space="preserve"> RH Roster</t>
    </r>
  </si>
  <si>
    <t>As noted, the OMS upgrade will include data points mandated by the Restrictive Housing Reporting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</si>
</sst>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0"/>
  </numFmts>
  <fonts count="57">
    <font>
      <sz val="11"/>
      <color theme="1"/>
      <name val="Calibri"/>
      <family val="2"/>
      <scheme val="minor"/>
    </font>
    <font>
      <sz val="12"/>
      <color theme="1"/>
      <name val="Calibri"/>
      <family val="2"/>
      <scheme val="minor"/>
    </font>
    <font>
      <sz val="11"/>
      <color theme="1"/>
      <name val="Franklin Gothic Book"/>
      <family val="2"/>
    </font>
    <font>
      <b/>
      <sz val="12"/>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sz val="16"/>
      <color theme="1"/>
      <name val="Times New Roman"/>
      <family val="1"/>
    </font>
    <font>
      <b/>
      <sz val="16"/>
      <color theme="1"/>
      <name val="Times New Roman"/>
      <family val="1"/>
    </font>
    <font>
      <sz val="10"/>
      <color theme="1"/>
      <name val="Calibri"/>
      <family val="2"/>
      <scheme val="minor"/>
    </font>
    <font>
      <b/>
      <sz val="10"/>
      <color indexed="8"/>
      <name val="ARIAL"/>
      <family val="2"/>
    </font>
    <font>
      <b/>
      <sz val="10"/>
      <name val="ARIAL"/>
      <family val="2"/>
    </font>
    <font>
      <sz val="11"/>
      <color theme="1"/>
      <name val="Arial"/>
      <family val="2"/>
    </font>
    <font>
      <i/>
      <sz val="10"/>
      <color theme="1"/>
      <name val="Calibri"/>
      <family val="2"/>
      <scheme val="minor"/>
    </font>
    <font>
      <b/>
      <sz val="10"/>
      <color theme="1"/>
      <name val="Calibri"/>
      <family val="2"/>
      <scheme val="minor"/>
    </font>
    <font>
      <i/>
      <sz val="10"/>
      <name val="Calibri"/>
      <family val="2"/>
      <scheme val="minor"/>
    </font>
    <font>
      <b/>
      <sz val="10"/>
      <name val="Calibri"/>
      <family val="2"/>
      <scheme val="minor"/>
    </font>
    <font>
      <sz val="10"/>
      <name val="Calibri"/>
      <family val="2"/>
      <scheme val="minor"/>
    </font>
    <font>
      <b/>
      <i/>
      <u/>
      <sz val="10"/>
      <color theme="1"/>
      <name val="Calibri"/>
      <family val="2"/>
      <scheme val="minor"/>
    </font>
    <font>
      <sz val="8"/>
      <color indexed="8"/>
      <name val="ARIAL"/>
      <family val="2"/>
    </font>
    <font>
      <sz val="10"/>
      <color indexed="8"/>
      <name val="ARIAL"/>
      <family val="2"/>
    </font>
    <font>
      <b/>
      <sz val="11"/>
      <color theme="1"/>
      <name val="ARIAL"/>
      <family val="2"/>
    </font>
    <font>
      <i/>
      <sz val="9"/>
      <color theme="1"/>
      <name val="Calibri"/>
      <family val="2"/>
      <scheme val="minor"/>
    </font>
    <font>
      <i/>
      <sz val="9"/>
      <color theme="1"/>
      <name val="Bodoni MT Condensed"/>
      <family val="1"/>
    </font>
    <font>
      <b/>
      <i/>
      <sz val="14"/>
      <color theme="1"/>
      <name val="Times New Roman"/>
      <family val="1"/>
    </font>
    <font>
      <sz val="14"/>
      <name val="Arial"/>
      <family val="2"/>
    </font>
    <font>
      <b/>
      <i/>
      <sz val="16"/>
      <color theme="1"/>
      <name val="Times New Roman"/>
      <family val="1"/>
    </font>
    <font>
      <sz val="10"/>
      <color rgb="FFC00000"/>
      <name val="Calibri"/>
      <family val="2"/>
      <scheme val="minor"/>
    </font>
    <font>
      <b/>
      <sz val="12"/>
      <color rgb="FFC00000"/>
      <name val="Calibri"/>
      <family val="2"/>
      <scheme val="minor"/>
    </font>
    <font>
      <i/>
      <sz val="10"/>
      <color theme="1"/>
      <name val="Bodoni MT Condensed"/>
      <family val="1"/>
    </font>
    <font>
      <sz val="9"/>
      <color indexed="81"/>
      <name val="Tahoma"/>
      <family val="2"/>
    </font>
    <font>
      <b/>
      <sz val="9"/>
      <color indexed="81"/>
      <name val="Tahoma"/>
      <family val="2"/>
    </font>
    <font>
      <b/>
      <sz val="16"/>
      <color theme="1"/>
      <name val="Calibri"/>
      <family val="2"/>
      <scheme val="minor"/>
    </font>
    <font>
      <b/>
      <i/>
      <sz val="10"/>
      <color theme="1"/>
      <name val="Calibri"/>
      <family val="2"/>
      <scheme val="minor"/>
    </font>
    <font>
      <b/>
      <sz val="14"/>
      <color theme="1"/>
      <name val="Calibri"/>
      <family val="2"/>
      <scheme val="minor"/>
    </font>
    <font>
      <sz val="10"/>
      <name val="MS Sans Serif"/>
      <family val="2"/>
    </font>
    <font>
      <sz val="11"/>
      <name val="MS Sans Serif"/>
      <family val="2"/>
    </font>
    <font>
      <sz val="16"/>
      <color theme="1"/>
      <name val="Calibri"/>
      <family val="2"/>
      <scheme val="minor"/>
    </font>
    <font>
      <sz val="11"/>
      <color rgb="FFC00000"/>
      <name val="Arial"/>
      <family val="2"/>
    </font>
    <font>
      <b/>
      <sz val="16"/>
      <name val="Calibri"/>
      <family val="2"/>
      <scheme val="minor"/>
    </font>
    <font>
      <b/>
      <i/>
      <sz val="12"/>
      <color theme="1"/>
      <name val="Calibri"/>
      <family val="2"/>
      <scheme val="minor"/>
    </font>
    <font>
      <sz val="11"/>
      <color theme="1"/>
      <name val="Tahoma"/>
      <family val="2"/>
    </font>
    <font>
      <sz val="10"/>
      <color rgb="FF0070C0"/>
      <name val="Calibri"/>
      <family val="2"/>
      <scheme val="minor"/>
    </font>
    <font>
      <sz val="24"/>
      <color rgb="FF0070C0"/>
      <name val="Times New Roman"/>
      <family val="1"/>
    </font>
    <font>
      <sz val="10"/>
      <color rgb="FFC00000"/>
      <name val="ARIAL"/>
      <family val="2"/>
    </font>
    <font>
      <sz val="12"/>
      <name val="Calibri"/>
      <family val="2"/>
      <scheme val="minor"/>
    </font>
    <font>
      <sz val="11"/>
      <name val="Calibri"/>
      <family val="2"/>
      <scheme val="minor"/>
    </font>
    <font>
      <sz val="11"/>
      <name val="Arial Narrow"/>
      <family val="2"/>
    </font>
    <font>
      <sz val="11"/>
      <color rgb="FFFF0000"/>
      <name val="Calibri"/>
      <family val="2"/>
      <scheme val="minor"/>
    </font>
    <font>
      <i/>
      <sz val="8"/>
      <color theme="0" tint="-0.499984740745262"/>
      <name val="Calibri"/>
      <family val="2"/>
      <scheme val="minor"/>
    </font>
    <font>
      <sz val="8"/>
      <name val="Cambria"/>
      <family val="1"/>
      <scheme val="major"/>
    </font>
    <font>
      <sz val="10"/>
      <color rgb="FFFF0000"/>
      <name val="Calibri"/>
      <family val="2"/>
      <scheme val="minor"/>
    </font>
    <font>
      <b/>
      <sz val="11"/>
      <name val="ARIAL"/>
      <family val="2"/>
    </font>
    <font>
      <sz val="11"/>
      <name val="Arial"/>
      <family val="2"/>
    </font>
    <font>
      <sz val="8"/>
      <name val="ARIAL"/>
      <family val="2"/>
    </font>
    <font>
      <sz val="10"/>
      <name val="ARIAL"/>
      <family val="2"/>
    </font>
    <font>
      <sz val="11"/>
      <color rgb="FFFF000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tint="-4.9989318521683403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5">
    <xf numFmtId="0" fontId="0" fillId="0" borderId="0"/>
    <xf numFmtId="0" fontId="2" fillId="0" borderId="0"/>
    <xf numFmtId="0" fontId="35" fillId="0" borderId="0"/>
    <xf numFmtId="0" fontId="20" fillId="0" borderId="0">
      <alignment vertical="top"/>
    </xf>
    <xf numFmtId="0" fontId="20" fillId="0" borderId="0">
      <alignment vertical="top"/>
    </xf>
  </cellStyleXfs>
  <cellXfs count="234">
    <xf numFmtId="0" fontId="0" fillId="0" borderId="0" xfId="0"/>
    <xf numFmtId="0" fontId="5" fillId="0" borderId="0" xfId="0" applyFont="1" applyFill="1" applyAlignment="1">
      <alignment horizontal="left" vertical="top"/>
    </xf>
    <xf numFmtId="0" fontId="6" fillId="3" borderId="9" xfId="0" applyFont="1" applyFill="1" applyBorder="1" applyAlignment="1">
      <alignment horizontal="right"/>
    </xf>
    <xf numFmtId="0" fontId="12" fillId="0" borderId="1" xfId="0" applyFont="1" applyBorder="1" applyAlignment="1">
      <alignment horizontal="left"/>
    </xf>
    <xf numFmtId="0" fontId="12" fillId="3" borderId="10" xfId="0" applyFont="1" applyFill="1" applyBorder="1" applyAlignment="1">
      <alignment horizontal="left"/>
    </xf>
    <xf numFmtId="0" fontId="12" fillId="3" borderId="0" xfId="0" applyFont="1" applyFill="1" applyBorder="1" applyAlignment="1">
      <alignment horizontal="left"/>
    </xf>
    <xf numFmtId="0" fontId="24" fillId="3" borderId="1" xfId="0" applyFont="1" applyFill="1" applyBorder="1" applyAlignment="1">
      <alignment vertical="center" wrapText="1"/>
    </xf>
    <xf numFmtId="0" fontId="7" fillId="3" borderId="0" xfId="0" applyFont="1" applyFill="1" applyBorder="1"/>
    <xf numFmtId="0" fontId="8" fillId="3" borderId="0" xfId="0" applyFont="1" applyFill="1" applyBorder="1" applyAlignment="1">
      <alignment horizontal="center" vertical="center"/>
    </xf>
    <xf numFmtId="0" fontId="7" fillId="3" borderId="0" xfId="0" applyFont="1" applyFill="1"/>
    <xf numFmtId="0" fontId="25" fillId="3" borderId="1" xfId="0" applyFont="1" applyFill="1" applyBorder="1" applyAlignment="1">
      <alignment horizontal="left" vertical="center" wrapText="1"/>
    </xf>
    <xf numFmtId="0" fontId="7" fillId="3" borderId="0" xfId="0" applyFont="1" applyFill="1" applyBorder="1" applyAlignment="1">
      <alignment vertical="top"/>
    </xf>
    <xf numFmtId="0" fontId="7" fillId="3" borderId="0" xfId="0" applyFont="1" applyFill="1" applyBorder="1" applyAlignment="1">
      <alignment vertical="top" wrapText="1"/>
    </xf>
    <xf numFmtId="0" fontId="21" fillId="3" borderId="0" xfId="0" applyFont="1" applyFill="1" applyBorder="1" applyAlignment="1">
      <alignment horizontal="center" textRotation="90" wrapText="1"/>
    </xf>
    <xf numFmtId="0" fontId="0" fillId="3" borderId="0" xfId="0" applyFill="1"/>
    <xf numFmtId="0" fontId="32" fillId="3" borderId="0" xfId="0" applyFont="1" applyFill="1"/>
    <xf numFmtId="0" fontId="0" fillId="0" borderId="0" xfId="0" applyAlignment="1">
      <alignment vertical="center"/>
    </xf>
    <xf numFmtId="0" fontId="0" fillId="3" borderId="0" xfId="0" applyFill="1" applyAlignment="1">
      <alignment vertical="center"/>
    </xf>
    <xf numFmtId="0" fontId="0" fillId="3" borderId="0" xfId="0" applyFill="1" applyAlignment="1">
      <alignment horizontal="left" vertical="top"/>
    </xf>
    <xf numFmtId="0" fontId="12" fillId="0" borderId="3" xfId="0" applyFont="1" applyBorder="1" applyAlignment="1">
      <alignment horizontal="left"/>
    </xf>
    <xf numFmtId="0" fontId="33" fillId="3" borderId="0" xfId="0" applyFont="1" applyFill="1" applyAlignment="1">
      <alignment horizontal="center"/>
    </xf>
    <xf numFmtId="0" fontId="33" fillId="3" borderId="0" xfId="0" applyFont="1" applyFill="1" applyAlignment="1">
      <alignment horizontal="center" wrapText="1"/>
    </xf>
    <xf numFmtId="0" fontId="37" fillId="0" borderId="1" xfId="0" applyFont="1" applyBorder="1" applyAlignment="1">
      <alignment vertical="center"/>
    </xf>
    <xf numFmtId="0" fontId="0" fillId="0" borderId="0" xfId="0" applyFill="1"/>
    <xf numFmtId="0" fontId="37" fillId="3" borderId="1" xfId="0" applyFont="1" applyFill="1" applyBorder="1" applyAlignment="1">
      <alignment vertical="center"/>
    </xf>
    <xf numFmtId="0" fontId="0" fillId="3" borderId="0" xfId="0" applyFill="1" applyAlignment="1">
      <alignment horizontal="center" vertical="center"/>
    </xf>
    <xf numFmtId="0" fontId="0" fillId="0" borderId="0" xfId="0" applyAlignment="1">
      <alignment horizontal="center" vertical="center"/>
    </xf>
    <xf numFmtId="0" fontId="0" fillId="0" borderId="0" xfId="0" applyFill="1" applyAlignment="1">
      <alignment vertical="center"/>
    </xf>
    <xf numFmtId="0" fontId="0" fillId="0" borderId="0" xfId="0" applyFill="1" applyAlignment="1">
      <alignment horizontal="left" vertical="top"/>
    </xf>
    <xf numFmtId="0" fontId="21" fillId="0" borderId="0" xfId="2" applyFont="1" applyFill="1" applyBorder="1" applyAlignment="1">
      <alignment horizontal="center" textRotation="90" wrapText="1"/>
    </xf>
    <xf numFmtId="0" fontId="21" fillId="0" borderId="3" xfId="2" applyFont="1" applyFill="1" applyBorder="1" applyAlignment="1">
      <alignment horizontal="center" textRotation="90" wrapText="1"/>
    </xf>
    <xf numFmtId="0" fontId="21" fillId="0" borderId="1" xfId="2" applyFont="1" applyFill="1" applyBorder="1" applyAlignment="1">
      <alignment horizontal="center" textRotation="90" wrapText="1"/>
    </xf>
    <xf numFmtId="0" fontId="35" fillId="0" borderId="1" xfId="2" quotePrefix="1" applyNumberFormat="1" applyFill="1" applyBorder="1" applyAlignment="1">
      <alignment horizontal="left"/>
    </xf>
    <xf numFmtId="0" fontId="35" fillId="0" borderId="1" xfId="2" applyFill="1" applyBorder="1" applyAlignment="1">
      <alignment horizontal="left"/>
    </xf>
    <xf numFmtId="0" fontId="35" fillId="0" borderId="0" xfId="2" applyFill="1" applyBorder="1" applyAlignment="1">
      <alignment horizontal="left"/>
    </xf>
    <xf numFmtId="0" fontId="35" fillId="0" borderId="0" xfId="2" applyFont="1" applyFill="1" applyBorder="1" applyAlignment="1">
      <alignment horizontal="left"/>
    </xf>
    <xf numFmtId="164" fontId="36" fillId="0" borderId="1" xfId="0" applyNumberFormat="1" applyFont="1" applyFill="1" applyBorder="1" applyAlignment="1">
      <alignment horizontal="left"/>
    </xf>
    <xf numFmtId="0" fontId="0" fillId="3" borderId="6" xfId="0" applyFill="1" applyBorder="1"/>
    <xf numFmtId="0" fontId="0" fillId="3" borderId="12" xfId="0" applyFill="1" applyBorder="1"/>
    <xf numFmtId="0" fontId="0" fillId="3" borderId="13" xfId="0" applyFill="1" applyBorder="1"/>
    <xf numFmtId="0" fontId="32" fillId="3" borderId="10" xfId="0" applyFont="1" applyFill="1" applyBorder="1"/>
    <xf numFmtId="0" fontId="0" fillId="3" borderId="0" xfId="0" applyFill="1" applyBorder="1"/>
    <xf numFmtId="0" fontId="0" fillId="3" borderId="11" xfId="0" applyFill="1" applyBorder="1"/>
    <xf numFmtId="0" fontId="0" fillId="3" borderId="10" xfId="0" applyFill="1" applyBorder="1"/>
    <xf numFmtId="0" fontId="0" fillId="3" borderId="7" xfId="0" applyFill="1" applyBorder="1"/>
    <xf numFmtId="0" fontId="0" fillId="3" borderId="5" xfId="0" applyFill="1" applyBorder="1"/>
    <xf numFmtId="0" fontId="0" fillId="3" borderId="14" xfId="0" applyFill="1" applyBorder="1"/>
    <xf numFmtId="0" fontId="13" fillId="0" borderId="1" xfId="0" applyFont="1" applyFill="1" applyBorder="1" applyAlignment="1">
      <alignment horizontal="left" indent="12"/>
    </xf>
    <xf numFmtId="0" fontId="13" fillId="0" borderId="2" xfId="0" applyFont="1" applyFill="1" applyBorder="1" applyAlignment="1">
      <alignment horizontal="left" indent="12"/>
    </xf>
    <xf numFmtId="0" fontId="0" fillId="0" borderId="0" xfId="0" applyFill="1" applyAlignment="1">
      <alignment horizontal="left" vertical="center"/>
    </xf>
    <xf numFmtId="0" fontId="13" fillId="0" borderId="1" xfId="0" applyFont="1" applyFill="1" applyBorder="1" applyAlignment="1">
      <alignment horizontal="left" vertical="center" indent="12"/>
    </xf>
    <xf numFmtId="0" fontId="15" fillId="0" borderId="1" xfId="0" applyFont="1" applyFill="1" applyBorder="1" applyAlignment="1">
      <alignment horizontal="left" vertical="center" wrapText="1" indent="12"/>
    </xf>
    <xf numFmtId="0" fontId="14" fillId="0" borderId="1" xfId="0" applyFont="1" applyFill="1" applyBorder="1" applyAlignment="1">
      <alignment horizontal="left" vertical="center"/>
    </xf>
    <xf numFmtId="0" fontId="13" fillId="0" borderId="1" xfId="0" applyFont="1" applyFill="1" applyBorder="1" applyAlignment="1">
      <alignment horizontal="left" vertical="center" wrapText="1" indent="12"/>
    </xf>
    <xf numFmtId="0" fontId="16" fillId="0" borderId="1" xfId="0" applyFont="1" applyFill="1" applyBorder="1" applyAlignment="1">
      <alignment horizontal="left" vertical="center" wrapText="1" indent="2"/>
    </xf>
    <xf numFmtId="0" fontId="16" fillId="0" borderId="1" xfId="0" applyFont="1" applyFill="1" applyBorder="1" applyAlignment="1">
      <alignment horizontal="left" wrapText="1" indent="2"/>
    </xf>
    <xf numFmtId="0" fontId="9" fillId="0" borderId="0" xfId="0" applyFont="1" applyFill="1" applyAlignment="1">
      <alignment horizontal="left" vertical="center" indent="2"/>
    </xf>
    <xf numFmtId="0" fontId="0" fillId="0" borderId="0" xfId="0" applyFill="1" applyAlignment="1">
      <alignment horizontal="right" vertical="top"/>
    </xf>
    <xf numFmtId="0" fontId="3" fillId="0" borderId="2" xfId="0" applyFont="1" applyFill="1" applyBorder="1" applyAlignment="1">
      <alignment vertical="center"/>
    </xf>
    <xf numFmtId="0" fontId="32" fillId="3" borderId="2" xfId="0" applyFont="1" applyFill="1" applyBorder="1" applyAlignment="1">
      <alignment vertical="center"/>
    </xf>
    <xf numFmtId="0" fontId="35" fillId="0" borderId="1" xfId="2" quotePrefix="1" applyNumberFormat="1" applyFont="1" applyFill="1" applyBorder="1" applyAlignment="1">
      <alignment horizontal="left"/>
    </xf>
    <xf numFmtId="0" fontId="35" fillId="0" borderId="1" xfId="2" applyFont="1" applyFill="1" applyBorder="1" applyAlignment="1">
      <alignment horizontal="left"/>
    </xf>
    <xf numFmtId="0" fontId="35" fillId="0" borderId="9" xfId="2" applyFill="1" applyBorder="1" applyAlignment="1">
      <alignment horizontal="left"/>
    </xf>
    <xf numFmtId="164" fontId="36" fillId="0" borderId="8" xfId="0" applyNumberFormat="1" applyFont="1" applyFill="1" applyBorder="1" applyAlignment="1">
      <alignment horizontal="left"/>
    </xf>
    <xf numFmtId="0" fontId="40" fillId="0" borderId="0" xfId="0" applyFont="1" applyBorder="1" applyAlignment="1">
      <alignment horizontal="right" vertical="center"/>
    </xf>
    <xf numFmtId="0" fontId="37" fillId="0" borderId="1" xfId="0" applyFont="1" applyFill="1" applyBorder="1" applyAlignment="1">
      <alignment vertical="center"/>
    </xf>
    <xf numFmtId="0" fontId="0" fillId="0" borderId="0" xfId="0" applyAlignment="1">
      <alignment horizontal="center"/>
    </xf>
    <xf numFmtId="164" fontId="0" fillId="0" borderId="0" xfId="0" applyNumberFormat="1" applyAlignment="1">
      <alignment horizontal="center"/>
    </xf>
    <xf numFmtId="0" fontId="0" fillId="0" borderId="1" xfId="0" applyBorder="1" applyAlignment="1">
      <alignment horizontal="center"/>
    </xf>
    <xf numFmtId="164" fontId="0" fillId="0" borderId="1" xfId="0" applyNumberFormat="1" applyBorder="1" applyAlignment="1">
      <alignment horizontal="center"/>
    </xf>
    <xf numFmtId="164" fontId="0" fillId="0" borderId="9" xfId="0" applyNumberFormat="1" applyBorder="1" applyAlignment="1">
      <alignment horizontal="center"/>
    </xf>
    <xf numFmtId="0" fontId="0" fillId="0" borderId="9" xfId="0" applyBorder="1" applyAlignment="1">
      <alignment horizontal="center"/>
    </xf>
    <xf numFmtId="14" fontId="0" fillId="0" borderId="9" xfId="0" applyNumberFormat="1" applyBorder="1" applyAlignment="1">
      <alignment horizontal="center"/>
    </xf>
    <xf numFmtId="164" fontId="41" fillId="0" borderId="1" xfId="0" applyNumberFormat="1" applyFont="1" applyBorder="1" applyAlignment="1">
      <alignment horizontal="center"/>
    </xf>
    <xf numFmtId="164" fontId="0" fillId="0" borderId="0" xfId="0" applyNumberFormat="1" applyBorder="1" applyAlignment="1">
      <alignment horizontal="center"/>
    </xf>
    <xf numFmtId="14" fontId="0" fillId="0" borderId="1" xfId="0" applyNumberFormat="1" applyBorder="1" applyAlignment="1">
      <alignment horizontal="center"/>
    </xf>
    <xf numFmtId="0" fontId="0" fillId="0" borderId="0" xfId="0" applyBorder="1" applyAlignment="1">
      <alignment horizontal="center"/>
    </xf>
    <xf numFmtId="0" fontId="1" fillId="0" borderId="0" xfId="0" applyFont="1" applyFill="1" applyAlignment="1">
      <alignment horizontal="left" vertical="center"/>
    </xf>
    <xf numFmtId="0" fontId="1" fillId="0" borderId="0" xfId="0" applyFont="1" applyFill="1" applyAlignment="1">
      <alignment horizontal="left" vertical="top"/>
    </xf>
    <xf numFmtId="0" fontId="6" fillId="0" borderId="2" xfId="0" applyFont="1" applyFill="1" applyBorder="1" applyAlignment="1">
      <alignment horizontal="left" indent="1"/>
    </xf>
    <xf numFmtId="0" fontId="6" fillId="0" borderId="2" xfId="0" applyFont="1" applyFill="1" applyBorder="1" applyAlignment="1">
      <alignment horizontal="left" vertical="center" indent="1"/>
    </xf>
    <xf numFmtId="0" fontId="42" fillId="0" borderId="1" xfId="0" applyFont="1" applyFill="1" applyBorder="1" applyAlignment="1">
      <alignment horizontal="right" vertical="center"/>
    </xf>
    <xf numFmtId="0" fontId="42" fillId="0" borderId="1" xfId="0" applyFont="1" applyFill="1" applyBorder="1" applyAlignment="1">
      <alignment horizontal="right" wrapText="1"/>
    </xf>
    <xf numFmtId="0" fontId="42" fillId="0" borderId="1" xfId="0" applyFont="1" applyFill="1" applyBorder="1" applyAlignment="1">
      <alignment horizontal="right" vertical="center" wrapText="1"/>
    </xf>
    <xf numFmtId="0" fontId="3" fillId="0" borderId="1" xfId="0" applyFont="1" applyFill="1" applyBorder="1" applyAlignment="1">
      <alignment horizontal="center" vertical="center" wrapText="1"/>
    </xf>
    <xf numFmtId="0" fontId="35" fillId="0" borderId="9" xfId="2" quotePrefix="1" applyNumberFormat="1" applyFill="1" applyBorder="1" applyAlignment="1">
      <alignment horizontal="left"/>
    </xf>
    <xf numFmtId="0" fontId="10" fillId="0" borderId="15" xfId="2" applyFont="1" applyFill="1" applyBorder="1" applyAlignment="1">
      <alignment horizontal="center" textRotation="90" wrapText="1"/>
    </xf>
    <xf numFmtId="0" fontId="12" fillId="5" borderId="6" xfId="2" applyFont="1" applyFill="1" applyBorder="1" applyAlignment="1">
      <alignment vertical="center"/>
    </xf>
    <xf numFmtId="0" fontId="12" fillId="5" borderId="12" xfId="2" applyFont="1" applyFill="1" applyBorder="1" applyAlignment="1">
      <alignment vertical="center"/>
    </xf>
    <xf numFmtId="0" fontId="12" fillId="5" borderId="13" xfId="2" applyFont="1" applyFill="1" applyBorder="1" applyAlignment="1">
      <alignment vertical="center"/>
    </xf>
    <xf numFmtId="0" fontId="3" fillId="2" borderId="6" xfId="0" applyFont="1" applyFill="1" applyBorder="1" applyAlignment="1">
      <alignment vertical="center"/>
    </xf>
    <xf numFmtId="164" fontId="10" fillId="0" borderId="15" xfId="2" applyNumberFormat="1" applyFont="1" applyFill="1" applyBorder="1" applyAlignment="1">
      <alignment horizontal="center" textRotation="90" wrapText="1"/>
    </xf>
    <xf numFmtId="0" fontId="3" fillId="2" borderId="12" xfId="0" applyFont="1" applyFill="1" applyBorder="1" applyAlignment="1">
      <alignment vertical="center"/>
    </xf>
    <xf numFmtId="0" fontId="3" fillId="2" borderId="13" xfId="0" applyFont="1" applyFill="1" applyBorder="1" applyAlignment="1">
      <alignment vertical="center"/>
    </xf>
    <xf numFmtId="164" fontId="11" fillId="0" borderId="15" xfId="2" applyNumberFormat="1" applyFont="1" applyFill="1" applyBorder="1" applyAlignment="1">
      <alignment horizontal="center" textRotation="90" wrapText="1"/>
    </xf>
    <xf numFmtId="0" fontId="10" fillId="0" borderId="4" xfId="2" applyFont="1" applyFill="1" applyBorder="1" applyAlignment="1">
      <alignment horizontal="center" textRotation="90" wrapText="1"/>
    </xf>
    <xf numFmtId="0" fontId="0" fillId="3" borderId="3" xfId="0" applyFill="1" applyBorder="1" applyAlignment="1">
      <alignment vertical="center"/>
    </xf>
    <xf numFmtId="0" fontId="0" fillId="3" borderId="0" xfId="0" applyFill="1" applyBorder="1" applyAlignment="1">
      <alignment vertical="center"/>
    </xf>
    <xf numFmtId="0" fontId="0" fillId="3" borderId="11" xfId="0" applyFill="1" applyBorder="1" applyAlignment="1">
      <alignment vertical="center"/>
    </xf>
    <xf numFmtId="0" fontId="43" fillId="3" borderId="0" xfId="0" applyFont="1" applyFill="1" applyBorder="1" applyAlignment="1">
      <alignment horizontal="center" vertical="center" wrapText="1"/>
    </xf>
    <xf numFmtId="0" fontId="44" fillId="0" borderId="2" xfId="2" applyFont="1" applyFill="1" applyBorder="1" applyAlignment="1">
      <alignment horizontal="left" vertical="center" wrapText="1"/>
    </xf>
    <xf numFmtId="0" fontId="6" fillId="3" borderId="2" xfId="0" applyFont="1" applyFill="1" applyBorder="1" applyAlignment="1">
      <alignment horizontal="left" vertical="center" indent="1"/>
    </xf>
    <xf numFmtId="1" fontId="17" fillId="0" borderId="1" xfId="2" applyNumberFormat="1" applyFont="1" applyBorder="1" applyAlignment="1">
      <alignment horizontal="center" vertical="center"/>
    </xf>
    <xf numFmtId="0" fontId="3" fillId="0" borderId="3" xfId="0" applyFont="1" applyFill="1" applyBorder="1" applyAlignment="1">
      <alignment horizontal="left" indent="1"/>
    </xf>
    <xf numFmtId="3" fontId="17" fillId="0" borderId="1" xfId="0" applyNumberFormat="1" applyFont="1" applyFill="1" applyBorder="1" applyAlignment="1">
      <alignment horizontal="center" vertical="top"/>
    </xf>
    <xf numFmtId="0" fontId="17" fillId="0" borderId="1" xfId="0" applyFont="1" applyFill="1" applyBorder="1" applyAlignment="1">
      <alignment horizontal="center" vertical="top"/>
    </xf>
    <xf numFmtId="0" fontId="3" fillId="0" borderId="3" xfId="0" applyFont="1" applyFill="1" applyBorder="1" applyAlignment="1">
      <alignment horizontal="center" vertical="center"/>
    </xf>
    <xf numFmtId="0" fontId="17" fillId="0" borderId="1" xfId="0" applyFont="1" applyFill="1" applyBorder="1" applyAlignment="1">
      <alignment horizontal="center" vertical="center"/>
    </xf>
    <xf numFmtId="3" fontId="17" fillId="0" borderId="1" xfId="0" applyNumberFormat="1" applyFont="1" applyFill="1" applyBorder="1" applyAlignment="1">
      <alignment horizontal="center" vertical="center"/>
    </xf>
    <xf numFmtId="0" fontId="3" fillId="3" borderId="3" xfId="0" applyFont="1" applyFill="1" applyBorder="1" applyAlignment="1">
      <alignment horizontal="center" vertical="center"/>
    </xf>
    <xf numFmtId="0" fontId="17" fillId="0" borderId="1" xfId="0" applyFont="1" applyFill="1" applyBorder="1" applyAlignment="1">
      <alignment horizontal="center" wrapText="1"/>
    </xf>
    <xf numFmtId="0" fontId="17" fillId="0" borderId="1" xfId="0" applyFont="1" applyFill="1" applyBorder="1" applyAlignment="1">
      <alignment horizontal="center" vertical="center" wrapText="1"/>
    </xf>
    <xf numFmtId="1" fontId="45" fillId="0" borderId="1" xfId="0" applyNumberFormat="1" applyFont="1" applyBorder="1" applyAlignment="1">
      <alignment horizontal="center" vertical="center"/>
    </xf>
    <xf numFmtId="0" fontId="46" fillId="0" borderId="1" xfId="0" applyFont="1" applyBorder="1" applyAlignment="1">
      <alignment vertical="center" wrapText="1"/>
    </xf>
    <xf numFmtId="0" fontId="0" fillId="0" borderId="0" xfId="0" applyAlignment="1">
      <alignment horizontal="left"/>
    </xf>
    <xf numFmtId="3" fontId="17" fillId="0" borderId="1" xfId="0" applyNumberFormat="1" applyFont="1" applyFill="1" applyBorder="1" applyAlignment="1">
      <alignment horizontal="right" vertical="top"/>
    </xf>
    <xf numFmtId="0" fontId="17" fillId="0" borderId="1" xfId="0" applyFont="1" applyFill="1" applyBorder="1" applyAlignment="1">
      <alignment horizontal="right" vertical="top"/>
    </xf>
    <xf numFmtId="0" fontId="3" fillId="0" borderId="3" xfId="0" applyFont="1" applyFill="1" applyBorder="1" applyAlignment="1">
      <alignment horizontal="left" vertical="center" indent="1"/>
    </xf>
    <xf numFmtId="0" fontId="17" fillId="0" borderId="1" xfId="0" applyFont="1" applyFill="1" applyBorder="1" applyAlignment="1">
      <alignment horizontal="right" vertical="center"/>
    </xf>
    <xf numFmtId="3" fontId="17" fillId="0" borderId="1" xfId="0" applyNumberFormat="1" applyFont="1" applyFill="1" applyBorder="1" applyAlignment="1">
      <alignment horizontal="right" vertical="center"/>
    </xf>
    <xf numFmtId="0" fontId="17" fillId="0" borderId="1" xfId="0" applyFont="1" applyFill="1" applyBorder="1" applyAlignment="1">
      <alignment horizontal="right" wrapText="1"/>
    </xf>
    <xf numFmtId="0" fontId="17" fillId="0" borderId="1" xfId="0" applyFont="1" applyFill="1" applyBorder="1" applyAlignment="1">
      <alignment horizontal="right" vertical="center" wrapText="1"/>
    </xf>
    <xf numFmtId="0" fontId="45" fillId="3" borderId="1" xfId="0" applyFont="1" applyFill="1" applyBorder="1" applyAlignment="1">
      <alignment horizontal="center" vertical="center" wrapText="1"/>
    </xf>
    <xf numFmtId="0" fontId="47" fillId="3" borderId="1" xfId="0" applyFont="1" applyFill="1" applyBorder="1" applyAlignment="1">
      <alignment vertical="center" wrapText="1"/>
    </xf>
    <xf numFmtId="0" fontId="9" fillId="0" borderId="0" xfId="0" applyFont="1" applyAlignment="1">
      <alignment horizontal="center"/>
    </xf>
    <xf numFmtId="3" fontId="4" fillId="6" borderId="1" xfId="0" applyNumberFormat="1" applyFont="1" applyFill="1" applyBorder="1" applyAlignment="1">
      <alignment horizontal="center" vertical="center"/>
    </xf>
    <xf numFmtId="0" fontId="0" fillId="4" borderId="0" xfId="0" applyFill="1" applyAlignment="1">
      <alignment horizontal="right" vertical="top"/>
    </xf>
    <xf numFmtId="0" fontId="32" fillId="3" borderId="0" xfId="0" applyFont="1" applyFill="1"/>
    <xf numFmtId="164" fontId="12" fillId="5" borderId="6" xfId="2" applyNumberFormat="1" applyFont="1" applyFill="1" applyBorder="1" applyAlignment="1">
      <alignment vertical="center"/>
    </xf>
    <xf numFmtId="1" fontId="12" fillId="5" borderId="12" xfId="2" applyNumberFormat="1" applyFont="1" applyFill="1" applyBorder="1" applyAlignment="1">
      <alignment vertical="center"/>
    </xf>
    <xf numFmtId="0" fontId="12" fillId="5" borderId="12" xfId="2" applyFont="1" applyFill="1" applyBorder="1" applyAlignment="1">
      <alignment horizontal="center" vertical="center"/>
    </xf>
    <xf numFmtId="1" fontId="10" fillId="0" borderId="15" xfId="2" applyNumberFormat="1" applyFont="1" applyFill="1" applyBorder="1" applyAlignment="1">
      <alignment horizontal="center" textRotation="90" wrapText="1"/>
    </xf>
    <xf numFmtId="1" fontId="0" fillId="0" borderId="9" xfId="0" applyNumberFormat="1" applyBorder="1" applyAlignment="1">
      <alignment horizontal="center"/>
    </xf>
    <xf numFmtId="0" fontId="35" fillId="0" borderId="9" xfId="2" quotePrefix="1" applyNumberFormat="1" applyFill="1" applyBorder="1" applyAlignment="1">
      <alignment horizontal="center"/>
    </xf>
    <xf numFmtId="1" fontId="0" fillId="0" borderId="1" xfId="0" applyNumberFormat="1" applyBorder="1" applyAlignment="1">
      <alignment horizontal="center"/>
    </xf>
    <xf numFmtId="0" fontId="35" fillId="0" borderId="1" xfId="2" quotePrefix="1" applyNumberFormat="1" applyFill="1" applyBorder="1" applyAlignment="1">
      <alignment horizontal="center"/>
    </xf>
    <xf numFmtId="1" fontId="0" fillId="0" borderId="0" xfId="0" applyNumberFormat="1" applyAlignment="1">
      <alignment horizontal="center"/>
    </xf>
    <xf numFmtId="0" fontId="35" fillId="0" borderId="1" xfId="2" applyFill="1" applyBorder="1" applyAlignment="1">
      <alignment horizontal="center"/>
    </xf>
    <xf numFmtId="1" fontId="17" fillId="0" borderId="1" xfId="2" applyNumberFormat="1" applyFont="1" applyBorder="1" applyAlignment="1">
      <alignment horizontal="right" vertical="center"/>
    </xf>
    <xf numFmtId="1" fontId="17" fillId="0" borderId="1" xfId="0" applyNumberFormat="1" applyFont="1" applyFill="1" applyBorder="1" applyAlignment="1">
      <alignment horizontal="right" vertical="center"/>
    </xf>
    <xf numFmtId="0" fontId="10" fillId="0" borderId="16" xfId="2" applyFont="1" applyFill="1" applyBorder="1" applyAlignment="1">
      <alignment horizontal="center" textRotation="90" wrapText="1"/>
    </xf>
    <xf numFmtId="0" fontId="0" fillId="0" borderId="7" xfId="0" applyBorder="1" applyAlignment="1">
      <alignment horizontal="center"/>
    </xf>
    <xf numFmtId="0" fontId="10" fillId="0" borderId="17" xfId="2" applyFont="1" applyFill="1" applyBorder="1" applyAlignment="1">
      <alignment horizontal="center" textRotation="90" wrapText="1"/>
    </xf>
    <xf numFmtId="0" fontId="0" fillId="0" borderId="14" xfId="0" applyBorder="1" applyAlignment="1">
      <alignment horizontal="center"/>
    </xf>
    <xf numFmtId="0" fontId="3" fillId="2" borderId="1" xfId="0" applyFont="1" applyFill="1" applyBorder="1" applyAlignment="1">
      <alignment vertical="center"/>
    </xf>
    <xf numFmtId="0" fontId="10" fillId="0" borderId="1" xfId="2" applyFont="1" applyFill="1" applyBorder="1" applyAlignment="1">
      <alignment horizontal="center" textRotation="90" wrapText="1"/>
    </xf>
    <xf numFmtId="0" fontId="0" fillId="0" borderId="1" xfId="0" applyFill="1" applyBorder="1" applyAlignment="1">
      <alignment horizontal="left" vertical="center"/>
    </xf>
    <xf numFmtId="1" fontId="46" fillId="0" borderId="1" xfId="0" applyNumberFormat="1" applyFont="1" applyBorder="1" applyAlignment="1">
      <alignment horizontal="center" vertical="center"/>
    </xf>
    <xf numFmtId="0" fontId="32" fillId="3" borderId="10" xfId="0" applyFont="1" applyFill="1" applyBorder="1" applyAlignment="1">
      <alignment vertical="center"/>
    </xf>
    <xf numFmtId="0" fontId="39" fillId="3" borderId="10" xfId="0" applyFont="1" applyFill="1" applyBorder="1"/>
    <xf numFmtId="0" fontId="39" fillId="3" borderId="0" xfId="0" applyFont="1" applyFill="1"/>
    <xf numFmtId="0" fontId="48" fillId="0" borderId="0" xfId="0" applyFont="1" applyFill="1" applyAlignment="1">
      <alignment horizontal="left" vertical="top"/>
    </xf>
    <xf numFmtId="0" fontId="13" fillId="0" borderId="2" xfId="0" applyFont="1" applyFill="1" applyBorder="1" applyAlignment="1">
      <alignment horizontal="left" vertical="center" indent="12"/>
    </xf>
    <xf numFmtId="1" fontId="17" fillId="3" borderId="1" xfId="2" applyNumberFormat="1" applyFont="1" applyFill="1" applyBorder="1" applyAlignment="1">
      <alignment horizontal="center" vertical="center"/>
    </xf>
    <xf numFmtId="0" fontId="3" fillId="3" borderId="3" xfId="0" applyFont="1" applyFill="1" applyBorder="1" applyAlignment="1">
      <alignment horizontal="left" indent="1"/>
    </xf>
    <xf numFmtId="3" fontId="17" fillId="3" borderId="1" xfId="0" applyNumberFormat="1" applyFont="1" applyFill="1" applyBorder="1" applyAlignment="1">
      <alignment horizontal="right" vertical="top"/>
    </xf>
    <xf numFmtId="0" fontId="17" fillId="3" borderId="1" xfId="0" applyFont="1" applyFill="1" applyBorder="1" applyAlignment="1">
      <alignment horizontal="right" vertical="top"/>
    </xf>
    <xf numFmtId="0" fontId="3" fillId="3" borderId="1" xfId="0" applyFont="1" applyFill="1" applyBorder="1" applyAlignment="1">
      <alignment horizontal="center" vertical="center" wrapText="1"/>
    </xf>
    <xf numFmtId="0" fontId="51" fillId="0" borderId="0" xfId="0" applyFont="1" applyFill="1" applyAlignment="1">
      <alignment horizontal="left" vertical="center" indent="2"/>
    </xf>
    <xf numFmtId="0" fontId="5" fillId="0" borderId="9" xfId="0" applyFont="1" applyBorder="1" applyAlignment="1">
      <alignment horizontal="left" wrapText="1"/>
    </xf>
    <xf numFmtId="0" fontId="3" fillId="2" borderId="0" xfId="0" applyFont="1" applyFill="1" applyBorder="1" applyAlignment="1">
      <alignment vertical="center"/>
    </xf>
    <xf numFmtId="1" fontId="45" fillId="3" borderId="1" xfId="2" applyNumberFormat="1" applyFont="1" applyFill="1" applyBorder="1" applyAlignment="1">
      <alignment horizontal="center" vertical="center"/>
    </xf>
    <xf numFmtId="0" fontId="46" fillId="3" borderId="1" xfId="0" applyFont="1" applyFill="1" applyBorder="1" applyAlignment="1">
      <alignment vertical="center" wrapText="1"/>
    </xf>
    <xf numFmtId="0" fontId="48" fillId="3" borderId="0" xfId="0" applyFont="1" applyFill="1"/>
    <xf numFmtId="0" fontId="50" fillId="3" borderId="1" xfId="0" applyFont="1" applyFill="1" applyBorder="1" applyAlignment="1">
      <alignment horizontal="center" vertical="top" wrapText="1"/>
    </xf>
    <xf numFmtId="0" fontId="3" fillId="3" borderId="3" xfId="0" applyFont="1" applyFill="1" applyBorder="1" applyAlignment="1">
      <alignment horizontal="right" vertical="center"/>
    </xf>
    <xf numFmtId="0" fontId="17" fillId="3" borderId="1" xfId="0" applyFont="1" applyFill="1" applyBorder="1" applyAlignment="1">
      <alignment horizontal="right" vertical="center"/>
    </xf>
    <xf numFmtId="3" fontId="17" fillId="3" borderId="1" xfId="0" applyNumberFormat="1" applyFont="1" applyFill="1" applyBorder="1" applyAlignment="1">
      <alignment horizontal="right" vertical="center"/>
    </xf>
    <xf numFmtId="1" fontId="17" fillId="3" borderId="1" xfId="2" applyNumberFormat="1" applyFont="1" applyFill="1" applyBorder="1" applyAlignment="1">
      <alignment horizontal="right" vertical="center"/>
    </xf>
    <xf numFmtId="0" fontId="17" fillId="3" borderId="1" xfId="0" applyFont="1" applyFill="1" applyBorder="1" applyAlignment="1">
      <alignment horizontal="right" wrapText="1"/>
    </xf>
    <xf numFmtId="0" fontId="17" fillId="3" borderId="1" xfId="0" applyFont="1" applyFill="1" applyBorder="1" applyAlignment="1">
      <alignment horizontal="right" vertical="center" wrapText="1"/>
    </xf>
    <xf numFmtId="0" fontId="5" fillId="3" borderId="0" xfId="0" applyFont="1" applyFill="1" applyAlignment="1">
      <alignment horizontal="left" vertical="top"/>
    </xf>
    <xf numFmtId="0" fontId="0" fillId="3" borderId="0" xfId="0" applyFill="1" applyAlignment="1">
      <alignment horizontal="right" vertical="top"/>
    </xf>
    <xf numFmtId="0" fontId="48" fillId="0" borderId="0" xfId="0" applyFont="1" applyFill="1" applyAlignment="1">
      <alignment horizontal="left" indent="1"/>
    </xf>
    <xf numFmtId="1" fontId="45" fillId="0" borderId="1" xfId="0" applyNumberFormat="1" applyFont="1" applyFill="1" applyBorder="1" applyAlignment="1">
      <alignment horizontal="center" vertical="center"/>
    </xf>
    <xf numFmtId="0" fontId="46" fillId="0" borderId="1" xfId="0" applyFont="1" applyFill="1" applyBorder="1" applyAlignment="1">
      <alignment vertical="center" wrapText="1"/>
    </xf>
    <xf numFmtId="1" fontId="3" fillId="2" borderId="12" xfId="0" applyNumberFormat="1" applyFont="1" applyFill="1" applyBorder="1" applyAlignment="1">
      <alignment vertical="center"/>
    </xf>
    <xf numFmtId="0" fontId="3" fillId="0" borderId="3" xfId="0" applyFont="1" applyBorder="1" applyAlignment="1">
      <alignment horizontal="left" indent="1"/>
    </xf>
    <xf numFmtId="3" fontId="17" fillId="0" borderId="1" xfId="0" applyNumberFormat="1" applyFont="1" applyBorder="1" applyAlignment="1">
      <alignment horizontal="right" vertical="top"/>
    </xf>
    <xf numFmtId="0" fontId="17" fillId="0" borderId="1" xfId="0" applyFont="1" applyBorder="1" applyAlignment="1">
      <alignment horizontal="right" vertical="top"/>
    </xf>
    <xf numFmtId="0" fontId="3" fillId="0" borderId="3" xfId="0" applyFont="1" applyBorder="1" applyAlignment="1">
      <alignment horizontal="left" vertical="center" indent="1"/>
    </xf>
    <xf numFmtId="0" fontId="17" fillId="0" borderId="1" xfId="0" applyFont="1" applyBorder="1" applyAlignment="1">
      <alignment horizontal="right" vertical="center"/>
    </xf>
    <xf numFmtId="3" fontId="17" fillId="0" borderId="1" xfId="0" applyNumberFormat="1" applyFont="1" applyBorder="1" applyAlignment="1">
      <alignment horizontal="right" vertical="center"/>
    </xf>
    <xf numFmtId="0" fontId="17" fillId="0" borderId="1" xfId="0" applyFont="1" applyBorder="1" applyAlignment="1">
      <alignment horizontal="right" wrapText="1"/>
    </xf>
    <xf numFmtId="0" fontId="17" fillId="0" borderId="1" xfId="0" applyFont="1" applyBorder="1" applyAlignment="1">
      <alignment horizontal="right" vertical="center" wrapText="1"/>
    </xf>
    <xf numFmtId="0" fontId="21" fillId="3" borderId="0" xfId="0" applyFont="1" applyFill="1" applyAlignment="1">
      <alignment horizontal="center" textRotation="90" wrapText="1"/>
    </xf>
    <xf numFmtId="0" fontId="12" fillId="3" borderId="0" xfId="0" applyFont="1" applyFill="1" applyAlignment="1">
      <alignment horizontal="left"/>
    </xf>
    <xf numFmtId="164" fontId="10" fillId="0" borderId="15" xfId="2" applyNumberFormat="1" applyFont="1" applyBorder="1" applyAlignment="1">
      <alignment horizontal="center" textRotation="90" wrapText="1"/>
    </xf>
    <xf numFmtId="0" fontId="10" fillId="0" borderId="15" xfId="2" applyFont="1" applyBorder="1" applyAlignment="1">
      <alignment horizontal="center" textRotation="90" wrapText="1"/>
    </xf>
    <xf numFmtId="164" fontId="11" fillId="0" borderId="15" xfId="2" applyNumberFormat="1" applyFont="1" applyBorder="1" applyAlignment="1">
      <alignment horizontal="center" textRotation="90" wrapText="1"/>
    </xf>
    <xf numFmtId="0" fontId="10" fillId="0" borderId="4" xfId="2" applyFont="1" applyBorder="1" applyAlignment="1">
      <alignment horizontal="center" textRotation="90" wrapText="1"/>
    </xf>
    <xf numFmtId="0" fontId="21" fillId="0" borderId="0" xfId="2" applyFont="1" applyAlignment="1">
      <alignment horizontal="center" textRotation="90" wrapText="1"/>
    </xf>
    <xf numFmtId="0" fontId="21" fillId="0" borderId="3" xfId="2" applyFont="1" applyBorder="1" applyAlignment="1">
      <alignment horizontal="center" textRotation="90" wrapText="1"/>
    </xf>
    <xf numFmtId="0" fontId="21" fillId="0" borderId="1" xfId="2" applyFont="1" applyBorder="1" applyAlignment="1">
      <alignment horizontal="center" textRotation="90" wrapText="1"/>
    </xf>
    <xf numFmtId="14" fontId="0" fillId="0" borderId="0" xfId="0" applyNumberFormat="1" applyAlignment="1">
      <alignment vertical="center"/>
    </xf>
    <xf numFmtId="0" fontId="35" fillId="0" borderId="1" xfId="2" applyBorder="1" applyAlignment="1">
      <alignment horizontal="left"/>
    </xf>
    <xf numFmtId="14" fontId="0" fillId="0" borderId="0" xfId="0" applyNumberFormat="1"/>
    <xf numFmtId="164" fontId="46" fillId="0" borderId="0" xfId="0" applyNumberFormat="1" applyFont="1" applyAlignment="1">
      <alignment horizontal="left"/>
    </xf>
    <xf numFmtId="0" fontId="52" fillId="0" borderId="0" xfId="0" applyFont="1" applyFill="1" applyBorder="1" applyAlignment="1">
      <alignment horizontal="center" wrapText="1"/>
    </xf>
    <xf numFmtId="0" fontId="53" fillId="5" borderId="0" xfId="2" applyFont="1" applyFill="1" applyBorder="1" applyAlignment="1">
      <alignment vertical="center"/>
    </xf>
    <xf numFmtId="0" fontId="53" fillId="0" borderId="0" xfId="0" applyFont="1" applyBorder="1" applyAlignment="1">
      <alignment horizontal="left"/>
    </xf>
    <xf numFmtId="0" fontId="53" fillId="3" borderId="0" xfId="0" applyFont="1" applyFill="1" applyBorder="1" applyAlignment="1">
      <alignment horizontal="left"/>
    </xf>
    <xf numFmtId="0" fontId="11" fillId="0" borderId="4" xfId="2" applyFont="1" applyBorder="1" applyAlignment="1">
      <alignment horizontal="center" textRotation="90" wrapText="1"/>
    </xf>
    <xf numFmtId="0" fontId="46" fillId="0" borderId="9" xfId="0" applyFont="1" applyBorder="1" applyAlignment="1">
      <alignment horizontal="left" wrapText="1"/>
    </xf>
    <xf numFmtId="0" fontId="46" fillId="0" borderId="0" xfId="0" applyFont="1" applyAlignment="1">
      <alignment horizontal="left"/>
    </xf>
    <xf numFmtId="165" fontId="46" fillId="0" borderId="0" xfId="0" applyNumberFormat="1" applyFont="1" applyAlignment="1">
      <alignment horizontal="left"/>
    </xf>
    <xf numFmtId="49" fontId="46" fillId="0" borderId="0" xfId="0" applyNumberFormat="1" applyFont="1" applyFill="1" applyAlignment="1">
      <alignment horizontal="left"/>
    </xf>
    <xf numFmtId="1" fontId="46" fillId="0" borderId="0" xfId="0" applyNumberFormat="1" applyFont="1" applyAlignment="1">
      <alignment horizontal="left"/>
    </xf>
    <xf numFmtId="0" fontId="46" fillId="3" borderId="0" xfId="0" applyFont="1" applyFill="1" applyAlignment="1">
      <alignment horizontal="left"/>
    </xf>
    <xf numFmtId="2" fontId="46" fillId="0" borderId="0" xfId="0" applyNumberFormat="1" applyFont="1" applyAlignment="1">
      <alignment horizontal="left"/>
    </xf>
    <xf numFmtId="0" fontId="46" fillId="0" borderId="0" xfId="0" applyFont="1" applyFill="1" applyAlignment="1">
      <alignment horizontal="left"/>
    </xf>
    <xf numFmtId="164" fontId="46" fillId="0" borderId="0" xfId="0" applyNumberFormat="1" applyFont="1" applyFill="1" applyAlignment="1">
      <alignment horizontal="left"/>
    </xf>
    <xf numFmtId="165" fontId="46" fillId="0" borderId="0" xfId="0" applyNumberFormat="1" applyFont="1" applyFill="1" applyAlignment="1">
      <alignment horizontal="left"/>
    </xf>
    <xf numFmtId="2" fontId="46" fillId="0" borderId="0" xfId="0" applyNumberFormat="1" applyFont="1" applyFill="1" applyAlignment="1">
      <alignment horizontal="left"/>
    </xf>
    <xf numFmtId="1" fontId="46" fillId="0" borderId="0" xfId="0" applyNumberFormat="1" applyFont="1" applyFill="1" applyAlignment="1">
      <alignment horizontal="left"/>
    </xf>
    <xf numFmtId="0" fontId="46" fillId="4" borderId="0" xfId="0" applyFont="1" applyFill="1" applyAlignment="1">
      <alignment horizontal="left"/>
    </xf>
    <xf numFmtId="164" fontId="46" fillId="3" borderId="0" xfId="0" applyNumberFormat="1" applyFont="1" applyFill="1" applyAlignment="1">
      <alignment horizontal="left"/>
    </xf>
    <xf numFmtId="0" fontId="11" fillId="0" borderId="18" xfId="2" applyFont="1" applyFill="1" applyBorder="1" applyAlignment="1">
      <alignment horizontal="center" textRotation="90" wrapText="1"/>
    </xf>
    <xf numFmtId="0" fontId="11" fillId="0" borderId="18" xfId="2" applyFont="1" applyBorder="1" applyAlignment="1">
      <alignment horizontal="center" textRotation="90" wrapText="1"/>
    </xf>
    <xf numFmtId="164" fontId="11" fillId="0" borderId="18" xfId="2" applyNumberFormat="1" applyFont="1" applyBorder="1" applyAlignment="1">
      <alignment horizontal="center" textRotation="90" wrapText="1"/>
    </xf>
    <xf numFmtId="0" fontId="11" fillId="0" borderId="19" xfId="2" applyFont="1" applyFill="1" applyBorder="1" applyAlignment="1">
      <alignment horizontal="center" textRotation="90" wrapText="1"/>
    </xf>
    <xf numFmtId="0" fontId="0" fillId="3" borderId="0" xfId="0" applyFill="1" applyAlignment="1">
      <alignment horizontal="left" vertical="center" wrapText="1"/>
    </xf>
    <xf numFmtId="0" fontId="34" fillId="3" borderId="0" xfId="0" applyFont="1" applyFill="1" applyAlignment="1">
      <alignment horizontal="center"/>
    </xf>
    <xf numFmtId="0" fontId="0" fillId="6" borderId="2" xfId="0" applyFill="1" applyBorder="1" applyAlignment="1">
      <alignment horizontal="left" vertical="center" wrapText="1"/>
    </xf>
    <xf numFmtId="0" fontId="0" fillId="6" borderId="4" xfId="0" applyFill="1" applyBorder="1" applyAlignment="1">
      <alignment horizontal="left" vertical="center" wrapText="1"/>
    </xf>
    <xf numFmtId="0" fontId="0" fillId="6" borderId="3" xfId="0" applyFill="1" applyBorder="1" applyAlignment="1">
      <alignment horizontal="left" vertical="center" wrapText="1"/>
    </xf>
    <xf numFmtId="0" fontId="49" fillId="0" borderId="10" xfId="0" applyFont="1" applyBorder="1" applyAlignment="1">
      <alignment horizontal="left" wrapText="1"/>
    </xf>
    <xf numFmtId="0" fontId="49" fillId="0" borderId="0" xfId="0" applyFont="1" applyBorder="1" applyAlignment="1">
      <alignment horizontal="left" wrapText="1"/>
    </xf>
    <xf numFmtId="0" fontId="39" fillId="3" borderId="2" xfId="0" applyFont="1" applyFill="1" applyBorder="1" applyAlignment="1">
      <alignment horizontal="left" vertical="center"/>
    </xf>
    <xf numFmtId="0" fontId="39" fillId="3" borderId="4" xfId="0" applyFont="1" applyFill="1" applyBorder="1" applyAlignment="1">
      <alignment horizontal="left" vertical="center"/>
    </xf>
    <xf numFmtId="0" fontId="39" fillId="3" borderId="3" xfId="0" applyFont="1" applyFill="1" applyBorder="1" applyAlignment="1">
      <alignment horizontal="left" vertical="center"/>
    </xf>
    <xf numFmtId="0" fontId="5" fillId="0" borderId="5" xfId="0" applyFont="1" applyFill="1" applyBorder="1" applyAlignment="1">
      <alignment horizontal="center" vertical="center" wrapText="1"/>
    </xf>
    <xf numFmtId="0" fontId="14" fillId="0" borderId="2" xfId="0" applyFont="1" applyFill="1" applyBorder="1" applyAlignment="1">
      <alignment horizontal="left" vertical="top" wrapText="1"/>
    </xf>
    <xf numFmtId="0" fontId="14" fillId="0" borderId="3" xfId="0" applyFont="1" applyFill="1" applyBorder="1" applyAlignment="1">
      <alignment horizontal="left" vertical="top" wrapText="1"/>
    </xf>
  </cellXfs>
  <cellStyles count="5">
    <cellStyle name="Normal" xfId="0" builtinId="0"/>
    <cellStyle name="Normal 2" xfId="1" xr:uid="{00000000-0005-0000-0000-000001000000}"/>
    <cellStyle name="Normal 3" xfId="2" xr:uid="{00000000-0005-0000-0000-000002000000}"/>
    <cellStyle name="Normal 3 2" xfId="3" xr:uid="{00000000-0005-0000-0000-000003000000}"/>
    <cellStyle name="Normal 4" xfId="4" xr:uid="{00000000-0005-0000-0000-000004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pageSetUpPr fitToPage="1"/>
  </sheetPr>
  <dimension ref="A1:H69"/>
  <sheetViews>
    <sheetView zoomScale="60" zoomScaleNormal="60" workbookViewId="0">
      <selection activeCell="C2" sqref="B2:C2"/>
    </sheetView>
  </sheetViews>
  <sheetFormatPr baseColWidth="10" defaultColWidth="9.1640625" defaultRowHeight="20"/>
  <cols>
    <col min="1" max="1" width="149.1640625" style="9" bestFit="1" customWidth="1"/>
    <col min="2" max="2" width="63.83203125" style="9" customWidth="1"/>
    <col min="3" max="4" width="24.6640625" style="9" customWidth="1"/>
    <col min="5" max="5" width="36.5" style="9" customWidth="1"/>
    <col min="6" max="6" width="35.1640625" style="9" customWidth="1"/>
    <col min="7" max="8" width="24.6640625" style="9" customWidth="1"/>
    <col min="9" max="16384" width="9.1640625" style="9"/>
  </cols>
  <sheetData>
    <row r="1" spans="1:8" ht="179.25" customHeight="1">
      <c r="A1" s="6" t="s">
        <v>42</v>
      </c>
      <c r="B1" s="7"/>
      <c r="C1" s="7"/>
      <c r="D1" s="8"/>
      <c r="E1" s="7"/>
      <c r="F1" s="7"/>
      <c r="G1" s="7"/>
      <c r="H1" s="7"/>
    </row>
    <row r="2" spans="1:8" ht="317.25" customHeight="1">
      <c r="A2" s="10" t="s">
        <v>41</v>
      </c>
      <c r="B2" s="11"/>
      <c r="C2" s="11"/>
      <c r="D2" s="11"/>
      <c r="E2" s="11"/>
      <c r="F2" s="11"/>
      <c r="G2" s="11"/>
      <c r="H2" s="11"/>
    </row>
    <row r="3" spans="1:8">
      <c r="A3" s="12"/>
      <c r="B3" s="11"/>
      <c r="C3" s="11"/>
      <c r="D3" s="11"/>
      <c r="E3" s="11"/>
      <c r="F3" s="11"/>
      <c r="G3" s="11"/>
      <c r="H3" s="11"/>
    </row>
    <row r="4" spans="1:8" ht="33" customHeight="1">
      <c r="A4" s="99"/>
      <c r="B4" s="11"/>
      <c r="C4" s="11"/>
      <c r="D4" s="11"/>
      <c r="E4" s="11"/>
      <c r="F4" s="11"/>
      <c r="G4" s="11"/>
      <c r="H4" s="11"/>
    </row>
    <row r="5" spans="1:8">
      <c r="A5" s="12"/>
      <c r="B5" s="11"/>
      <c r="C5" s="11"/>
      <c r="D5" s="11"/>
      <c r="E5" s="11"/>
      <c r="F5" s="11"/>
      <c r="G5" s="11"/>
      <c r="H5" s="11"/>
    </row>
    <row r="6" spans="1:8">
      <c r="A6" s="12"/>
      <c r="B6" s="11"/>
      <c r="C6" s="11"/>
      <c r="D6" s="11"/>
      <c r="E6" s="11"/>
      <c r="F6" s="11"/>
      <c r="G6" s="11"/>
      <c r="H6" s="11"/>
    </row>
    <row r="7" spans="1:8">
      <c r="A7" s="12"/>
      <c r="B7" s="11"/>
      <c r="C7" s="11"/>
      <c r="D7" s="11"/>
      <c r="E7" s="11"/>
      <c r="F7" s="11"/>
      <c r="G7" s="11"/>
      <c r="H7" s="11"/>
    </row>
    <row r="8" spans="1:8">
      <c r="A8" s="12"/>
      <c r="B8" s="11"/>
      <c r="C8" s="11"/>
      <c r="D8" s="11"/>
      <c r="E8" s="11"/>
      <c r="F8" s="11"/>
      <c r="G8" s="11"/>
      <c r="H8" s="11"/>
    </row>
    <row r="9" spans="1:8">
      <c r="A9" s="12"/>
      <c r="B9" s="11"/>
      <c r="C9" s="11"/>
      <c r="D9" s="11"/>
      <c r="E9" s="11"/>
      <c r="F9" s="11"/>
      <c r="G9" s="11"/>
      <c r="H9" s="11"/>
    </row>
    <row r="10" spans="1:8">
      <c r="A10" s="12"/>
      <c r="B10" s="11"/>
      <c r="C10" s="11"/>
      <c r="D10" s="11"/>
      <c r="E10" s="11"/>
      <c r="F10" s="11"/>
      <c r="G10" s="11"/>
      <c r="H10" s="11"/>
    </row>
    <row r="11" spans="1:8">
      <c r="A11" s="12"/>
      <c r="B11" s="11"/>
      <c r="C11" s="11"/>
      <c r="D11" s="11"/>
      <c r="E11" s="11"/>
      <c r="F11" s="11"/>
      <c r="G11" s="11"/>
      <c r="H11" s="11"/>
    </row>
    <row r="12" spans="1:8">
      <c r="A12" s="12"/>
      <c r="B12" s="11"/>
      <c r="C12" s="11"/>
      <c r="D12" s="11"/>
      <c r="E12" s="11"/>
      <c r="F12" s="11"/>
      <c r="G12" s="11"/>
      <c r="H12" s="11"/>
    </row>
    <row r="13" spans="1:8">
      <c r="A13" s="12"/>
      <c r="B13" s="11"/>
      <c r="C13" s="11"/>
      <c r="D13" s="11"/>
      <c r="E13" s="11"/>
      <c r="F13" s="11"/>
      <c r="G13" s="11"/>
      <c r="H13" s="11"/>
    </row>
    <row r="14" spans="1:8">
      <c r="A14" s="12"/>
      <c r="B14" s="11"/>
      <c r="C14" s="11"/>
      <c r="D14" s="11"/>
      <c r="E14" s="11"/>
      <c r="F14" s="11"/>
      <c r="G14" s="11"/>
      <c r="H14" s="11"/>
    </row>
    <row r="15" spans="1:8">
      <c r="A15" s="12"/>
      <c r="B15" s="11"/>
      <c r="C15" s="11"/>
      <c r="D15" s="11"/>
      <c r="E15" s="11"/>
      <c r="F15" s="11"/>
      <c r="G15" s="11"/>
      <c r="H15" s="11"/>
    </row>
    <row r="16" spans="1:8">
      <c r="A16" s="12"/>
      <c r="B16" s="11"/>
      <c r="C16" s="11"/>
      <c r="D16" s="11"/>
      <c r="E16" s="11"/>
      <c r="F16" s="11"/>
      <c r="G16" s="11"/>
      <c r="H16" s="11"/>
    </row>
    <row r="17" spans="1:8">
      <c r="A17" s="12"/>
      <c r="B17" s="11"/>
      <c r="C17" s="11"/>
      <c r="D17" s="11"/>
      <c r="E17" s="11"/>
      <c r="F17" s="11"/>
      <c r="G17" s="11"/>
      <c r="H17" s="11"/>
    </row>
    <row r="18" spans="1:8">
      <c r="A18" s="12"/>
      <c r="B18" s="11"/>
      <c r="C18" s="11"/>
      <c r="D18" s="11"/>
      <c r="E18" s="11"/>
      <c r="F18" s="11"/>
      <c r="G18" s="11"/>
      <c r="H18" s="11"/>
    </row>
    <row r="19" spans="1:8">
      <c r="A19" s="12"/>
      <c r="B19" s="11"/>
      <c r="C19" s="11"/>
      <c r="D19" s="11"/>
      <c r="E19" s="11"/>
      <c r="F19" s="11"/>
      <c r="G19" s="11"/>
      <c r="H19" s="11"/>
    </row>
    <row r="20" spans="1:8">
      <c r="A20" s="12"/>
      <c r="B20" s="11"/>
      <c r="C20" s="11"/>
      <c r="D20" s="11"/>
      <c r="E20" s="11"/>
      <c r="F20" s="11"/>
      <c r="G20" s="11"/>
      <c r="H20" s="11"/>
    </row>
    <row r="21" spans="1:8">
      <c r="A21" s="12"/>
      <c r="B21" s="11"/>
      <c r="C21" s="11"/>
      <c r="D21" s="11"/>
      <c r="E21" s="11"/>
      <c r="F21" s="11"/>
      <c r="G21" s="11"/>
      <c r="H21" s="11"/>
    </row>
    <row r="22" spans="1:8">
      <c r="A22" s="12"/>
      <c r="B22" s="11"/>
      <c r="C22" s="11"/>
      <c r="D22" s="11"/>
      <c r="E22" s="11"/>
      <c r="F22" s="11"/>
      <c r="G22" s="11"/>
      <c r="H22" s="11"/>
    </row>
    <row r="23" spans="1:8">
      <c r="A23" s="12"/>
      <c r="B23" s="11"/>
      <c r="C23" s="11"/>
      <c r="D23" s="11"/>
      <c r="E23" s="11"/>
      <c r="F23" s="11"/>
      <c r="G23" s="11"/>
      <c r="H23" s="11"/>
    </row>
    <row r="24" spans="1:8">
      <c r="A24" s="12"/>
      <c r="B24" s="11"/>
      <c r="C24" s="11"/>
      <c r="D24" s="11"/>
      <c r="E24" s="11"/>
      <c r="F24" s="11"/>
      <c r="G24" s="11"/>
      <c r="H24" s="11"/>
    </row>
    <row r="25" spans="1:8">
      <c r="A25" s="12"/>
      <c r="B25" s="11"/>
      <c r="C25" s="11"/>
      <c r="D25" s="11"/>
      <c r="E25" s="11"/>
      <c r="F25" s="11"/>
      <c r="G25" s="11"/>
      <c r="H25" s="11"/>
    </row>
    <row r="26" spans="1:8">
      <c r="A26" s="12"/>
      <c r="B26" s="11"/>
      <c r="C26" s="11"/>
      <c r="D26" s="11"/>
      <c r="E26" s="11"/>
      <c r="F26" s="11"/>
      <c r="G26" s="11"/>
      <c r="H26" s="11"/>
    </row>
    <row r="27" spans="1:8">
      <c r="A27" s="12"/>
      <c r="B27" s="11"/>
      <c r="C27" s="11"/>
      <c r="D27" s="11"/>
      <c r="E27" s="11"/>
      <c r="F27" s="11"/>
      <c r="G27" s="11"/>
      <c r="H27" s="11"/>
    </row>
    <row r="28" spans="1:8">
      <c r="A28" s="12"/>
      <c r="B28" s="11"/>
      <c r="C28" s="11"/>
      <c r="D28" s="11"/>
      <c r="E28" s="11"/>
      <c r="F28" s="11"/>
      <c r="G28" s="11"/>
      <c r="H28" s="11"/>
    </row>
    <row r="29" spans="1:8">
      <c r="A29" s="12"/>
      <c r="B29" s="11"/>
      <c r="C29" s="11"/>
      <c r="D29" s="11"/>
      <c r="E29" s="11"/>
      <c r="F29" s="11"/>
      <c r="G29" s="11"/>
      <c r="H29" s="11"/>
    </row>
    <row r="30" spans="1:8">
      <c r="A30" s="12"/>
      <c r="B30" s="11"/>
      <c r="C30" s="11"/>
      <c r="D30" s="11"/>
      <c r="E30" s="11"/>
      <c r="F30" s="11"/>
      <c r="G30" s="11"/>
      <c r="H30" s="11"/>
    </row>
    <row r="31" spans="1:8">
      <c r="A31" s="12"/>
      <c r="B31" s="11"/>
      <c r="C31" s="11"/>
      <c r="D31" s="11"/>
      <c r="E31" s="11"/>
      <c r="F31" s="11"/>
      <c r="G31" s="11"/>
      <c r="H31" s="11"/>
    </row>
    <row r="32" spans="1:8">
      <c r="A32" s="12"/>
      <c r="B32" s="11"/>
      <c r="C32" s="11"/>
      <c r="D32" s="11"/>
      <c r="E32" s="11"/>
      <c r="F32" s="11"/>
      <c r="G32" s="11"/>
      <c r="H32" s="11"/>
    </row>
    <row r="33" spans="1:8">
      <c r="A33" s="12"/>
      <c r="B33" s="11"/>
      <c r="C33" s="11"/>
      <c r="D33" s="11"/>
      <c r="E33" s="11"/>
      <c r="F33" s="11"/>
      <c r="G33" s="11"/>
      <c r="H33" s="11"/>
    </row>
    <row r="34" spans="1:8">
      <c r="A34" s="12"/>
      <c r="B34" s="11"/>
      <c r="C34" s="11"/>
      <c r="D34" s="11"/>
      <c r="E34" s="11"/>
      <c r="F34" s="11"/>
      <c r="G34" s="11"/>
      <c r="H34" s="11"/>
    </row>
    <row r="35" spans="1:8">
      <c r="A35" s="12"/>
      <c r="B35" s="11"/>
      <c r="C35" s="11"/>
      <c r="D35" s="11"/>
      <c r="E35" s="11"/>
      <c r="F35" s="11"/>
      <c r="G35" s="11"/>
      <c r="H35" s="11"/>
    </row>
    <row r="36" spans="1:8">
      <c r="A36" s="12"/>
      <c r="B36" s="11"/>
      <c r="C36" s="11"/>
      <c r="D36" s="11"/>
      <c r="E36" s="11"/>
      <c r="F36" s="11"/>
      <c r="G36" s="11"/>
      <c r="H36" s="11"/>
    </row>
    <row r="37" spans="1:8">
      <c r="A37" s="12"/>
      <c r="B37" s="11"/>
      <c r="C37" s="11"/>
      <c r="D37" s="11"/>
      <c r="E37" s="11"/>
      <c r="F37" s="11"/>
      <c r="G37" s="11"/>
      <c r="H37" s="11"/>
    </row>
    <row r="38" spans="1:8">
      <c r="A38" s="12"/>
      <c r="B38" s="11"/>
      <c r="C38" s="11"/>
      <c r="D38" s="11"/>
      <c r="E38" s="11"/>
      <c r="F38" s="11"/>
      <c r="G38" s="11"/>
      <c r="H38" s="11"/>
    </row>
    <row r="39" spans="1:8">
      <c r="A39" s="12"/>
      <c r="B39" s="11"/>
      <c r="C39" s="11"/>
      <c r="D39" s="11"/>
      <c r="E39" s="11"/>
      <c r="F39" s="11"/>
      <c r="G39" s="11"/>
      <c r="H39" s="11"/>
    </row>
    <row r="40" spans="1:8">
      <c r="A40" s="12"/>
      <c r="B40" s="11"/>
      <c r="C40" s="11"/>
      <c r="D40" s="11"/>
      <c r="E40" s="11"/>
      <c r="F40" s="11"/>
      <c r="G40" s="11"/>
      <c r="H40" s="11"/>
    </row>
    <row r="41" spans="1:8">
      <c r="A41" s="12"/>
      <c r="B41" s="11"/>
      <c r="C41" s="11"/>
      <c r="D41" s="11"/>
      <c r="E41" s="11"/>
      <c r="F41" s="11"/>
      <c r="G41" s="11"/>
      <c r="H41" s="11"/>
    </row>
    <row r="42" spans="1:8">
      <c r="A42" s="12"/>
      <c r="B42" s="11"/>
      <c r="C42" s="11"/>
      <c r="D42" s="11"/>
      <c r="E42" s="11"/>
      <c r="F42" s="11"/>
      <c r="G42" s="11"/>
      <c r="H42" s="11"/>
    </row>
    <row r="43" spans="1:8">
      <c r="A43" s="12"/>
      <c r="B43" s="11"/>
      <c r="C43" s="11"/>
      <c r="D43" s="11"/>
      <c r="E43" s="11"/>
      <c r="F43" s="11"/>
      <c r="G43" s="11"/>
      <c r="H43" s="11"/>
    </row>
    <row r="44" spans="1:8">
      <c r="A44" s="12"/>
      <c r="B44" s="11"/>
      <c r="C44" s="11"/>
      <c r="D44" s="11"/>
      <c r="E44" s="11"/>
      <c r="F44" s="11"/>
      <c r="G44" s="11"/>
      <c r="H44" s="11"/>
    </row>
    <row r="45" spans="1:8">
      <c r="A45" s="12"/>
      <c r="B45" s="11"/>
      <c r="C45" s="11"/>
      <c r="D45" s="11"/>
      <c r="E45" s="11"/>
      <c r="F45" s="11"/>
      <c r="G45" s="11"/>
      <c r="H45" s="11"/>
    </row>
    <row r="46" spans="1:8" ht="20.25" customHeight="1">
      <c r="B46" s="11"/>
      <c r="C46" s="11"/>
      <c r="D46" s="11"/>
      <c r="E46" s="11"/>
      <c r="F46" s="11"/>
      <c r="G46" s="11"/>
      <c r="H46" s="11"/>
    </row>
    <row r="47" spans="1:8">
      <c r="B47" s="11"/>
      <c r="C47" s="11"/>
      <c r="D47" s="11"/>
      <c r="E47" s="11"/>
      <c r="F47" s="11"/>
      <c r="G47" s="11"/>
      <c r="H47" s="11"/>
    </row>
    <row r="48" spans="1:8">
      <c r="B48" s="11"/>
      <c r="C48" s="11"/>
      <c r="D48" s="11"/>
      <c r="E48" s="11"/>
      <c r="F48" s="11"/>
      <c r="G48" s="11"/>
      <c r="H48" s="11"/>
    </row>
    <row r="49" spans="2:8">
      <c r="B49" s="11"/>
      <c r="C49" s="11"/>
      <c r="D49" s="11"/>
      <c r="E49" s="11"/>
      <c r="F49" s="11"/>
      <c r="G49" s="11"/>
      <c r="H49" s="11"/>
    </row>
    <row r="50" spans="2:8">
      <c r="B50" s="11"/>
      <c r="C50" s="11"/>
      <c r="D50" s="11"/>
      <c r="E50" s="11"/>
      <c r="F50" s="11"/>
      <c r="G50" s="11"/>
      <c r="H50" s="11"/>
    </row>
    <row r="51" spans="2:8">
      <c r="B51" s="11"/>
      <c r="C51" s="11"/>
      <c r="D51" s="11"/>
      <c r="E51" s="11"/>
      <c r="F51" s="11"/>
      <c r="G51" s="11"/>
      <c r="H51" s="11"/>
    </row>
    <row r="52" spans="2:8">
      <c r="B52" s="11"/>
      <c r="C52" s="11"/>
      <c r="D52" s="11"/>
      <c r="E52" s="11"/>
      <c r="F52" s="11"/>
      <c r="G52" s="11"/>
      <c r="H52" s="11"/>
    </row>
    <row r="53" spans="2:8">
      <c r="B53" s="11"/>
      <c r="C53" s="11"/>
      <c r="D53" s="11"/>
      <c r="E53" s="11"/>
      <c r="F53" s="11"/>
      <c r="G53" s="11"/>
      <c r="H53" s="11"/>
    </row>
    <row r="54" spans="2:8">
      <c r="B54" s="11"/>
      <c r="C54" s="11"/>
      <c r="D54" s="11"/>
      <c r="E54" s="11"/>
      <c r="F54" s="11"/>
      <c r="G54" s="11"/>
      <c r="H54" s="11"/>
    </row>
    <row r="55" spans="2:8">
      <c r="B55" s="11"/>
      <c r="C55" s="11"/>
      <c r="D55" s="11"/>
      <c r="E55" s="11"/>
      <c r="F55" s="11"/>
      <c r="G55" s="11"/>
      <c r="H55" s="11"/>
    </row>
    <row r="56" spans="2:8">
      <c r="B56" s="11"/>
      <c r="C56" s="11"/>
      <c r="D56" s="11"/>
      <c r="E56" s="11"/>
      <c r="F56" s="11"/>
      <c r="G56" s="11"/>
      <c r="H56" s="11"/>
    </row>
    <row r="57" spans="2:8">
      <c r="B57" s="11"/>
      <c r="C57" s="11"/>
      <c r="D57" s="11"/>
      <c r="E57" s="11"/>
      <c r="F57" s="11"/>
      <c r="G57" s="11"/>
      <c r="H57" s="11"/>
    </row>
    <row r="58" spans="2:8">
      <c r="B58" s="11"/>
      <c r="C58" s="11"/>
      <c r="D58" s="11"/>
      <c r="E58" s="11"/>
      <c r="F58" s="11"/>
      <c r="G58" s="11"/>
      <c r="H58" s="11"/>
    </row>
    <row r="59" spans="2:8">
      <c r="B59" s="11"/>
      <c r="C59" s="11"/>
      <c r="D59" s="11"/>
      <c r="E59" s="11"/>
      <c r="F59" s="11"/>
      <c r="G59" s="11"/>
      <c r="H59" s="11"/>
    </row>
    <row r="60" spans="2:8">
      <c r="B60" s="11"/>
      <c r="C60" s="11"/>
      <c r="D60" s="11"/>
      <c r="E60" s="11"/>
      <c r="F60" s="11"/>
      <c r="G60" s="11"/>
      <c r="H60" s="11"/>
    </row>
    <row r="61" spans="2:8">
      <c r="B61" s="11"/>
      <c r="C61" s="11"/>
      <c r="D61" s="11"/>
      <c r="E61" s="11"/>
      <c r="F61" s="11"/>
      <c r="G61" s="11"/>
      <c r="H61" s="11"/>
    </row>
    <row r="62" spans="2:8">
      <c r="B62" s="11"/>
      <c r="C62" s="11"/>
      <c r="D62" s="11"/>
      <c r="E62" s="11"/>
      <c r="F62" s="11"/>
      <c r="G62" s="11"/>
      <c r="H62" s="11"/>
    </row>
    <row r="63" spans="2:8">
      <c r="B63" s="11"/>
      <c r="C63" s="11"/>
      <c r="D63" s="11"/>
      <c r="E63" s="11"/>
      <c r="F63" s="11"/>
      <c r="G63" s="11"/>
      <c r="H63" s="11"/>
    </row>
    <row r="64" spans="2:8">
      <c r="B64" s="11"/>
      <c r="C64" s="11"/>
      <c r="D64" s="11"/>
      <c r="E64" s="11"/>
      <c r="F64" s="11"/>
      <c r="G64" s="11"/>
      <c r="H64" s="11"/>
    </row>
    <row r="65" spans="2:8">
      <c r="B65" s="11"/>
      <c r="C65" s="11"/>
      <c r="D65" s="11"/>
      <c r="E65" s="11"/>
      <c r="F65" s="11"/>
      <c r="G65" s="11"/>
      <c r="H65" s="11"/>
    </row>
    <row r="66" spans="2:8">
      <c r="B66" s="11"/>
      <c r="C66" s="11"/>
      <c r="D66" s="11"/>
      <c r="E66" s="11"/>
      <c r="F66" s="11"/>
      <c r="G66" s="11"/>
      <c r="H66" s="11"/>
    </row>
    <row r="67" spans="2:8">
      <c r="B67" s="11"/>
      <c r="C67" s="11"/>
      <c r="D67" s="11"/>
      <c r="E67" s="11"/>
      <c r="F67" s="11"/>
      <c r="G67" s="11"/>
      <c r="H67" s="11"/>
    </row>
    <row r="68" spans="2:8">
      <c r="B68" s="11"/>
      <c r="C68" s="11"/>
      <c r="D68" s="11"/>
      <c r="E68" s="11"/>
      <c r="F68" s="11"/>
      <c r="G68" s="11"/>
      <c r="H68" s="11"/>
    </row>
    <row r="69" spans="2:8">
      <c r="B69" s="11"/>
      <c r="C69" s="11"/>
      <c r="D69" s="11"/>
      <c r="E69" s="11"/>
      <c r="F69" s="11"/>
      <c r="G69" s="11"/>
      <c r="H69" s="11"/>
    </row>
  </sheetData>
  <pageMargins left="0.25" right="0.25" top="0.75" bottom="0.75" header="0.3" footer="0.3"/>
  <pageSetup scale="89" fitToHeight="0" orientation="landscape" r:id="rId1"/>
  <headerFoot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F14"/>
  <sheetViews>
    <sheetView workbookViewId="0">
      <selection activeCell="F17" sqref="F17"/>
    </sheetView>
  </sheetViews>
  <sheetFormatPr baseColWidth="10" defaultColWidth="9.1640625" defaultRowHeight="15"/>
  <cols>
    <col min="1" max="4" width="9.1640625" style="23"/>
    <col min="5" max="5" width="17.5" style="23" customWidth="1"/>
    <col min="6" max="16384" width="9.1640625" style="23"/>
  </cols>
  <sheetData>
    <row r="1" spans="1:6">
      <c r="A1" s="37"/>
      <c r="B1" s="38"/>
      <c r="C1" s="38"/>
      <c r="D1" s="38"/>
      <c r="E1" s="38"/>
      <c r="F1" s="39"/>
    </row>
    <row r="2" spans="1:6" s="27" customFormat="1" ht="27" customHeight="1">
      <c r="A2" s="59" t="s">
        <v>80</v>
      </c>
      <c r="B2" s="96"/>
      <c r="C2" s="96"/>
      <c r="D2" s="97"/>
      <c r="E2" s="97"/>
      <c r="F2" s="98"/>
    </row>
    <row r="3" spans="1:6">
      <c r="A3" s="43"/>
      <c r="B3" s="41"/>
      <c r="C3" s="41"/>
      <c r="D3" s="41"/>
      <c r="E3" s="41"/>
      <c r="F3" s="42"/>
    </row>
    <row r="4" spans="1:6" ht="21">
      <c r="A4" s="40"/>
      <c r="B4" s="41"/>
      <c r="C4" s="41"/>
      <c r="D4" s="41"/>
      <c r="E4" s="41"/>
      <c r="F4" s="42"/>
    </row>
    <row r="5" spans="1:6" ht="21">
      <c r="A5" s="150" t="s">
        <v>153</v>
      </c>
      <c r="B5" s="41"/>
      <c r="C5" s="41"/>
      <c r="D5" s="41"/>
      <c r="E5" s="41"/>
      <c r="F5" s="42"/>
    </row>
    <row r="6" spans="1:6">
      <c r="A6" s="14"/>
      <c r="B6" s="41"/>
      <c r="C6" s="41"/>
      <c r="D6" s="41"/>
      <c r="E6" s="41"/>
      <c r="F6" s="42"/>
    </row>
    <row r="7" spans="1:6" ht="21">
      <c r="A7" s="15" t="s">
        <v>95</v>
      </c>
      <c r="B7" s="41"/>
      <c r="C7" s="41"/>
      <c r="D7" s="41"/>
      <c r="E7" s="41"/>
      <c r="F7" s="42"/>
    </row>
    <row r="8" spans="1:6">
      <c r="A8" s="43"/>
      <c r="B8" s="41"/>
      <c r="C8" s="41"/>
      <c r="D8" s="41"/>
      <c r="E8" s="41"/>
      <c r="F8" s="42"/>
    </row>
    <row r="9" spans="1:6">
      <c r="A9" s="43"/>
      <c r="B9" s="41"/>
      <c r="C9" s="41"/>
      <c r="D9" s="41"/>
      <c r="E9" s="41"/>
      <c r="F9" s="42"/>
    </row>
    <row r="10" spans="1:6">
      <c r="A10" s="43"/>
      <c r="B10" s="41"/>
      <c r="C10" s="41"/>
      <c r="D10" s="41"/>
      <c r="E10" s="41"/>
      <c r="F10" s="42"/>
    </row>
    <row r="11" spans="1:6">
      <c r="A11" s="43"/>
      <c r="B11" s="41"/>
      <c r="C11" s="41"/>
      <c r="D11" s="41"/>
      <c r="E11" s="41"/>
      <c r="F11" s="42"/>
    </row>
    <row r="12" spans="1:6">
      <c r="A12" s="43"/>
      <c r="B12" s="41"/>
      <c r="C12" s="41"/>
      <c r="D12" s="41"/>
      <c r="E12" s="41"/>
      <c r="F12" s="42"/>
    </row>
    <row r="13" spans="1:6">
      <c r="A13" s="43"/>
      <c r="B13" s="41"/>
      <c r="C13" s="41"/>
      <c r="D13" s="41"/>
      <c r="E13" s="41"/>
      <c r="F13" s="42"/>
    </row>
    <row r="14" spans="1:6">
      <c r="A14" s="44"/>
      <c r="B14" s="45"/>
      <c r="C14" s="45"/>
      <c r="D14" s="45"/>
      <c r="E14" s="45"/>
      <c r="F14" s="46"/>
    </row>
  </sheetData>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2060"/>
    <pageSetUpPr fitToPage="1"/>
  </sheetPr>
  <dimension ref="A1:D190"/>
  <sheetViews>
    <sheetView topLeftCell="A7" zoomScaleNormal="100" zoomScalePageLayoutView="80" workbookViewId="0">
      <pane xSplit="28340" topLeftCell="L1"/>
      <selection activeCell="C28" sqref="C28"/>
      <selection pane="topRight" activeCell="G10" sqref="G10"/>
    </sheetView>
  </sheetViews>
  <sheetFormatPr baseColWidth="10" defaultColWidth="21.5" defaultRowHeight="40.5" customHeight="1"/>
  <cols>
    <col min="1" max="1" width="69.6640625" style="1" customWidth="1"/>
    <col min="2" max="2" width="11.5" style="126" customWidth="1"/>
    <col min="3" max="16384" width="21.5" style="28"/>
  </cols>
  <sheetData>
    <row r="1" spans="1:4" ht="40.5" customHeight="1">
      <c r="A1" s="231" t="s">
        <v>22</v>
      </c>
      <c r="B1" s="231"/>
    </row>
    <row r="2" spans="1:4" ht="33" customHeight="1">
      <c r="A2" s="58" t="s">
        <v>75</v>
      </c>
      <c r="B2" s="157" t="s">
        <v>90</v>
      </c>
    </row>
    <row r="3" spans="1:4" ht="16">
      <c r="A3" s="2" t="s">
        <v>43</v>
      </c>
      <c r="B3" s="153">
        <v>1696</v>
      </c>
    </row>
    <row r="4" spans="1:4" ht="21.5" customHeight="1">
      <c r="A4" s="79" t="s">
        <v>25</v>
      </c>
      <c r="B4" s="154"/>
      <c r="D4" s="151"/>
    </row>
    <row r="5" spans="1:4" ht="15">
      <c r="A5" s="47" t="s">
        <v>0</v>
      </c>
      <c r="B5" s="155">
        <v>1696</v>
      </c>
    </row>
    <row r="6" spans="1:4" ht="15">
      <c r="A6" s="47" t="s">
        <v>1</v>
      </c>
      <c r="B6" s="156">
        <v>0</v>
      </c>
    </row>
    <row r="7" spans="1:4" ht="24">
      <c r="A7" s="152" t="s">
        <v>13</v>
      </c>
      <c r="B7" s="164" t="s">
        <v>157</v>
      </c>
    </row>
    <row r="8" spans="1:4" ht="24">
      <c r="A8" s="152" t="s">
        <v>14</v>
      </c>
      <c r="B8" s="164" t="s">
        <v>157</v>
      </c>
    </row>
    <row r="9" spans="1:4" s="49" customFormat="1" ht="21.5" customHeight="1">
      <c r="A9" s="80" t="s">
        <v>26</v>
      </c>
      <c r="B9" s="165"/>
    </row>
    <row r="10" spans="1:4" s="49" customFormat="1" ht="15">
      <c r="A10" s="50" t="s">
        <v>2</v>
      </c>
      <c r="B10" s="166">
        <v>3</v>
      </c>
    </row>
    <row r="11" spans="1:4" s="49" customFormat="1" ht="15">
      <c r="A11" s="50" t="s">
        <v>3</v>
      </c>
      <c r="B11" s="167">
        <v>435</v>
      </c>
    </row>
    <row r="12" spans="1:4" s="49" customFormat="1" ht="15">
      <c r="A12" s="50" t="s">
        <v>6</v>
      </c>
      <c r="B12" s="166">
        <v>885</v>
      </c>
    </row>
    <row r="13" spans="1:4" s="49" customFormat="1" ht="15">
      <c r="A13" s="50" t="s">
        <v>4</v>
      </c>
      <c r="B13" s="166">
        <v>360</v>
      </c>
    </row>
    <row r="14" spans="1:4" s="49" customFormat="1" ht="15">
      <c r="A14" s="50" t="s">
        <v>12</v>
      </c>
      <c r="B14" s="166">
        <v>0</v>
      </c>
    </row>
    <row r="15" spans="1:4" s="49" customFormat="1" ht="15">
      <c r="A15" s="50" t="s">
        <v>5</v>
      </c>
      <c r="B15" s="166">
        <v>13</v>
      </c>
    </row>
    <row r="16" spans="1:4" s="77" customFormat="1" ht="20.75" customHeight="1">
      <c r="A16" s="80" t="s">
        <v>18</v>
      </c>
      <c r="B16" s="165"/>
    </row>
    <row r="17" spans="1:2" s="49" customFormat="1" ht="15">
      <c r="A17" s="51" t="s">
        <v>19</v>
      </c>
      <c r="B17" s="166">
        <v>349</v>
      </c>
    </row>
    <row r="18" spans="1:2" s="49" customFormat="1" ht="15">
      <c r="A18" s="51" t="s">
        <v>29</v>
      </c>
      <c r="B18" s="166">
        <v>6</v>
      </c>
    </row>
    <row r="19" spans="1:2" s="49" customFormat="1" ht="15">
      <c r="A19" s="51" t="s">
        <v>16</v>
      </c>
      <c r="B19" s="166">
        <v>0</v>
      </c>
    </row>
    <row r="20" spans="1:2" s="49" customFormat="1" ht="15">
      <c r="A20" s="51" t="s">
        <v>17</v>
      </c>
      <c r="B20" s="166">
        <v>0</v>
      </c>
    </row>
    <row r="21" spans="1:2" s="49" customFormat="1" ht="21.5" customHeight="1">
      <c r="A21" s="80" t="s">
        <v>21</v>
      </c>
      <c r="B21" s="165"/>
    </row>
    <row r="22" spans="1:2" s="49" customFormat="1" ht="15">
      <c r="A22" s="50" t="s">
        <v>11</v>
      </c>
      <c r="B22" s="168">
        <v>999</v>
      </c>
    </row>
    <row r="23" spans="1:2" s="49" customFormat="1" ht="15">
      <c r="A23" s="50" t="s">
        <v>47</v>
      </c>
      <c r="B23" s="166"/>
    </row>
    <row r="24" spans="1:2" s="49" customFormat="1" ht="15">
      <c r="A24" s="50" t="s">
        <v>48</v>
      </c>
      <c r="B24" s="166"/>
    </row>
    <row r="25" spans="1:2" s="49" customFormat="1" ht="15">
      <c r="A25" s="50" t="s">
        <v>158</v>
      </c>
      <c r="B25" s="166">
        <v>696</v>
      </c>
    </row>
    <row r="26" spans="1:2" s="49" customFormat="1" ht="17.25" customHeight="1">
      <c r="A26" s="52" t="s">
        <v>23</v>
      </c>
      <c r="B26" s="168"/>
    </row>
    <row r="27" spans="1:2" s="49" customFormat="1" ht="15">
      <c r="A27" s="53" t="s">
        <v>20</v>
      </c>
      <c r="B27" s="166">
        <v>999</v>
      </c>
    </row>
    <row r="28" spans="1:2" s="49" customFormat="1" ht="17.25" customHeight="1">
      <c r="A28" s="54" t="s">
        <v>33</v>
      </c>
      <c r="B28" s="166">
        <v>179</v>
      </c>
    </row>
    <row r="29" spans="1:2" s="78" customFormat="1" ht="17.25" customHeight="1">
      <c r="A29" s="55" t="s">
        <v>24</v>
      </c>
      <c r="B29" s="169">
        <v>0</v>
      </c>
    </row>
    <row r="30" spans="1:2" s="49" customFormat="1" ht="15">
      <c r="A30" s="51" t="s">
        <v>8</v>
      </c>
      <c r="B30" s="169">
        <v>0</v>
      </c>
    </row>
    <row r="31" spans="1:2" s="49" customFormat="1" ht="15">
      <c r="A31" s="51" t="s">
        <v>7</v>
      </c>
      <c r="B31" s="169">
        <v>0</v>
      </c>
    </row>
    <row r="32" spans="1:2" s="49" customFormat="1" ht="15">
      <c r="A32" s="51" t="s">
        <v>9</v>
      </c>
      <c r="B32" s="169">
        <v>0</v>
      </c>
    </row>
    <row r="33" spans="1:3" s="49" customFormat="1" ht="15">
      <c r="A33" s="51" t="s">
        <v>10</v>
      </c>
      <c r="B33" s="169">
        <v>0</v>
      </c>
    </row>
    <row r="34" spans="1:3" s="56" customFormat="1" ht="20.75" customHeight="1">
      <c r="A34" s="54" t="s">
        <v>28</v>
      </c>
      <c r="B34" s="170">
        <v>6.5</v>
      </c>
      <c r="C34" s="158"/>
    </row>
    <row r="35" spans="1:3" s="56" customFormat="1" ht="20.75" customHeight="1">
      <c r="A35" s="54" t="s">
        <v>27</v>
      </c>
      <c r="B35" s="166">
        <v>0</v>
      </c>
    </row>
    <row r="36" spans="1:3" ht="66.75" customHeight="1">
      <c r="A36" s="232" t="s">
        <v>91</v>
      </c>
      <c r="B36" s="233"/>
    </row>
    <row r="37" spans="1:3" s="18" customFormat="1" ht="40.5" customHeight="1">
      <c r="A37" s="171"/>
      <c r="B37" s="172"/>
    </row>
    <row r="38" spans="1:3" s="18" customFormat="1" ht="40.5" customHeight="1">
      <c r="A38" s="171"/>
      <c r="B38" s="172"/>
    </row>
    <row r="39" spans="1:3" s="18" customFormat="1" ht="40.5" customHeight="1">
      <c r="A39" s="171"/>
      <c r="B39" s="172"/>
    </row>
    <row r="40" spans="1:3" s="18" customFormat="1" ht="40.5" customHeight="1">
      <c r="A40" s="171"/>
      <c r="B40" s="172"/>
    </row>
    <row r="41" spans="1:3" s="18" customFormat="1" ht="40.5" customHeight="1">
      <c r="A41" s="171"/>
      <c r="B41" s="172"/>
    </row>
    <row r="42" spans="1:3" s="18" customFormat="1" ht="40.5" customHeight="1">
      <c r="A42" s="171"/>
      <c r="B42" s="172"/>
    </row>
    <row r="43" spans="1:3" s="18" customFormat="1" ht="40.5" customHeight="1">
      <c r="A43" s="171"/>
      <c r="B43" s="172"/>
    </row>
    <row r="44" spans="1:3" s="18" customFormat="1" ht="40.5" customHeight="1">
      <c r="A44" s="171"/>
      <c r="B44" s="172"/>
    </row>
    <row r="45" spans="1:3" s="18" customFormat="1" ht="40.5" customHeight="1">
      <c r="A45" s="171"/>
      <c r="B45" s="172"/>
    </row>
    <row r="46" spans="1:3" s="18" customFormat="1" ht="40.5" customHeight="1">
      <c r="A46" s="171"/>
      <c r="B46" s="172"/>
    </row>
    <row r="47" spans="1:3" s="18" customFormat="1" ht="40.5" customHeight="1">
      <c r="A47" s="171"/>
      <c r="B47" s="172"/>
    </row>
    <row r="48" spans="1:3" s="18" customFormat="1" ht="40.5" customHeight="1">
      <c r="A48" s="171"/>
      <c r="B48" s="172"/>
    </row>
    <row r="49" spans="1:2" s="18" customFormat="1" ht="40.5" customHeight="1">
      <c r="A49" s="171"/>
      <c r="B49" s="172"/>
    </row>
    <row r="50" spans="1:2" s="18" customFormat="1" ht="40.5" customHeight="1">
      <c r="A50" s="171"/>
      <c r="B50" s="172"/>
    </row>
    <row r="51" spans="1:2" s="18" customFormat="1" ht="40.5" customHeight="1">
      <c r="A51" s="171"/>
      <c r="B51" s="172"/>
    </row>
    <row r="52" spans="1:2" s="18" customFormat="1" ht="40.5" customHeight="1">
      <c r="A52" s="171"/>
      <c r="B52" s="172"/>
    </row>
    <row r="53" spans="1:2" s="18" customFormat="1" ht="40.5" customHeight="1">
      <c r="A53" s="171"/>
      <c r="B53" s="172"/>
    </row>
    <row r="54" spans="1:2" s="18" customFormat="1" ht="40.5" customHeight="1">
      <c r="A54" s="171"/>
      <c r="B54" s="172"/>
    </row>
    <row r="55" spans="1:2" s="18" customFormat="1" ht="40.5" customHeight="1">
      <c r="A55" s="171"/>
      <c r="B55" s="172"/>
    </row>
    <row r="56" spans="1:2" s="18" customFormat="1" ht="40.5" customHeight="1">
      <c r="A56" s="171"/>
      <c r="B56" s="172"/>
    </row>
    <row r="57" spans="1:2" s="18" customFormat="1" ht="40.5" customHeight="1">
      <c r="A57" s="171"/>
      <c r="B57" s="172"/>
    </row>
    <row r="58" spans="1:2" s="18" customFormat="1" ht="40.5" customHeight="1">
      <c r="A58" s="171"/>
      <c r="B58" s="172"/>
    </row>
    <row r="59" spans="1:2" s="18" customFormat="1" ht="40.5" customHeight="1">
      <c r="A59" s="171"/>
      <c r="B59" s="172"/>
    </row>
    <row r="60" spans="1:2" s="18" customFormat="1" ht="40.5" customHeight="1">
      <c r="A60" s="171"/>
      <c r="B60" s="172"/>
    </row>
    <row r="61" spans="1:2" s="18" customFormat="1" ht="40.5" customHeight="1">
      <c r="A61" s="171"/>
      <c r="B61" s="172"/>
    </row>
    <row r="62" spans="1:2" s="18" customFormat="1" ht="40.5" customHeight="1">
      <c r="A62" s="171"/>
      <c r="B62" s="172"/>
    </row>
    <row r="63" spans="1:2" s="18" customFormat="1" ht="40.5" customHeight="1">
      <c r="A63" s="171"/>
      <c r="B63" s="172"/>
    </row>
    <row r="64" spans="1:2" s="18" customFormat="1" ht="40.5" customHeight="1">
      <c r="A64" s="171"/>
      <c r="B64" s="172"/>
    </row>
    <row r="65" spans="1:2" s="18" customFormat="1" ht="40.5" customHeight="1">
      <c r="A65" s="171"/>
      <c r="B65" s="172"/>
    </row>
    <row r="66" spans="1:2" s="18" customFormat="1" ht="40.5" customHeight="1">
      <c r="A66" s="171"/>
      <c r="B66" s="172"/>
    </row>
    <row r="67" spans="1:2" s="18" customFormat="1" ht="40.5" customHeight="1">
      <c r="A67" s="171"/>
      <c r="B67" s="172"/>
    </row>
    <row r="68" spans="1:2" s="18" customFormat="1" ht="40.5" customHeight="1">
      <c r="A68" s="171"/>
      <c r="B68" s="172"/>
    </row>
    <row r="69" spans="1:2" s="18" customFormat="1" ht="40.5" customHeight="1">
      <c r="A69" s="171"/>
      <c r="B69" s="172"/>
    </row>
    <row r="70" spans="1:2" s="18" customFormat="1" ht="40.5" customHeight="1">
      <c r="A70" s="171"/>
      <c r="B70" s="172"/>
    </row>
    <row r="71" spans="1:2" s="18" customFormat="1" ht="40.5" customHeight="1">
      <c r="A71" s="171"/>
      <c r="B71" s="172"/>
    </row>
    <row r="72" spans="1:2" s="18" customFormat="1" ht="40.5" customHeight="1">
      <c r="A72" s="171"/>
      <c r="B72" s="172"/>
    </row>
    <row r="73" spans="1:2" s="18" customFormat="1" ht="40.5" customHeight="1">
      <c r="A73" s="171"/>
      <c r="B73" s="172"/>
    </row>
    <row r="74" spans="1:2" s="18" customFormat="1" ht="40.5" customHeight="1">
      <c r="A74" s="171"/>
      <c r="B74" s="172"/>
    </row>
    <row r="75" spans="1:2" s="18" customFormat="1" ht="40.5" customHeight="1">
      <c r="A75" s="171"/>
      <c r="B75" s="172"/>
    </row>
    <row r="76" spans="1:2" s="18" customFormat="1" ht="40.5" customHeight="1">
      <c r="A76" s="171"/>
      <c r="B76" s="172"/>
    </row>
    <row r="77" spans="1:2" s="18" customFormat="1" ht="40.5" customHeight="1">
      <c r="A77" s="171"/>
      <c r="B77" s="172"/>
    </row>
    <row r="78" spans="1:2" s="18" customFormat="1" ht="40.5" customHeight="1">
      <c r="A78" s="171"/>
      <c r="B78" s="172"/>
    </row>
    <row r="79" spans="1:2" s="18" customFormat="1" ht="40.5" customHeight="1">
      <c r="A79" s="171"/>
      <c r="B79" s="172"/>
    </row>
    <row r="80" spans="1:2" s="18" customFormat="1" ht="40.5" customHeight="1">
      <c r="A80" s="171"/>
      <c r="B80" s="172"/>
    </row>
    <row r="81" spans="1:2" s="18" customFormat="1" ht="40.5" customHeight="1">
      <c r="A81" s="171"/>
      <c r="B81" s="172"/>
    </row>
    <row r="82" spans="1:2" s="18" customFormat="1" ht="40.5" customHeight="1">
      <c r="A82" s="171"/>
      <c r="B82" s="172"/>
    </row>
    <row r="83" spans="1:2" s="18" customFormat="1" ht="40.5" customHeight="1">
      <c r="A83" s="171"/>
      <c r="B83" s="172"/>
    </row>
    <row r="84" spans="1:2" s="18" customFormat="1" ht="40.5" customHeight="1">
      <c r="A84" s="171"/>
      <c r="B84" s="172"/>
    </row>
    <row r="85" spans="1:2" s="18" customFormat="1" ht="40.5" customHeight="1">
      <c r="A85" s="171"/>
      <c r="B85" s="172"/>
    </row>
    <row r="86" spans="1:2" s="18" customFormat="1" ht="40.5" customHeight="1">
      <c r="A86" s="171"/>
      <c r="B86" s="172"/>
    </row>
    <row r="87" spans="1:2" s="18" customFormat="1" ht="40.5" customHeight="1">
      <c r="A87" s="171"/>
      <c r="B87" s="172"/>
    </row>
    <row r="88" spans="1:2" s="18" customFormat="1" ht="40.5" customHeight="1">
      <c r="A88" s="171"/>
      <c r="B88" s="172"/>
    </row>
    <row r="89" spans="1:2" s="18" customFormat="1" ht="40.5" customHeight="1">
      <c r="A89" s="171"/>
      <c r="B89" s="172"/>
    </row>
    <row r="90" spans="1:2" s="18" customFormat="1" ht="40.5" customHeight="1">
      <c r="A90" s="171"/>
      <c r="B90" s="172"/>
    </row>
    <row r="91" spans="1:2" s="18" customFormat="1" ht="40.5" customHeight="1">
      <c r="A91" s="171"/>
      <c r="B91" s="172"/>
    </row>
    <row r="92" spans="1:2" s="18" customFormat="1" ht="40.5" customHeight="1">
      <c r="A92" s="171"/>
      <c r="B92" s="172"/>
    </row>
    <row r="93" spans="1:2" s="18" customFormat="1" ht="40.5" customHeight="1">
      <c r="A93" s="171"/>
      <c r="B93" s="172"/>
    </row>
    <row r="94" spans="1:2" s="18" customFormat="1" ht="40.5" customHeight="1">
      <c r="A94" s="171"/>
      <c r="B94" s="172"/>
    </row>
    <row r="95" spans="1:2" s="18" customFormat="1" ht="40.5" customHeight="1">
      <c r="A95" s="171"/>
      <c r="B95" s="172"/>
    </row>
    <row r="96" spans="1:2" s="18" customFormat="1" ht="40.5" customHeight="1">
      <c r="A96" s="171"/>
      <c r="B96" s="172"/>
    </row>
    <row r="97" spans="1:2" s="18" customFormat="1" ht="40.5" customHeight="1">
      <c r="A97" s="171"/>
      <c r="B97" s="172"/>
    </row>
    <row r="98" spans="1:2" s="18" customFormat="1" ht="40.5" customHeight="1">
      <c r="A98" s="171"/>
      <c r="B98" s="172"/>
    </row>
    <row r="99" spans="1:2" s="18" customFormat="1" ht="40.5" customHeight="1">
      <c r="A99" s="171"/>
      <c r="B99" s="172"/>
    </row>
    <row r="100" spans="1:2" s="18" customFormat="1" ht="40.5" customHeight="1">
      <c r="A100" s="171"/>
      <c r="B100" s="172"/>
    </row>
    <row r="101" spans="1:2" s="18" customFormat="1" ht="40.5" customHeight="1">
      <c r="A101" s="171"/>
      <c r="B101" s="172"/>
    </row>
    <row r="102" spans="1:2" s="18" customFormat="1" ht="40.5" customHeight="1">
      <c r="A102" s="171"/>
      <c r="B102" s="172"/>
    </row>
    <row r="103" spans="1:2" s="18" customFormat="1" ht="40.5" customHeight="1">
      <c r="A103" s="171"/>
      <c r="B103" s="172"/>
    </row>
    <row r="104" spans="1:2" s="18" customFormat="1" ht="40.5" customHeight="1">
      <c r="A104" s="171"/>
      <c r="B104" s="172"/>
    </row>
    <row r="105" spans="1:2" s="18" customFormat="1" ht="40.5" customHeight="1">
      <c r="A105" s="171"/>
      <c r="B105" s="172"/>
    </row>
    <row r="106" spans="1:2" s="18" customFormat="1" ht="40.5" customHeight="1">
      <c r="A106" s="171"/>
      <c r="B106" s="172"/>
    </row>
    <row r="107" spans="1:2" s="18" customFormat="1" ht="40.5" customHeight="1">
      <c r="A107" s="171"/>
      <c r="B107" s="172"/>
    </row>
    <row r="108" spans="1:2" s="18" customFormat="1" ht="40.5" customHeight="1">
      <c r="A108" s="171"/>
      <c r="B108" s="172"/>
    </row>
    <row r="109" spans="1:2" s="18" customFormat="1" ht="40.5" customHeight="1">
      <c r="A109" s="171"/>
      <c r="B109" s="172"/>
    </row>
    <row r="110" spans="1:2" s="18" customFormat="1" ht="40.5" customHeight="1">
      <c r="A110" s="171"/>
      <c r="B110" s="172"/>
    </row>
    <row r="111" spans="1:2" s="18" customFormat="1" ht="40.5" customHeight="1">
      <c r="A111" s="171"/>
      <c r="B111" s="172"/>
    </row>
    <row r="112" spans="1:2" s="18" customFormat="1" ht="40.5" customHeight="1">
      <c r="A112" s="171"/>
      <c r="B112" s="172"/>
    </row>
    <row r="113" spans="1:2" s="18" customFormat="1" ht="40.5" customHeight="1">
      <c r="A113" s="171"/>
      <c r="B113" s="172"/>
    </row>
    <row r="114" spans="1:2" s="18" customFormat="1" ht="40.5" customHeight="1">
      <c r="A114" s="171"/>
      <c r="B114" s="172"/>
    </row>
    <row r="115" spans="1:2" s="18" customFormat="1" ht="40.5" customHeight="1">
      <c r="A115" s="171"/>
      <c r="B115" s="172"/>
    </row>
    <row r="116" spans="1:2" s="18" customFormat="1" ht="40.5" customHeight="1">
      <c r="A116" s="171"/>
      <c r="B116" s="172"/>
    </row>
    <row r="117" spans="1:2" s="18" customFormat="1" ht="40.5" customHeight="1">
      <c r="A117" s="171"/>
      <c r="B117" s="172"/>
    </row>
    <row r="118" spans="1:2" s="18" customFormat="1" ht="40.5" customHeight="1">
      <c r="A118" s="171"/>
      <c r="B118" s="172"/>
    </row>
    <row r="119" spans="1:2" s="18" customFormat="1" ht="40.5" customHeight="1">
      <c r="A119" s="171"/>
      <c r="B119" s="172"/>
    </row>
    <row r="120" spans="1:2" s="18" customFormat="1" ht="40.5" customHeight="1">
      <c r="A120" s="171"/>
      <c r="B120" s="172"/>
    </row>
    <row r="121" spans="1:2" s="18" customFormat="1" ht="40.5" customHeight="1">
      <c r="A121" s="171"/>
      <c r="B121" s="172"/>
    </row>
    <row r="122" spans="1:2" s="18" customFormat="1" ht="40.5" customHeight="1">
      <c r="A122" s="171"/>
      <c r="B122" s="172"/>
    </row>
    <row r="123" spans="1:2" s="18" customFormat="1" ht="40.5" customHeight="1">
      <c r="A123" s="171"/>
      <c r="B123" s="172"/>
    </row>
    <row r="124" spans="1:2" s="18" customFormat="1" ht="40.5" customHeight="1">
      <c r="A124" s="171"/>
      <c r="B124" s="172"/>
    </row>
    <row r="125" spans="1:2" s="18" customFormat="1" ht="40.5" customHeight="1">
      <c r="A125" s="171"/>
      <c r="B125" s="172"/>
    </row>
    <row r="126" spans="1:2" s="18" customFormat="1" ht="40.5" customHeight="1">
      <c r="A126" s="171"/>
      <c r="B126" s="172"/>
    </row>
    <row r="127" spans="1:2" s="18" customFormat="1" ht="40.5" customHeight="1">
      <c r="A127" s="171"/>
      <c r="B127" s="172"/>
    </row>
    <row r="128" spans="1:2" s="18" customFormat="1" ht="40.5" customHeight="1">
      <c r="A128" s="171"/>
      <c r="B128" s="172"/>
    </row>
    <row r="129" spans="1:2" s="18" customFormat="1" ht="40.5" customHeight="1">
      <c r="A129" s="171"/>
      <c r="B129" s="172"/>
    </row>
    <row r="130" spans="1:2" s="18" customFormat="1" ht="40.5" customHeight="1">
      <c r="A130" s="171"/>
      <c r="B130" s="172"/>
    </row>
    <row r="131" spans="1:2" s="18" customFormat="1" ht="40.5" customHeight="1">
      <c r="A131" s="171"/>
      <c r="B131" s="172"/>
    </row>
    <row r="132" spans="1:2" s="18" customFormat="1" ht="40.5" customHeight="1">
      <c r="A132" s="171"/>
      <c r="B132" s="172"/>
    </row>
    <row r="133" spans="1:2" s="18" customFormat="1" ht="40.5" customHeight="1">
      <c r="A133" s="171"/>
      <c r="B133" s="172"/>
    </row>
    <row r="134" spans="1:2" s="18" customFormat="1" ht="40.5" customHeight="1">
      <c r="A134" s="171"/>
      <c r="B134" s="172"/>
    </row>
    <row r="135" spans="1:2" s="18" customFormat="1" ht="40.5" customHeight="1">
      <c r="A135" s="171"/>
      <c r="B135" s="172"/>
    </row>
    <row r="136" spans="1:2" s="18" customFormat="1" ht="40.5" customHeight="1">
      <c r="A136" s="171"/>
      <c r="B136" s="172"/>
    </row>
    <row r="137" spans="1:2" s="18" customFormat="1" ht="40.5" customHeight="1">
      <c r="A137" s="171"/>
      <c r="B137" s="172"/>
    </row>
    <row r="138" spans="1:2" s="18" customFormat="1" ht="40.5" customHeight="1">
      <c r="A138" s="171"/>
      <c r="B138" s="172"/>
    </row>
    <row r="139" spans="1:2" s="18" customFormat="1" ht="40.5" customHeight="1">
      <c r="A139" s="171"/>
      <c r="B139" s="172"/>
    </row>
    <row r="140" spans="1:2" s="18" customFormat="1" ht="40.5" customHeight="1">
      <c r="A140" s="171"/>
      <c r="B140" s="172"/>
    </row>
    <row r="141" spans="1:2" s="18" customFormat="1" ht="40.5" customHeight="1">
      <c r="A141" s="171"/>
      <c r="B141" s="172"/>
    </row>
    <row r="142" spans="1:2" s="18" customFormat="1" ht="40.5" customHeight="1">
      <c r="A142" s="171"/>
      <c r="B142" s="172"/>
    </row>
    <row r="143" spans="1:2" s="18" customFormat="1" ht="40.5" customHeight="1">
      <c r="A143" s="171"/>
      <c r="B143" s="172"/>
    </row>
    <row r="144" spans="1:2" s="18" customFormat="1" ht="40.5" customHeight="1">
      <c r="A144" s="171"/>
      <c r="B144" s="172"/>
    </row>
    <row r="145" spans="1:2" s="18" customFormat="1" ht="40.5" customHeight="1">
      <c r="A145" s="171"/>
      <c r="B145" s="172"/>
    </row>
    <row r="146" spans="1:2" s="18" customFormat="1" ht="40.5" customHeight="1">
      <c r="A146" s="171"/>
      <c r="B146" s="172"/>
    </row>
    <row r="147" spans="1:2" s="18" customFormat="1" ht="40.5" customHeight="1">
      <c r="A147" s="171"/>
      <c r="B147" s="172"/>
    </row>
    <row r="148" spans="1:2" s="18" customFormat="1" ht="40.5" customHeight="1">
      <c r="A148" s="171"/>
      <c r="B148" s="172"/>
    </row>
    <row r="149" spans="1:2" s="18" customFormat="1" ht="40.5" customHeight="1">
      <c r="A149" s="171"/>
      <c r="B149" s="172"/>
    </row>
    <row r="150" spans="1:2" s="18" customFormat="1" ht="40.5" customHeight="1">
      <c r="A150" s="171"/>
      <c r="B150" s="172"/>
    </row>
    <row r="151" spans="1:2" s="18" customFormat="1" ht="40.5" customHeight="1">
      <c r="A151" s="171"/>
      <c r="B151" s="172"/>
    </row>
    <row r="152" spans="1:2" s="18" customFormat="1" ht="40.5" customHeight="1">
      <c r="A152" s="171"/>
      <c r="B152" s="172"/>
    </row>
    <row r="153" spans="1:2" s="18" customFormat="1" ht="40.5" customHeight="1">
      <c r="A153" s="171"/>
      <c r="B153" s="172"/>
    </row>
    <row r="154" spans="1:2" s="18" customFormat="1" ht="40.5" customHeight="1">
      <c r="A154" s="171"/>
      <c r="B154" s="172"/>
    </row>
    <row r="155" spans="1:2" s="18" customFormat="1" ht="40.5" customHeight="1">
      <c r="A155" s="171"/>
      <c r="B155" s="172"/>
    </row>
    <row r="156" spans="1:2" s="18" customFormat="1" ht="40.5" customHeight="1">
      <c r="A156" s="171"/>
      <c r="B156" s="172"/>
    </row>
    <row r="157" spans="1:2" s="18" customFormat="1" ht="40.5" customHeight="1">
      <c r="A157" s="171"/>
      <c r="B157" s="172"/>
    </row>
    <row r="158" spans="1:2" s="18" customFormat="1" ht="40.5" customHeight="1">
      <c r="A158" s="171"/>
      <c r="B158" s="172"/>
    </row>
    <row r="159" spans="1:2" s="18" customFormat="1" ht="40.5" customHeight="1">
      <c r="A159" s="171"/>
      <c r="B159" s="172"/>
    </row>
    <row r="160" spans="1:2" s="18" customFormat="1" ht="40.5" customHeight="1">
      <c r="A160" s="171"/>
      <c r="B160" s="172"/>
    </row>
    <row r="161" spans="1:2" s="18" customFormat="1" ht="40.5" customHeight="1">
      <c r="A161" s="171"/>
      <c r="B161" s="172"/>
    </row>
    <row r="162" spans="1:2" s="18" customFormat="1" ht="40.5" customHeight="1">
      <c r="A162" s="171"/>
      <c r="B162" s="172"/>
    </row>
    <row r="163" spans="1:2" s="18" customFormat="1" ht="40.5" customHeight="1">
      <c r="A163" s="171"/>
      <c r="B163" s="172"/>
    </row>
    <row r="164" spans="1:2" s="18" customFormat="1" ht="40.5" customHeight="1">
      <c r="A164" s="171"/>
      <c r="B164" s="172"/>
    </row>
    <row r="165" spans="1:2" s="18" customFormat="1" ht="40.5" customHeight="1">
      <c r="A165" s="171"/>
      <c r="B165" s="172"/>
    </row>
    <row r="166" spans="1:2" s="18" customFormat="1" ht="40.5" customHeight="1">
      <c r="A166" s="171"/>
      <c r="B166" s="172"/>
    </row>
    <row r="167" spans="1:2" s="18" customFormat="1" ht="40.5" customHeight="1">
      <c r="A167" s="171"/>
      <c r="B167" s="172"/>
    </row>
    <row r="168" spans="1:2" s="18" customFormat="1" ht="40.5" customHeight="1">
      <c r="A168" s="171"/>
      <c r="B168" s="172"/>
    </row>
    <row r="169" spans="1:2" s="18" customFormat="1" ht="40.5" customHeight="1">
      <c r="A169" s="171"/>
      <c r="B169" s="172"/>
    </row>
    <row r="170" spans="1:2" s="18" customFormat="1" ht="40.5" customHeight="1">
      <c r="A170" s="171"/>
      <c r="B170" s="172"/>
    </row>
    <row r="171" spans="1:2" s="18" customFormat="1" ht="40.5" customHeight="1">
      <c r="A171" s="171"/>
      <c r="B171" s="172"/>
    </row>
    <row r="172" spans="1:2" s="18" customFormat="1" ht="40.5" customHeight="1">
      <c r="A172" s="171"/>
      <c r="B172" s="172"/>
    </row>
    <row r="173" spans="1:2" s="18" customFormat="1" ht="40.5" customHeight="1">
      <c r="A173" s="171"/>
      <c r="B173" s="172"/>
    </row>
    <row r="174" spans="1:2" s="18" customFormat="1" ht="40.5" customHeight="1">
      <c r="A174" s="171"/>
      <c r="B174" s="172"/>
    </row>
    <row r="175" spans="1:2" s="18" customFormat="1" ht="40.5" customHeight="1">
      <c r="A175" s="171"/>
      <c r="B175" s="172"/>
    </row>
    <row r="176" spans="1:2" s="18" customFormat="1" ht="40.5" customHeight="1">
      <c r="A176" s="171"/>
      <c r="B176" s="172"/>
    </row>
    <row r="177" spans="1:2" s="18" customFormat="1" ht="40.5" customHeight="1">
      <c r="A177" s="171"/>
      <c r="B177" s="172"/>
    </row>
    <row r="178" spans="1:2" s="18" customFormat="1" ht="40.5" customHeight="1">
      <c r="A178" s="171"/>
      <c r="B178" s="172"/>
    </row>
    <row r="179" spans="1:2" s="18" customFormat="1" ht="40.5" customHeight="1">
      <c r="A179" s="171"/>
      <c r="B179" s="172"/>
    </row>
    <row r="180" spans="1:2" s="18" customFormat="1" ht="40.5" customHeight="1">
      <c r="A180" s="171"/>
      <c r="B180" s="172"/>
    </row>
    <row r="181" spans="1:2" s="18" customFormat="1" ht="40.5" customHeight="1">
      <c r="A181" s="171"/>
      <c r="B181" s="172"/>
    </row>
    <row r="182" spans="1:2" s="18" customFormat="1" ht="40.5" customHeight="1">
      <c r="A182" s="171"/>
      <c r="B182" s="172"/>
    </row>
    <row r="183" spans="1:2" s="18" customFormat="1" ht="40.5" customHeight="1">
      <c r="A183" s="171"/>
      <c r="B183" s="172"/>
    </row>
    <row r="184" spans="1:2" s="18" customFormat="1" ht="40.5" customHeight="1">
      <c r="A184" s="171"/>
      <c r="B184" s="172"/>
    </row>
    <row r="185" spans="1:2" s="18" customFormat="1" ht="40.5" customHeight="1">
      <c r="A185" s="171"/>
      <c r="B185" s="172"/>
    </row>
    <row r="186" spans="1:2" s="18" customFormat="1" ht="40.5" customHeight="1">
      <c r="A186" s="171"/>
      <c r="B186" s="172"/>
    </row>
    <row r="187" spans="1:2" s="18" customFormat="1" ht="40.5" customHeight="1">
      <c r="A187" s="171"/>
      <c r="B187" s="172"/>
    </row>
    <row r="188" spans="1:2" s="18" customFormat="1" ht="40.5" customHeight="1">
      <c r="A188" s="171"/>
      <c r="B188" s="172"/>
    </row>
    <row r="189" spans="1:2" s="18" customFormat="1" ht="40.5" customHeight="1">
      <c r="A189" s="171"/>
      <c r="B189" s="172"/>
    </row>
    <row r="190" spans="1:2" s="18" customFormat="1" ht="40.5" customHeight="1">
      <c r="A190" s="171"/>
      <c r="B190" s="172"/>
    </row>
  </sheetData>
  <mergeCells count="2">
    <mergeCell ref="A1:B1"/>
    <mergeCell ref="A36:B36"/>
  </mergeCells>
  <printOptions horizontalCentered="1"/>
  <pageMargins left="0.25" right="0.25" top="0.82291666666666663" bottom="0.5" header="0.3" footer="0.3"/>
  <pageSetup fitToHeight="0" orientation="portrait" r:id="rId1"/>
  <headerFooter>
    <oddFooter>&amp;CPage &amp;P of &amp;N</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79998168889431442"/>
    <pageSetUpPr fitToPage="1"/>
  </sheetPr>
  <dimension ref="A1:AW1001"/>
  <sheetViews>
    <sheetView zoomScale="90" zoomScaleNormal="90" workbookViewId="0">
      <pane ySplit="2" topLeftCell="A3" activePane="bottomLeft" state="frozen"/>
      <selection pane="bottomLeft" activeCell="X13" sqref="X13"/>
    </sheetView>
  </sheetViews>
  <sheetFormatPr baseColWidth="10" defaultColWidth="9.1640625" defaultRowHeight="15"/>
  <cols>
    <col min="1" max="1" width="13.6640625" style="204" customWidth="1"/>
    <col min="2" max="2" width="12.33203125" style="197" bestFit="1" customWidth="1"/>
    <col min="3" max="3" width="6.5" style="204" customWidth="1"/>
    <col min="4" max="4" width="5.1640625" style="204" bestFit="1" customWidth="1"/>
    <col min="5" max="5" width="8.6640625" style="204" bestFit="1" customWidth="1"/>
    <col min="6" max="6" width="7.6640625" style="204" bestFit="1" customWidth="1"/>
    <col min="7" max="7" width="4.5" style="206" bestFit="1" customWidth="1"/>
    <col min="8" max="8" width="4.5" style="204" customWidth="1"/>
    <col min="9" max="9" width="6.1640625" style="204" bestFit="1" customWidth="1"/>
    <col min="10" max="11" width="11.1640625" style="197" customWidth="1"/>
    <col min="12" max="12" width="9.83203125" style="204" customWidth="1"/>
    <col min="13" max="13" width="8.83203125" style="209" customWidth="1"/>
    <col min="14" max="14" width="13.83203125" style="197" bestFit="1" customWidth="1"/>
    <col min="15" max="15" width="7.83203125" style="204" bestFit="1" customWidth="1"/>
    <col min="16" max="16" width="7.5" style="204" bestFit="1" customWidth="1"/>
    <col min="17" max="17" width="9.33203125" style="204" bestFit="1" customWidth="1"/>
    <col min="18" max="18" width="10" style="204" customWidth="1"/>
    <col min="19" max="19" width="9.5" style="204" customWidth="1"/>
    <col min="20" max="20" width="14.5" style="208" customWidth="1"/>
    <col min="21" max="16384" width="9.1640625" style="204"/>
  </cols>
  <sheetData>
    <row r="1" spans="1:49" s="200" customFormat="1" ht="30" customHeight="1" thickBot="1">
      <c r="A1" s="198"/>
      <c r="B1" s="160" t="s">
        <v>75</v>
      </c>
      <c r="C1" s="160"/>
      <c r="D1" s="160"/>
      <c r="E1" s="160"/>
      <c r="F1" s="160"/>
      <c r="G1" s="160"/>
      <c r="H1" s="160"/>
      <c r="I1" s="160"/>
      <c r="J1" s="199" t="s">
        <v>232</v>
      </c>
      <c r="K1" s="199"/>
      <c r="L1" s="199"/>
      <c r="M1" s="199"/>
      <c r="N1" s="199"/>
      <c r="O1" s="199"/>
      <c r="P1" s="199"/>
      <c r="Q1" s="199"/>
      <c r="S1" s="199"/>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row>
    <row r="2" spans="1:49" s="203" customFormat="1" ht="97.5" customHeight="1" thickBot="1">
      <c r="A2" s="100" t="s">
        <v>93</v>
      </c>
      <c r="B2" s="91" t="s">
        <v>30</v>
      </c>
      <c r="C2" s="131" t="s">
        <v>15</v>
      </c>
      <c r="D2" s="220" t="s">
        <v>221</v>
      </c>
      <c r="E2" s="217" t="s">
        <v>222</v>
      </c>
      <c r="F2" s="217" t="s">
        <v>223</v>
      </c>
      <c r="G2" s="218" t="s">
        <v>224</v>
      </c>
      <c r="H2" s="218" t="s">
        <v>59</v>
      </c>
      <c r="I2" s="218" t="s">
        <v>52</v>
      </c>
      <c r="J2" s="219" t="s">
        <v>53</v>
      </c>
      <c r="K2" s="219" t="s">
        <v>31</v>
      </c>
      <c r="L2" s="218" t="s">
        <v>225</v>
      </c>
      <c r="M2" s="218" t="s">
        <v>226</v>
      </c>
      <c r="N2" s="219" t="s">
        <v>40</v>
      </c>
      <c r="O2" s="218" t="s">
        <v>227</v>
      </c>
      <c r="P2" s="218" t="s">
        <v>228</v>
      </c>
      <c r="Q2" s="202" t="s">
        <v>229</v>
      </c>
      <c r="R2" s="218" t="s">
        <v>230</v>
      </c>
      <c r="S2" s="218" t="s">
        <v>231</v>
      </c>
      <c r="T2" s="218" t="s">
        <v>94</v>
      </c>
    </row>
    <row r="3" spans="1:49">
      <c r="B3" s="197">
        <v>44213.575885763894</v>
      </c>
      <c r="C3" s="205">
        <v>25.3</v>
      </c>
      <c r="D3" s="204" t="s">
        <v>105</v>
      </c>
      <c r="E3" s="204" t="s">
        <v>99</v>
      </c>
      <c r="F3" s="204" t="s">
        <v>106</v>
      </c>
      <c r="G3" s="206" t="s">
        <v>102</v>
      </c>
      <c r="H3" s="204" t="s">
        <v>102</v>
      </c>
      <c r="I3" s="204" t="s">
        <v>102</v>
      </c>
      <c r="J3" s="197">
        <v>44540.743792245368</v>
      </c>
      <c r="K3" s="197">
        <v>44542.743796296294</v>
      </c>
      <c r="L3" s="204" t="s">
        <v>102</v>
      </c>
      <c r="M3" s="207">
        <v>2</v>
      </c>
      <c r="N3" s="197">
        <v>44541.392936030097</v>
      </c>
      <c r="O3" s="207">
        <v>2</v>
      </c>
      <c r="P3" s="204" t="s">
        <v>117</v>
      </c>
      <c r="Q3" s="204" t="s">
        <v>102</v>
      </c>
      <c r="R3" s="204" t="s">
        <v>102</v>
      </c>
      <c r="S3" s="204" t="s">
        <v>102</v>
      </c>
    </row>
    <row r="4" spans="1:49">
      <c r="B4" s="197">
        <v>43488.609795833341</v>
      </c>
      <c r="C4" s="205">
        <v>33.9</v>
      </c>
      <c r="D4" s="204" t="s">
        <v>107</v>
      </c>
      <c r="E4" s="204" t="s">
        <v>107</v>
      </c>
      <c r="F4" s="204" t="s">
        <v>106</v>
      </c>
      <c r="G4" s="206" t="s">
        <v>102</v>
      </c>
      <c r="H4" s="204" t="s">
        <v>102</v>
      </c>
      <c r="I4" s="204" t="s">
        <v>102</v>
      </c>
      <c r="J4" s="197">
        <v>44396.989197997675</v>
      </c>
      <c r="K4" s="197">
        <v>44398.989201388889</v>
      </c>
      <c r="L4" s="204" t="s">
        <v>102</v>
      </c>
      <c r="M4" s="209" t="s">
        <v>121</v>
      </c>
      <c r="N4" s="197">
        <v>44410.549826851842</v>
      </c>
      <c r="O4" s="207">
        <v>15</v>
      </c>
      <c r="P4" s="204" t="s">
        <v>117</v>
      </c>
      <c r="Q4" s="204" t="s">
        <v>102</v>
      </c>
      <c r="R4" s="204" t="s">
        <v>102</v>
      </c>
      <c r="S4" s="204" t="s">
        <v>102</v>
      </c>
    </row>
    <row r="5" spans="1:49">
      <c r="B5" s="197">
        <v>43488.609795833341</v>
      </c>
      <c r="C5" s="205">
        <v>34.299999999999997</v>
      </c>
      <c r="D5" s="204" t="s">
        <v>107</v>
      </c>
      <c r="E5" s="204" t="s">
        <v>107</v>
      </c>
      <c r="F5" s="204" t="s">
        <v>106</v>
      </c>
      <c r="G5" s="206" t="s">
        <v>102</v>
      </c>
      <c r="H5" s="204" t="s">
        <v>102</v>
      </c>
      <c r="I5" s="204" t="s">
        <v>102</v>
      </c>
      <c r="J5" s="197">
        <v>44516.636908645829</v>
      </c>
      <c r="K5" s="197">
        <v>44518.63690972222</v>
      </c>
      <c r="L5" s="204" t="s">
        <v>102</v>
      </c>
      <c r="M5" s="209" t="s">
        <v>121</v>
      </c>
      <c r="N5" s="197">
        <v>44524.54542873842</v>
      </c>
      <c r="O5" s="207">
        <v>9</v>
      </c>
      <c r="P5" s="204" t="s">
        <v>117</v>
      </c>
      <c r="Q5" s="204" t="s">
        <v>102</v>
      </c>
      <c r="R5" s="204" t="s">
        <v>102</v>
      </c>
      <c r="S5" s="204" t="s">
        <v>102</v>
      </c>
    </row>
    <row r="6" spans="1:49">
      <c r="B6" s="197">
        <v>43671.765219988425</v>
      </c>
      <c r="C6" s="205">
        <v>22.4</v>
      </c>
      <c r="D6" s="204" t="s">
        <v>107</v>
      </c>
      <c r="E6" s="204" t="s">
        <v>107</v>
      </c>
      <c r="F6" s="204" t="s">
        <v>106</v>
      </c>
      <c r="G6" s="206" t="s">
        <v>102</v>
      </c>
      <c r="H6" s="204" t="s">
        <v>102</v>
      </c>
      <c r="I6" s="204" t="s">
        <v>102</v>
      </c>
      <c r="J6" s="197">
        <v>44378.592450312506</v>
      </c>
      <c r="K6" s="197">
        <v>44380.592453703706</v>
      </c>
      <c r="L6" s="204" t="s">
        <v>102</v>
      </c>
      <c r="M6" s="209" t="s">
        <v>121</v>
      </c>
      <c r="N6" s="197">
        <v>44389.550865775454</v>
      </c>
      <c r="O6" s="207">
        <v>12</v>
      </c>
      <c r="P6" s="204" t="s">
        <v>117</v>
      </c>
      <c r="Q6" s="204" t="s">
        <v>102</v>
      </c>
      <c r="R6" s="204" t="s">
        <v>102</v>
      </c>
      <c r="S6" s="204" t="s">
        <v>102</v>
      </c>
    </row>
    <row r="7" spans="1:49">
      <c r="B7" s="197">
        <v>43671.765219988425</v>
      </c>
      <c r="C7" s="205">
        <v>22.5</v>
      </c>
      <c r="D7" s="204" t="s">
        <v>107</v>
      </c>
      <c r="E7" s="204" t="s">
        <v>107</v>
      </c>
      <c r="F7" s="204" t="s">
        <v>106</v>
      </c>
      <c r="G7" s="206" t="s">
        <v>102</v>
      </c>
      <c r="H7" s="204" t="s">
        <v>102</v>
      </c>
      <c r="I7" s="204" t="s">
        <v>102</v>
      </c>
      <c r="J7" s="197">
        <v>44427.716651736104</v>
      </c>
      <c r="K7" s="197">
        <v>44429.71665509259</v>
      </c>
      <c r="L7" s="204" t="s">
        <v>102</v>
      </c>
      <c r="M7" s="209" t="s">
        <v>121</v>
      </c>
      <c r="N7" s="197">
        <v>44436.436129282403</v>
      </c>
      <c r="O7" s="207">
        <v>10</v>
      </c>
      <c r="P7" s="204" t="s">
        <v>117</v>
      </c>
      <c r="Q7" s="204" t="s">
        <v>102</v>
      </c>
      <c r="R7" s="204" t="s">
        <v>102</v>
      </c>
      <c r="S7" s="204" t="s">
        <v>102</v>
      </c>
    </row>
    <row r="8" spans="1:49">
      <c r="B8" s="197">
        <v>43671.765219988425</v>
      </c>
      <c r="C8" s="205">
        <v>22.7</v>
      </c>
      <c r="D8" s="204" t="s">
        <v>107</v>
      </c>
      <c r="E8" s="204" t="s">
        <v>107</v>
      </c>
      <c r="F8" s="204" t="s">
        <v>106</v>
      </c>
      <c r="G8" s="206" t="s">
        <v>102</v>
      </c>
      <c r="H8" s="204" t="s">
        <v>102</v>
      </c>
      <c r="I8" s="204" t="s">
        <v>102</v>
      </c>
      <c r="J8" s="197">
        <v>44490.556154016209</v>
      </c>
      <c r="K8" s="197">
        <v>44492.556157407409</v>
      </c>
      <c r="L8" s="204" t="s">
        <v>102</v>
      </c>
      <c r="M8" s="209" t="s">
        <v>121</v>
      </c>
      <c r="N8" s="197">
        <v>44500.544269212973</v>
      </c>
      <c r="O8" s="207">
        <v>11</v>
      </c>
      <c r="P8" s="204" t="s">
        <v>117</v>
      </c>
      <c r="Q8" s="204" t="s">
        <v>102</v>
      </c>
      <c r="R8" s="204" t="s">
        <v>102</v>
      </c>
      <c r="S8" s="204" t="s">
        <v>102</v>
      </c>
    </row>
    <row r="9" spans="1:49">
      <c r="B9" s="197">
        <v>43971.951260104157</v>
      </c>
      <c r="C9" s="205">
        <v>21.6</v>
      </c>
      <c r="D9" s="204" t="s">
        <v>107</v>
      </c>
      <c r="E9" s="204" t="s">
        <v>107</v>
      </c>
      <c r="F9" s="204" t="s">
        <v>106</v>
      </c>
      <c r="G9" s="206" t="s">
        <v>101</v>
      </c>
      <c r="H9" s="204" t="s">
        <v>102</v>
      </c>
      <c r="I9" s="204" t="s">
        <v>102</v>
      </c>
      <c r="J9" s="197">
        <v>44209.457205868057</v>
      </c>
      <c r="K9" s="197">
        <v>44211.45721064815</v>
      </c>
      <c r="L9" s="204" t="s">
        <v>102</v>
      </c>
      <c r="M9" s="209" t="s">
        <v>121</v>
      </c>
      <c r="N9" s="197">
        <v>44225.60269649305</v>
      </c>
      <c r="O9" s="207">
        <v>17</v>
      </c>
      <c r="P9" s="204" t="s">
        <v>117</v>
      </c>
      <c r="Q9" s="204" t="s">
        <v>102</v>
      </c>
      <c r="R9" s="204" t="s">
        <v>102</v>
      </c>
      <c r="S9" s="204" t="s">
        <v>102</v>
      </c>
    </row>
    <row r="10" spans="1:49">
      <c r="B10" s="197">
        <v>43971.951260104157</v>
      </c>
      <c r="C10" s="205">
        <v>22.3</v>
      </c>
      <c r="D10" s="204" t="s">
        <v>107</v>
      </c>
      <c r="E10" s="204" t="s">
        <v>107</v>
      </c>
      <c r="F10" s="204" t="s">
        <v>106</v>
      </c>
      <c r="G10" s="206" t="s">
        <v>101</v>
      </c>
      <c r="H10" s="204" t="s">
        <v>102</v>
      </c>
      <c r="I10" s="204" t="s">
        <v>102</v>
      </c>
      <c r="J10" s="197">
        <v>44474.537086689823</v>
      </c>
      <c r="K10" s="197">
        <v>44476.537083333336</v>
      </c>
      <c r="L10" s="204" t="s">
        <v>102</v>
      </c>
      <c r="M10" s="209" t="s">
        <v>121</v>
      </c>
      <c r="N10" s="197">
        <v>44474.551462071759</v>
      </c>
      <c r="O10" s="207">
        <v>1</v>
      </c>
      <c r="P10" s="204" t="s">
        <v>117</v>
      </c>
      <c r="Q10" s="204" t="s">
        <v>102</v>
      </c>
      <c r="R10" s="204" t="s">
        <v>102</v>
      </c>
      <c r="S10" s="204" t="s">
        <v>102</v>
      </c>
    </row>
    <row r="11" spans="1:49">
      <c r="B11" s="197">
        <v>44012.748631747694</v>
      </c>
      <c r="C11" s="205">
        <v>37.5</v>
      </c>
      <c r="D11" s="204" t="s">
        <v>105</v>
      </c>
      <c r="E11" s="204" t="s">
        <v>99</v>
      </c>
      <c r="F11" s="204" t="s">
        <v>106</v>
      </c>
      <c r="G11" s="206" t="s">
        <v>101</v>
      </c>
      <c r="H11" s="204" t="s">
        <v>102</v>
      </c>
      <c r="I11" s="204" t="s">
        <v>102</v>
      </c>
      <c r="J11" s="197">
        <v>44215.722140821745</v>
      </c>
      <c r="K11" s="197">
        <v>44217.722141203703</v>
      </c>
      <c r="L11" s="204" t="s">
        <v>102</v>
      </c>
      <c r="M11" s="209" t="s">
        <v>121</v>
      </c>
      <c r="N11" s="197">
        <v>44223.56408032406</v>
      </c>
      <c r="O11" s="207">
        <v>9</v>
      </c>
      <c r="P11" s="204" t="s">
        <v>117</v>
      </c>
      <c r="Q11" s="204" t="s">
        <v>102</v>
      </c>
      <c r="R11" s="204" t="s">
        <v>102</v>
      </c>
      <c r="S11" s="204" t="s">
        <v>102</v>
      </c>
    </row>
    <row r="12" spans="1:49">
      <c r="B12" s="197">
        <v>44105.558628009268</v>
      </c>
      <c r="C12" s="205">
        <v>27</v>
      </c>
      <c r="D12" s="204" t="s">
        <v>105</v>
      </c>
      <c r="E12" s="204" t="s">
        <v>99</v>
      </c>
      <c r="F12" s="204" t="s">
        <v>106</v>
      </c>
      <c r="G12" s="206" t="s">
        <v>102</v>
      </c>
      <c r="H12" s="204" t="s">
        <v>102</v>
      </c>
      <c r="I12" s="204" t="s">
        <v>102</v>
      </c>
      <c r="J12" s="197">
        <v>44222.041919791678</v>
      </c>
      <c r="K12" s="197">
        <v>44224.041921296295</v>
      </c>
      <c r="L12" s="204" t="s">
        <v>102</v>
      </c>
      <c r="M12" s="209" t="s">
        <v>121</v>
      </c>
      <c r="N12" s="197">
        <v>44235.55203619213</v>
      </c>
      <c r="O12" s="207">
        <v>15</v>
      </c>
      <c r="P12" s="204" t="s">
        <v>117</v>
      </c>
      <c r="Q12" s="204" t="s">
        <v>102</v>
      </c>
      <c r="R12" s="204" t="s">
        <v>102</v>
      </c>
      <c r="S12" s="204" t="s">
        <v>102</v>
      </c>
    </row>
    <row r="13" spans="1:49">
      <c r="B13" s="197">
        <v>44142.057348460643</v>
      </c>
      <c r="C13" s="205">
        <v>28.2</v>
      </c>
      <c r="D13" s="204" t="s">
        <v>107</v>
      </c>
      <c r="E13" s="204" t="s">
        <v>107</v>
      </c>
      <c r="F13" s="204" t="s">
        <v>106</v>
      </c>
      <c r="G13" s="206" t="s">
        <v>102</v>
      </c>
      <c r="H13" s="204" t="s">
        <v>102</v>
      </c>
      <c r="I13" s="204" t="s">
        <v>102</v>
      </c>
      <c r="J13" s="197">
        <v>44268.716750115731</v>
      </c>
      <c r="K13" s="197">
        <v>44270.716747685183</v>
      </c>
      <c r="L13" s="204" t="s">
        <v>102</v>
      </c>
      <c r="M13" s="209" t="s">
        <v>121</v>
      </c>
      <c r="N13" s="197">
        <v>44277.5531611111</v>
      </c>
      <c r="O13" s="207">
        <v>10</v>
      </c>
      <c r="P13" s="204" t="s">
        <v>117</v>
      </c>
      <c r="Q13" s="204" t="s">
        <v>102</v>
      </c>
      <c r="R13" s="204" t="s">
        <v>102</v>
      </c>
      <c r="S13" s="204" t="s">
        <v>102</v>
      </c>
    </row>
    <row r="14" spans="1:49">
      <c r="B14" s="197">
        <v>44160.957643090267</v>
      </c>
      <c r="C14" s="205">
        <v>25.6</v>
      </c>
      <c r="D14" s="204" t="s">
        <v>105</v>
      </c>
      <c r="E14" s="204" t="s">
        <v>99</v>
      </c>
      <c r="F14" s="204" t="s">
        <v>106</v>
      </c>
      <c r="G14" s="206" t="s">
        <v>102</v>
      </c>
      <c r="H14" s="204" t="s">
        <v>102</v>
      </c>
      <c r="I14" s="204" t="s">
        <v>102</v>
      </c>
      <c r="J14" s="197">
        <v>44214.952137500004</v>
      </c>
      <c r="K14" s="197">
        <v>44216.952141203707</v>
      </c>
      <c r="L14" s="204" t="s">
        <v>102</v>
      </c>
      <c r="M14" s="209" t="s">
        <v>121</v>
      </c>
      <c r="N14" s="197">
        <v>44215.844799456019</v>
      </c>
      <c r="O14" s="207">
        <v>2</v>
      </c>
      <c r="P14" s="204" t="s">
        <v>117</v>
      </c>
      <c r="Q14" s="204" t="s">
        <v>102</v>
      </c>
      <c r="R14" s="204" t="s">
        <v>102</v>
      </c>
      <c r="S14" s="204" t="s">
        <v>102</v>
      </c>
    </row>
    <row r="15" spans="1:49">
      <c r="B15" s="197">
        <v>44176.383008020828</v>
      </c>
      <c r="C15" s="205">
        <v>25.7</v>
      </c>
      <c r="D15" s="204" t="s">
        <v>107</v>
      </c>
      <c r="E15" s="204" t="s">
        <v>107</v>
      </c>
      <c r="F15" s="204" t="s">
        <v>106</v>
      </c>
      <c r="G15" s="206" t="s">
        <v>101</v>
      </c>
      <c r="H15" s="204" t="s">
        <v>102</v>
      </c>
      <c r="I15" s="204" t="s">
        <v>102</v>
      </c>
      <c r="J15" s="197">
        <v>44454.954685381941</v>
      </c>
      <c r="K15" s="197">
        <v>44456.954687500001</v>
      </c>
      <c r="L15" s="204" t="s">
        <v>102</v>
      </c>
      <c r="M15" s="209" t="s">
        <v>121</v>
      </c>
      <c r="N15" s="197">
        <v>44467.581633217596</v>
      </c>
      <c r="O15" s="207">
        <v>14</v>
      </c>
      <c r="P15" s="204" t="s">
        <v>117</v>
      </c>
      <c r="Q15" s="204" t="s">
        <v>102</v>
      </c>
      <c r="R15" s="204" t="s">
        <v>102</v>
      </c>
      <c r="S15" s="204" t="s">
        <v>102</v>
      </c>
    </row>
    <row r="16" spans="1:49">
      <c r="B16" s="197">
        <v>44176.383008020828</v>
      </c>
      <c r="C16" s="205">
        <v>25.8</v>
      </c>
      <c r="D16" s="204" t="s">
        <v>107</v>
      </c>
      <c r="E16" s="204" t="s">
        <v>107</v>
      </c>
      <c r="F16" s="204" t="s">
        <v>106</v>
      </c>
      <c r="G16" s="206" t="s">
        <v>101</v>
      </c>
      <c r="H16" s="204" t="s">
        <v>102</v>
      </c>
      <c r="I16" s="204" t="s">
        <v>102</v>
      </c>
      <c r="J16" s="197">
        <v>44468.850194525454</v>
      </c>
      <c r="K16" s="197">
        <v>44470.85019675926</v>
      </c>
      <c r="L16" s="204" t="s">
        <v>102</v>
      </c>
      <c r="M16" s="209" t="s">
        <v>121</v>
      </c>
      <c r="N16" s="197">
        <v>44469</v>
      </c>
      <c r="O16" s="207">
        <v>1</v>
      </c>
      <c r="P16" s="204" t="s">
        <v>117</v>
      </c>
      <c r="Q16" s="204" t="s">
        <v>102</v>
      </c>
      <c r="R16" s="204" t="s">
        <v>102</v>
      </c>
      <c r="S16" s="204" t="s">
        <v>101</v>
      </c>
    </row>
    <row r="17" spans="1:20">
      <c r="B17" s="197">
        <v>44178.724431053248</v>
      </c>
      <c r="C17" s="205">
        <v>20.6</v>
      </c>
      <c r="D17" s="204" t="s">
        <v>105</v>
      </c>
      <c r="E17" s="204" t="s">
        <v>99</v>
      </c>
      <c r="F17" s="204" t="s">
        <v>106</v>
      </c>
      <c r="G17" s="206" t="s">
        <v>102</v>
      </c>
      <c r="H17" s="204" t="s">
        <v>102</v>
      </c>
      <c r="I17" s="204" t="s">
        <v>102</v>
      </c>
      <c r="J17" s="197">
        <v>44218.601751469905</v>
      </c>
      <c r="K17" s="197">
        <v>44220.601747685185</v>
      </c>
      <c r="L17" s="204" t="s">
        <v>102</v>
      </c>
      <c r="M17" s="209" t="s">
        <v>121</v>
      </c>
      <c r="N17" s="197">
        <v>44225.559795601854</v>
      </c>
      <c r="O17" s="207">
        <v>8</v>
      </c>
      <c r="P17" s="204" t="s">
        <v>117</v>
      </c>
      <c r="Q17" s="204" t="s">
        <v>102</v>
      </c>
      <c r="R17" s="204" t="s">
        <v>102</v>
      </c>
      <c r="S17" s="204" t="s">
        <v>102</v>
      </c>
    </row>
    <row r="18" spans="1:20" s="210" customFormat="1">
      <c r="A18" s="204"/>
      <c r="B18" s="197">
        <v>44178.724431053248</v>
      </c>
      <c r="C18" s="205">
        <v>21</v>
      </c>
      <c r="D18" s="204" t="s">
        <v>105</v>
      </c>
      <c r="E18" s="204" t="s">
        <v>99</v>
      </c>
      <c r="F18" s="204" t="s">
        <v>106</v>
      </c>
      <c r="G18" s="206" t="s">
        <v>102</v>
      </c>
      <c r="H18" s="204" t="s">
        <v>102</v>
      </c>
      <c r="I18" s="204" t="s">
        <v>102</v>
      </c>
      <c r="J18" s="197">
        <v>44357.499465358786</v>
      </c>
      <c r="K18" s="197">
        <v>44359.499467592592</v>
      </c>
      <c r="L18" s="204" t="s">
        <v>102</v>
      </c>
      <c r="M18" s="209" t="s">
        <v>121</v>
      </c>
      <c r="N18" s="197">
        <v>44363.549865740737</v>
      </c>
      <c r="O18" s="207">
        <v>7</v>
      </c>
      <c r="P18" s="204" t="s">
        <v>117</v>
      </c>
      <c r="Q18" s="204" t="s">
        <v>102</v>
      </c>
      <c r="R18" s="204" t="s">
        <v>102</v>
      </c>
      <c r="S18" s="204" t="s">
        <v>102</v>
      </c>
      <c r="T18" s="208"/>
    </row>
    <row r="19" spans="1:20">
      <c r="B19" s="197">
        <v>44178.724431053248</v>
      </c>
      <c r="C19" s="205">
        <v>21</v>
      </c>
      <c r="D19" s="204" t="s">
        <v>105</v>
      </c>
      <c r="E19" s="204" t="s">
        <v>99</v>
      </c>
      <c r="F19" s="204" t="s">
        <v>106</v>
      </c>
      <c r="G19" s="206" t="s">
        <v>102</v>
      </c>
      <c r="H19" s="204" t="s">
        <v>102</v>
      </c>
      <c r="I19" s="204" t="s">
        <v>102</v>
      </c>
      <c r="J19" s="197">
        <v>44389.72982797453</v>
      </c>
      <c r="K19" s="197">
        <v>44391.729826388888</v>
      </c>
      <c r="L19" s="204" t="s">
        <v>102</v>
      </c>
      <c r="M19" s="209" t="s">
        <v>121</v>
      </c>
      <c r="N19" s="197">
        <v>44407.539226620371</v>
      </c>
      <c r="O19" s="207">
        <v>19</v>
      </c>
      <c r="P19" s="204" t="s">
        <v>117</v>
      </c>
      <c r="Q19" s="204" t="s">
        <v>102</v>
      </c>
      <c r="R19" s="204" t="s">
        <v>102</v>
      </c>
      <c r="S19" s="204" t="s">
        <v>102</v>
      </c>
    </row>
    <row r="20" spans="1:20">
      <c r="B20" s="197">
        <v>44198.68972457177</v>
      </c>
      <c r="C20" s="205">
        <v>21.6</v>
      </c>
      <c r="D20" s="204" t="s">
        <v>105</v>
      </c>
      <c r="E20" s="204" t="s">
        <v>99</v>
      </c>
      <c r="F20" s="204" t="s">
        <v>106</v>
      </c>
      <c r="G20" s="206" t="s">
        <v>102</v>
      </c>
      <c r="H20" s="204" t="s">
        <v>102</v>
      </c>
      <c r="I20" s="204" t="s">
        <v>102</v>
      </c>
      <c r="J20" s="197">
        <v>44231.553164780096</v>
      </c>
      <c r="K20" s="197">
        <v>44233.553159722222</v>
      </c>
      <c r="L20" s="204" t="s">
        <v>102</v>
      </c>
      <c r="M20" s="209" t="s">
        <v>121</v>
      </c>
      <c r="N20" s="197">
        <v>44242.474049340286</v>
      </c>
      <c r="O20" s="207">
        <v>12</v>
      </c>
      <c r="P20" s="204" t="s">
        <v>117</v>
      </c>
      <c r="Q20" s="204" t="s">
        <v>102</v>
      </c>
      <c r="R20" s="204" t="s">
        <v>102</v>
      </c>
      <c r="S20" s="204" t="s">
        <v>102</v>
      </c>
    </row>
    <row r="21" spans="1:20">
      <c r="B21" s="197">
        <v>44205.149697569454</v>
      </c>
      <c r="C21" s="205">
        <v>63.3</v>
      </c>
      <c r="D21" s="204" t="s">
        <v>107</v>
      </c>
      <c r="E21" s="204" t="s">
        <v>107</v>
      </c>
      <c r="F21" s="204" t="s">
        <v>106</v>
      </c>
      <c r="G21" s="206" t="s">
        <v>102</v>
      </c>
      <c r="H21" s="204" t="s">
        <v>102</v>
      </c>
      <c r="I21" s="204" t="s">
        <v>102</v>
      </c>
      <c r="J21" s="197">
        <v>44209.469144872666</v>
      </c>
      <c r="K21" s="197">
        <v>44211.469143518516</v>
      </c>
      <c r="L21" s="204" t="s">
        <v>102</v>
      </c>
      <c r="M21" s="209" t="s">
        <v>121</v>
      </c>
      <c r="N21" s="197">
        <v>44210.409408796295</v>
      </c>
      <c r="O21" s="207">
        <v>2</v>
      </c>
      <c r="P21" s="204" t="s">
        <v>117</v>
      </c>
      <c r="Q21" s="204" t="s">
        <v>102</v>
      </c>
      <c r="R21" s="204" t="s">
        <v>102</v>
      </c>
      <c r="S21" s="204" t="s">
        <v>102</v>
      </c>
    </row>
    <row r="22" spans="1:20">
      <c r="B22" s="197">
        <v>44205.842565856488</v>
      </c>
      <c r="C22" s="205">
        <v>31.4</v>
      </c>
      <c r="D22" s="204" t="s">
        <v>105</v>
      </c>
      <c r="E22" s="204" t="s">
        <v>99</v>
      </c>
      <c r="F22" s="204" t="s">
        <v>106</v>
      </c>
      <c r="G22" s="206" t="s">
        <v>102</v>
      </c>
      <c r="H22" s="204" t="s">
        <v>102</v>
      </c>
      <c r="I22" s="204" t="s">
        <v>102</v>
      </c>
      <c r="J22" s="197">
        <v>44211.572095405085</v>
      </c>
      <c r="K22" s="197">
        <v>44213.572094907409</v>
      </c>
      <c r="L22" s="204" t="s">
        <v>102</v>
      </c>
      <c r="M22" s="209" t="s">
        <v>121</v>
      </c>
      <c r="N22" s="197">
        <v>44216.544501041659</v>
      </c>
      <c r="O22" s="207">
        <v>6</v>
      </c>
      <c r="P22" s="204" t="s">
        <v>117</v>
      </c>
      <c r="Q22" s="204" t="s">
        <v>102</v>
      </c>
      <c r="R22" s="204" t="s">
        <v>102</v>
      </c>
      <c r="S22" s="204" t="s">
        <v>102</v>
      </c>
    </row>
    <row r="23" spans="1:20">
      <c r="B23" s="197">
        <v>44205.842565856488</v>
      </c>
      <c r="C23" s="205">
        <v>31.5</v>
      </c>
      <c r="D23" s="204" t="s">
        <v>105</v>
      </c>
      <c r="E23" s="204" t="s">
        <v>99</v>
      </c>
      <c r="F23" s="204" t="s">
        <v>106</v>
      </c>
      <c r="G23" s="206" t="s">
        <v>102</v>
      </c>
      <c r="H23" s="204" t="s">
        <v>102</v>
      </c>
      <c r="I23" s="204" t="s">
        <v>102</v>
      </c>
      <c r="J23" s="197">
        <v>44235.619234756938</v>
      </c>
      <c r="K23" s="197">
        <v>44237.61923611111</v>
      </c>
      <c r="L23" s="204" t="s">
        <v>102</v>
      </c>
      <c r="M23" s="209" t="s">
        <v>121</v>
      </c>
      <c r="N23" s="197">
        <v>44260.553921990751</v>
      </c>
      <c r="O23" s="207">
        <v>26</v>
      </c>
      <c r="P23" s="204" t="s">
        <v>117</v>
      </c>
      <c r="Q23" s="204" t="s">
        <v>102</v>
      </c>
      <c r="R23" s="204" t="s">
        <v>102</v>
      </c>
      <c r="S23" s="204" t="s">
        <v>102</v>
      </c>
    </row>
    <row r="24" spans="1:20">
      <c r="B24" s="197">
        <v>44205.842565856488</v>
      </c>
      <c r="C24" s="205">
        <v>31.6</v>
      </c>
      <c r="D24" s="204" t="s">
        <v>105</v>
      </c>
      <c r="E24" s="204" t="s">
        <v>99</v>
      </c>
      <c r="F24" s="204" t="s">
        <v>106</v>
      </c>
      <c r="G24" s="206" t="s">
        <v>102</v>
      </c>
      <c r="H24" s="204" t="s">
        <v>102</v>
      </c>
      <c r="I24" s="204" t="s">
        <v>102</v>
      </c>
      <c r="J24" s="197">
        <v>44272.410791898146</v>
      </c>
      <c r="K24" s="197">
        <v>44274.410787037035</v>
      </c>
      <c r="L24" s="204" t="s">
        <v>102</v>
      </c>
      <c r="M24" s="209" t="s">
        <v>121</v>
      </c>
      <c r="N24" s="197">
        <v>44291.542194675938</v>
      </c>
      <c r="O24" s="207">
        <v>20</v>
      </c>
      <c r="P24" s="204" t="s">
        <v>117</v>
      </c>
      <c r="Q24" s="204" t="s">
        <v>102</v>
      </c>
      <c r="R24" s="204" t="s">
        <v>102</v>
      </c>
      <c r="S24" s="204" t="s">
        <v>102</v>
      </c>
    </row>
    <row r="25" spans="1:20">
      <c r="B25" s="197">
        <v>44205.842565856488</v>
      </c>
      <c r="C25" s="205">
        <v>31.7</v>
      </c>
      <c r="D25" s="204" t="s">
        <v>105</v>
      </c>
      <c r="E25" s="204" t="s">
        <v>99</v>
      </c>
      <c r="F25" s="204" t="s">
        <v>106</v>
      </c>
      <c r="G25" s="206" t="s">
        <v>102</v>
      </c>
      <c r="H25" s="204" t="s">
        <v>102</v>
      </c>
      <c r="I25" s="204" t="s">
        <v>102</v>
      </c>
      <c r="J25" s="197">
        <v>44313.385416469908</v>
      </c>
      <c r="K25" s="197">
        <v>44315.385416666664</v>
      </c>
      <c r="L25" s="204" t="s">
        <v>102</v>
      </c>
      <c r="M25" s="209" t="s">
        <v>121</v>
      </c>
      <c r="N25" s="197">
        <v>44322.545863541673</v>
      </c>
      <c r="O25" s="207">
        <v>10</v>
      </c>
      <c r="P25" s="204" t="s">
        <v>117</v>
      </c>
      <c r="Q25" s="204" t="s">
        <v>102</v>
      </c>
      <c r="R25" s="204" t="s">
        <v>102</v>
      </c>
      <c r="S25" s="204" t="s">
        <v>102</v>
      </c>
    </row>
    <row r="26" spans="1:20">
      <c r="B26" s="197">
        <v>44205.842565856488</v>
      </c>
      <c r="C26" s="205">
        <v>32.200000000000003</v>
      </c>
      <c r="D26" s="204" t="s">
        <v>105</v>
      </c>
      <c r="E26" s="204" t="s">
        <v>99</v>
      </c>
      <c r="F26" s="204" t="s">
        <v>106</v>
      </c>
      <c r="G26" s="206" t="s">
        <v>102</v>
      </c>
      <c r="H26" s="204" t="s">
        <v>102</v>
      </c>
      <c r="I26" s="204" t="s">
        <v>102</v>
      </c>
      <c r="J26" s="197">
        <v>44484.644974618066</v>
      </c>
      <c r="K26" s="197">
        <v>44486.644976851851</v>
      </c>
      <c r="L26" s="204" t="s">
        <v>102</v>
      </c>
      <c r="M26" s="209" t="s">
        <v>121</v>
      </c>
      <c r="N26" s="197">
        <v>44510.557134953713</v>
      </c>
      <c r="O26" s="207">
        <v>27</v>
      </c>
      <c r="P26" s="204" t="s">
        <v>117</v>
      </c>
      <c r="Q26" s="204" t="s">
        <v>102</v>
      </c>
      <c r="R26" s="204" t="s">
        <v>102</v>
      </c>
      <c r="S26" s="204" t="s">
        <v>102</v>
      </c>
    </row>
    <row r="27" spans="1:20">
      <c r="B27" s="197">
        <v>44219.139226122694</v>
      </c>
      <c r="C27" s="205">
        <v>24.3</v>
      </c>
      <c r="D27" s="204" t="s">
        <v>107</v>
      </c>
      <c r="E27" s="204" t="s">
        <v>107</v>
      </c>
      <c r="F27" s="204" t="s">
        <v>106</v>
      </c>
      <c r="G27" s="206" t="s">
        <v>101</v>
      </c>
      <c r="H27" s="204" t="s">
        <v>102</v>
      </c>
      <c r="I27" s="204" t="s">
        <v>102</v>
      </c>
      <c r="J27" s="197">
        <v>44219.17130431714</v>
      </c>
      <c r="K27" s="197">
        <v>44221.171307870369</v>
      </c>
      <c r="L27" s="204" t="s">
        <v>102</v>
      </c>
      <c r="M27" s="209" t="s">
        <v>121</v>
      </c>
      <c r="N27" s="197">
        <v>44219.420893946757</v>
      </c>
      <c r="O27" s="207">
        <v>1</v>
      </c>
      <c r="P27" s="204" t="s">
        <v>117</v>
      </c>
      <c r="Q27" s="204" t="s">
        <v>102</v>
      </c>
      <c r="R27" s="204" t="s">
        <v>102</v>
      </c>
      <c r="S27" s="204" t="s">
        <v>102</v>
      </c>
    </row>
    <row r="28" spans="1:20">
      <c r="B28" s="197">
        <v>44223.045444328694</v>
      </c>
      <c r="C28" s="205">
        <v>29.2</v>
      </c>
      <c r="D28" s="204" t="s">
        <v>105</v>
      </c>
      <c r="E28" s="204" t="s">
        <v>99</v>
      </c>
      <c r="F28" s="204" t="s">
        <v>106</v>
      </c>
      <c r="G28" s="206" t="s">
        <v>101</v>
      </c>
      <c r="H28" s="204" t="s">
        <v>102</v>
      </c>
      <c r="I28" s="204" t="s">
        <v>102</v>
      </c>
      <c r="J28" s="197">
        <v>44231.323204282409</v>
      </c>
      <c r="K28" s="197">
        <v>44233.323206018518</v>
      </c>
      <c r="L28" s="204" t="s">
        <v>102</v>
      </c>
      <c r="M28" s="209" t="s">
        <v>121</v>
      </c>
      <c r="N28" s="197">
        <v>44238.828372604163</v>
      </c>
      <c r="O28" s="207">
        <v>9</v>
      </c>
      <c r="P28" s="204" t="s">
        <v>117</v>
      </c>
      <c r="Q28" s="204" t="s">
        <v>102</v>
      </c>
      <c r="R28" s="204" t="s">
        <v>102</v>
      </c>
      <c r="S28" s="204" t="s">
        <v>102</v>
      </c>
    </row>
    <row r="29" spans="1:20">
      <c r="B29" s="197">
        <v>44237.56596871528</v>
      </c>
      <c r="C29" s="205">
        <v>31.9</v>
      </c>
      <c r="D29" s="204" t="s">
        <v>107</v>
      </c>
      <c r="E29" s="204" t="s">
        <v>107</v>
      </c>
      <c r="F29" s="204" t="s">
        <v>106</v>
      </c>
      <c r="G29" s="206" t="s">
        <v>102</v>
      </c>
      <c r="H29" s="204" t="s">
        <v>102</v>
      </c>
      <c r="I29" s="204" t="s">
        <v>102</v>
      </c>
      <c r="J29" s="197">
        <v>44243.950303969912</v>
      </c>
      <c r="K29" s="197">
        <v>44245.950300925928</v>
      </c>
      <c r="L29" s="204" t="s">
        <v>102</v>
      </c>
      <c r="M29" s="209" t="s">
        <v>121</v>
      </c>
      <c r="N29" s="197">
        <v>44250.574290821751</v>
      </c>
      <c r="O29" s="207">
        <v>8</v>
      </c>
      <c r="P29" s="204" t="s">
        <v>117</v>
      </c>
      <c r="Q29" s="204" t="s">
        <v>102</v>
      </c>
      <c r="R29" s="204" t="s">
        <v>102</v>
      </c>
      <c r="S29" s="204" t="s">
        <v>102</v>
      </c>
    </row>
    <row r="30" spans="1:20">
      <c r="B30" s="197">
        <v>44237.56596871528</v>
      </c>
      <c r="C30" s="205">
        <v>32</v>
      </c>
      <c r="D30" s="204" t="s">
        <v>107</v>
      </c>
      <c r="E30" s="204" t="s">
        <v>107</v>
      </c>
      <c r="F30" s="204" t="s">
        <v>106</v>
      </c>
      <c r="G30" s="206" t="s">
        <v>102</v>
      </c>
      <c r="H30" s="204" t="s">
        <v>102</v>
      </c>
      <c r="I30" s="204" t="s">
        <v>102</v>
      </c>
      <c r="J30" s="197">
        <v>44251.483056249992</v>
      </c>
      <c r="K30" s="197">
        <v>44253.483055555553</v>
      </c>
      <c r="L30" s="204" t="s">
        <v>102</v>
      </c>
      <c r="M30" s="209" t="s">
        <v>121</v>
      </c>
      <c r="N30" s="197">
        <v>44274.534139548603</v>
      </c>
      <c r="O30" s="207">
        <v>24</v>
      </c>
      <c r="P30" s="204" t="s">
        <v>117</v>
      </c>
      <c r="Q30" s="204" t="s">
        <v>102</v>
      </c>
      <c r="R30" s="204" t="s">
        <v>102</v>
      </c>
      <c r="S30" s="204" t="s">
        <v>102</v>
      </c>
    </row>
    <row r="31" spans="1:20">
      <c r="B31" s="197">
        <v>44237.56596871528</v>
      </c>
      <c r="C31" s="205">
        <v>32.200000000000003</v>
      </c>
      <c r="D31" s="204" t="s">
        <v>107</v>
      </c>
      <c r="E31" s="204" t="s">
        <v>107</v>
      </c>
      <c r="F31" s="204" t="s">
        <v>106</v>
      </c>
      <c r="G31" s="206" t="s">
        <v>102</v>
      </c>
      <c r="H31" s="204" t="s">
        <v>102</v>
      </c>
      <c r="I31" s="204" t="s">
        <v>102</v>
      </c>
      <c r="J31" s="197">
        <v>44325.533870983789</v>
      </c>
      <c r="K31" s="197">
        <v>44327.533865740741</v>
      </c>
      <c r="L31" s="204" t="s">
        <v>102</v>
      </c>
      <c r="M31" s="209" t="s">
        <v>121</v>
      </c>
      <c r="N31" s="197">
        <v>44354.581455636573</v>
      </c>
      <c r="O31" s="207">
        <v>30</v>
      </c>
      <c r="P31" s="204" t="s">
        <v>117</v>
      </c>
      <c r="Q31" s="204" t="s">
        <v>102</v>
      </c>
      <c r="R31" s="204" t="s">
        <v>102</v>
      </c>
      <c r="S31" s="204" t="s">
        <v>102</v>
      </c>
    </row>
    <row r="32" spans="1:20">
      <c r="B32" s="197">
        <v>44237.56596871528</v>
      </c>
      <c r="C32" s="205">
        <v>32.299999999999997</v>
      </c>
      <c r="D32" s="204" t="s">
        <v>107</v>
      </c>
      <c r="E32" s="204" t="s">
        <v>107</v>
      </c>
      <c r="F32" s="204" t="s">
        <v>106</v>
      </c>
      <c r="G32" s="206" t="s">
        <v>102</v>
      </c>
      <c r="H32" s="204" t="s">
        <v>102</v>
      </c>
      <c r="I32" s="204" t="s">
        <v>102</v>
      </c>
      <c r="J32" s="197">
        <v>44388.442276307876</v>
      </c>
      <c r="K32" s="197">
        <v>44390.442280092589</v>
      </c>
      <c r="L32" s="204" t="s">
        <v>102</v>
      </c>
      <c r="M32" s="209" t="s">
        <v>121</v>
      </c>
      <c r="N32" s="197">
        <v>44406</v>
      </c>
      <c r="O32" s="207">
        <v>13</v>
      </c>
      <c r="P32" s="204" t="s">
        <v>117</v>
      </c>
      <c r="Q32" s="204" t="s">
        <v>102</v>
      </c>
      <c r="R32" s="204" t="s">
        <v>102</v>
      </c>
      <c r="S32" s="204" t="s">
        <v>102</v>
      </c>
    </row>
    <row r="33" spans="2:19">
      <c r="B33" s="197">
        <v>44245.992659143521</v>
      </c>
      <c r="C33" s="205">
        <v>23.8</v>
      </c>
      <c r="D33" s="204" t="s">
        <v>98</v>
      </c>
      <c r="E33" s="204" t="s">
        <v>99</v>
      </c>
      <c r="F33" s="204" t="s">
        <v>106</v>
      </c>
      <c r="G33" s="206" t="s">
        <v>102</v>
      </c>
      <c r="H33" s="204" t="s">
        <v>102</v>
      </c>
      <c r="I33" s="204" t="s">
        <v>102</v>
      </c>
      <c r="J33" s="197">
        <v>44497.349435567128</v>
      </c>
      <c r="K33" s="197">
        <v>44499.349432870367</v>
      </c>
      <c r="L33" s="204" t="s">
        <v>102</v>
      </c>
      <c r="M33" s="209" t="s">
        <v>121</v>
      </c>
      <c r="N33" s="197">
        <v>44500.542223460652</v>
      </c>
      <c r="O33" s="207">
        <v>4</v>
      </c>
      <c r="P33" s="204" t="s">
        <v>117</v>
      </c>
      <c r="Q33" s="204" t="s">
        <v>102</v>
      </c>
      <c r="R33" s="204" t="s">
        <v>102</v>
      </c>
      <c r="S33" s="204" t="s">
        <v>102</v>
      </c>
    </row>
    <row r="34" spans="2:19">
      <c r="B34" s="197">
        <v>44279.229510300931</v>
      </c>
      <c r="C34" s="205">
        <v>23.5</v>
      </c>
      <c r="D34" s="204" t="s">
        <v>107</v>
      </c>
      <c r="E34" s="204" t="s">
        <v>107</v>
      </c>
      <c r="F34" s="204" t="s">
        <v>106</v>
      </c>
      <c r="G34" s="206" t="s">
        <v>102</v>
      </c>
      <c r="H34" s="204" t="s">
        <v>102</v>
      </c>
      <c r="I34" s="204" t="s">
        <v>102</v>
      </c>
      <c r="J34" s="197">
        <v>44320.952252430543</v>
      </c>
      <c r="K34" s="197">
        <v>44322.952256944445</v>
      </c>
      <c r="L34" s="204" t="s">
        <v>102</v>
      </c>
      <c r="M34" s="209" t="s">
        <v>121</v>
      </c>
      <c r="N34" s="197">
        <v>44337.560049270833</v>
      </c>
      <c r="O34" s="207">
        <v>18</v>
      </c>
      <c r="P34" s="204" t="s">
        <v>117</v>
      </c>
      <c r="Q34" s="204" t="s">
        <v>102</v>
      </c>
      <c r="R34" s="204" t="s">
        <v>102</v>
      </c>
      <c r="S34" s="204" t="s">
        <v>102</v>
      </c>
    </row>
    <row r="35" spans="2:19">
      <c r="B35" s="197">
        <v>44279.229510300931</v>
      </c>
      <c r="C35" s="205">
        <v>23.6</v>
      </c>
      <c r="D35" s="204" t="s">
        <v>107</v>
      </c>
      <c r="E35" s="204" t="s">
        <v>107</v>
      </c>
      <c r="F35" s="204" t="s">
        <v>106</v>
      </c>
      <c r="G35" s="206" t="s">
        <v>102</v>
      </c>
      <c r="H35" s="204" t="s">
        <v>102</v>
      </c>
      <c r="I35" s="204" t="s">
        <v>102</v>
      </c>
      <c r="J35" s="197">
        <v>44341.827670636572</v>
      </c>
      <c r="K35" s="197">
        <v>44343.827673611115</v>
      </c>
      <c r="L35" s="204" t="s">
        <v>102</v>
      </c>
      <c r="M35" s="209" t="s">
        <v>121</v>
      </c>
      <c r="N35" s="197">
        <v>44349.552940740738</v>
      </c>
      <c r="O35" s="207">
        <v>9</v>
      </c>
      <c r="P35" s="204" t="s">
        <v>117</v>
      </c>
      <c r="Q35" s="204" t="s">
        <v>102</v>
      </c>
      <c r="R35" s="204" t="s">
        <v>102</v>
      </c>
      <c r="S35" s="204" t="s">
        <v>102</v>
      </c>
    </row>
    <row r="36" spans="2:19">
      <c r="B36" s="197">
        <v>44279.229510300931</v>
      </c>
      <c r="C36" s="205">
        <v>24</v>
      </c>
      <c r="D36" s="204" t="s">
        <v>107</v>
      </c>
      <c r="E36" s="204" t="s">
        <v>107</v>
      </c>
      <c r="F36" s="204" t="s">
        <v>106</v>
      </c>
      <c r="G36" s="206" t="s">
        <v>102</v>
      </c>
      <c r="H36" s="204" t="s">
        <v>102</v>
      </c>
      <c r="I36" s="204" t="s">
        <v>102</v>
      </c>
      <c r="J36" s="197">
        <v>44508.839430127322</v>
      </c>
      <c r="K36" s="197">
        <v>44510.839432870373</v>
      </c>
      <c r="L36" s="204" t="s">
        <v>102</v>
      </c>
      <c r="M36" s="209" t="s">
        <v>121</v>
      </c>
      <c r="N36" s="197">
        <v>44532.548162615742</v>
      </c>
      <c r="O36" s="207">
        <v>25</v>
      </c>
      <c r="P36" s="204" t="s">
        <v>117</v>
      </c>
      <c r="Q36" s="204" t="s">
        <v>102</v>
      </c>
      <c r="R36" s="204" t="s">
        <v>102</v>
      </c>
      <c r="S36" s="204" t="s">
        <v>102</v>
      </c>
    </row>
    <row r="37" spans="2:19">
      <c r="B37" s="197">
        <v>44279.229510300931</v>
      </c>
      <c r="C37" s="205">
        <v>24.1</v>
      </c>
      <c r="D37" s="204" t="s">
        <v>107</v>
      </c>
      <c r="E37" s="204" t="s">
        <v>107</v>
      </c>
      <c r="F37" s="204" t="s">
        <v>106</v>
      </c>
      <c r="G37" s="206" t="s">
        <v>102</v>
      </c>
      <c r="H37" s="204" t="s">
        <v>102</v>
      </c>
      <c r="I37" s="204" t="s">
        <v>102</v>
      </c>
      <c r="J37" s="197">
        <v>44539.815437766207</v>
      </c>
      <c r="K37" s="197">
        <v>44541.815439814818</v>
      </c>
      <c r="L37" s="204" t="s">
        <v>102</v>
      </c>
      <c r="M37" s="209" t="s">
        <v>121</v>
      </c>
      <c r="N37" s="197">
        <v>44568.52381721064</v>
      </c>
      <c r="O37" s="207">
        <v>30</v>
      </c>
      <c r="P37" s="204" t="s">
        <v>117</v>
      </c>
      <c r="Q37" s="204" t="s">
        <v>102</v>
      </c>
      <c r="R37" s="204" t="s">
        <v>102</v>
      </c>
      <c r="S37" s="204" t="s">
        <v>102</v>
      </c>
    </row>
    <row r="38" spans="2:19">
      <c r="B38" s="197">
        <v>44301.210518287044</v>
      </c>
      <c r="C38" s="205">
        <v>21.7</v>
      </c>
      <c r="D38" s="204" t="s">
        <v>107</v>
      </c>
      <c r="E38" s="204" t="s">
        <v>107</v>
      </c>
      <c r="F38" s="204" t="s">
        <v>106</v>
      </c>
      <c r="G38" s="206" t="s">
        <v>102</v>
      </c>
      <c r="H38" s="204" t="s">
        <v>102</v>
      </c>
      <c r="I38" s="204" t="s">
        <v>102</v>
      </c>
      <c r="J38" s="197">
        <v>44460.703141979175</v>
      </c>
      <c r="K38" s="197">
        <v>44462.703136574077</v>
      </c>
      <c r="L38" s="204" t="s">
        <v>102</v>
      </c>
      <c r="M38" s="209" t="s">
        <v>121</v>
      </c>
      <c r="N38" s="197">
        <v>44464.354447418984</v>
      </c>
      <c r="O38" s="207">
        <v>5</v>
      </c>
      <c r="P38" s="204" t="s">
        <v>117</v>
      </c>
      <c r="Q38" s="204" t="s">
        <v>102</v>
      </c>
      <c r="R38" s="204" t="s">
        <v>102</v>
      </c>
      <c r="S38" s="204" t="s">
        <v>102</v>
      </c>
    </row>
    <row r="39" spans="2:19">
      <c r="B39" s="197">
        <v>44320.984153124999</v>
      </c>
      <c r="C39" s="205">
        <v>31.9</v>
      </c>
      <c r="D39" s="204" t="s">
        <v>107</v>
      </c>
      <c r="E39" s="204" t="s">
        <v>107</v>
      </c>
      <c r="F39" s="204" t="s">
        <v>106</v>
      </c>
      <c r="G39" s="206" t="s">
        <v>102</v>
      </c>
      <c r="H39" s="204" t="s">
        <v>102</v>
      </c>
      <c r="I39" s="204" t="s">
        <v>102</v>
      </c>
      <c r="J39" s="197">
        <v>44321.13731250001</v>
      </c>
      <c r="K39" s="197">
        <v>44323.137314814812</v>
      </c>
      <c r="L39" s="204" t="s">
        <v>102</v>
      </c>
      <c r="M39" s="209" t="s">
        <v>121</v>
      </c>
      <c r="N39" s="197">
        <v>44321.378215937504</v>
      </c>
      <c r="O39" s="207">
        <v>1</v>
      </c>
      <c r="P39" s="204" t="s">
        <v>117</v>
      </c>
      <c r="Q39" s="204" t="s">
        <v>102</v>
      </c>
      <c r="R39" s="204" t="s">
        <v>102</v>
      </c>
      <c r="S39" s="204" t="s">
        <v>102</v>
      </c>
    </row>
    <row r="40" spans="2:19">
      <c r="B40" s="197">
        <v>44320.984153124999</v>
      </c>
      <c r="C40" s="205">
        <v>31.9</v>
      </c>
      <c r="D40" s="204" t="s">
        <v>107</v>
      </c>
      <c r="E40" s="204" t="s">
        <v>107</v>
      </c>
      <c r="F40" s="204" t="s">
        <v>106</v>
      </c>
      <c r="G40" s="206" t="s">
        <v>102</v>
      </c>
      <c r="H40" s="204" t="s">
        <v>102</v>
      </c>
      <c r="I40" s="204" t="s">
        <v>102</v>
      </c>
      <c r="J40" s="197">
        <v>44321.464206331017</v>
      </c>
      <c r="K40" s="197">
        <v>44323.464201388888</v>
      </c>
      <c r="L40" s="204" t="s">
        <v>102</v>
      </c>
      <c r="M40" s="209" t="s">
        <v>121</v>
      </c>
      <c r="N40" s="197">
        <v>44324.464381168989</v>
      </c>
      <c r="O40" s="207">
        <v>4</v>
      </c>
      <c r="P40" s="204" t="s">
        <v>117</v>
      </c>
      <c r="Q40" s="204" t="s">
        <v>102</v>
      </c>
      <c r="R40" s="204" t="s">
        <v>102</v>
      </c>
      <c r="S40" s="204" t="s">
        <v>102</v>
      </c>
    </row>
    <row r="41" spans="2:19">
      <c r="B41" s="197">
        <v>44330.693827083334</v>
      </c>
      <c r="C41" s="205">
        <v>34.799999999999997</v>
      </c>
      <c r="D41" s="204" t="s">
        <v>107</v>
      </c>
      <c r="E41" s="204" t="s">
        <v>107</v>
      </c>
      <c r="F41" s="204" t="s">
        <v>106</v>
      </c>
      <c r="G41" s="206" t="s">
        <v>102</v>
      </c>
      <c r="H41" s="204" t="s">
        <v>102</v>
      </c>
      <c r="I41" s="204" t="s">
        <v>102</v>
      </c>
      <c r="J41" s="197">
        <v>44433.546562268515</v>
      </c>
      <c r="K41" s="197">
        <v>44435.5465625</v>
      </c>
      <c r="L41" s="204" t="s">
        <v>102</v>
      </c>
      <c r="M41" s="209" t="s">
        <v>121</v>
      </c>
      <c r="N41" s="197">
        <v>44458.784376006945</v>
      </c>
      <c r="O41" s="207">
        <v>27</v>
      </c>
      <c r="P41" s="204" t="s">
        <v>117</v>
      </c>
      <c r="Q41" s="204" t="s">
        <v>102</v>
      </c>
      <c r="R41" s="204" t="s">
        <v>102</v>
      </c>
      <c r="S41" s="204" t="s">
        <v>102</v>
      </c>
    </row>
    <row r="42" spans="2:19">
      <c r="B42" s="197">
        <v>44335.720977812496</v>
      </c>
      <c r="C42" s="205">
        <v>26.2</v>
      </c>
      <c r="D42" s="204" t="s">
        <v>107</v>
      </c>
      <c r="E42" s="204" t="s">
        <v>107</v>
      </c>
      <c r="F42" s="204" t="s">
        <v>106</v>
      </c>
      <c r="G42" s="206" t="s">
        <v>101</v>
      </c>
      <c r="H42" s="204" t="s">
        <v>102</v>
      </c>
      <c r="I42" s="204" t="s">
        <v>102</v>
      </c>
      <c r="J42" s="197">
        <v>44405.774409108803</v>
      </c>
      <c r="K42" s="197">
        <v>44407.774409722224</v>
      </c>
      <c r="L42" s="204" t="s">
        <v>102</v>
      </c>
      <c r="M42" s="209" t="s">
        <v>121</v>
      </c>
      <c r="N42" s="197">
        <v>44407.683141053232</v>
      </c>
      <c r="O42" s="207">
        <v>3</v>
      </c>
      <c r="P42" s="204" t="s">
        <v>117</v>
      </c>
      <c r="Q42" s="204" t="s">
        <v>102</v>
      </c>
      <c r="R42" s="204" t="s">
        <v>102</v>
      </c>
      <c r="S42" s="204" t="s">
        <v>102</v>
      </c>
    </row>
    <row r="43" spans="2:19">
      <c r="B43" s="197">
        <v>44354.139372418984</v>
      </c>
      <c r="C43" s="205">
        <v>19.3</v>
      </c>
      <c r="D43" s="204" t="s">
        <v>105</v>
      </c>
      <c r="E43" s="204" t="s">
        <v>99</v>
      </c>
      <c r="F43" s="204" t="s">
        <v>106</v>
      </c>
      <c r="G43" s="206" t="s">
        <v>102</v>
      </c>
      <c r="H43" s="204" t="s">
        <v>102</v>
      </c>
      <c r="I43" s="204" t="s">
        <v>102</v>
      </c>
      <c r="J43" s="197">
        <v>44377.579917673604</v>
      </c>
      <c r="K43" s="197">
        <v>44379.579918981479</v>
      </c>
      <c r="L43" s="204" t="s">
        <v>102</v>
      </c>
      <c r="M43" s="209" t="s">
        <v>121</v>
      </c>
      <c r="N43" s="197">
        <v>44378.581069525477</v>
      </c>
      <c r="O43" s="207">
        <v>2</v>
      </c>
      <c r="P43" s="204" t="s">
        <v>117</v>
      </c>
      <c r="Q43" s="204" t="s">
        <v>102</v>
      </c>
      <c r="R43" s="204" t="s">
        <v>102</v>
      </c>
      <c r="S43" s="204" t="s">
        <v>102</v>
      </c>
    </row>
    <row r="44" spans="2:19">
      <c r="B44" s="197">
        <v>44358.623471909719</v>
      </c>
      <c r="C44" s="205">
        <v>59.5</v>
      </c>
      <c r="D44" s="204" t="s">
        <v>98</v>
      </c>
      <c r="E44" s="204" t="s">
        <v>99</v>
      </c>
      <c r="F44" s="204" t="s">
        <v>106</v>
      </c>
      <c r="G44" s="206" t="s">
        <v>102</v>
      </c>
      <c r="H44" s="204" t="s">
        <v>102</v>
      </c>
      <c r="I44" s="204" t="s">
        <v>102</v>
      </c>
      <c r="J44" s="197">
        <v>44439.518668518511</v>
      </c>
      <c r="K44" s="197">
        <v>44441.51866898148</v>
      </c>
      <c r="L44" s="204" t="s">
        <v>102</v>
      </c>
      <c r="M44" s="209" t="s">
        <v>121</v>
      </c>
      <c r="N44" s="197">
        <v>44442.384681215284</v>
      </c>
      <c r="O44" s="207">
        <v>4</v>
      </c>
      <c r="P44" s="204" t="s">
        <v>117</v>
      </c>
      <c r="Q44" s="204" t="s">
        <v>102</v>
      </c>
      <c r="R44" s="204" t="s">
        <v>102</v>
      </c>
      <c r="S44" s="204" t="s">
        <v>102</v>
      </c>
    </row>
    <row r="45" spans="2:19">
      <c r="B45" s="197">
        <v>44358.623471909719</v>
      </c>
      <c r="C45" s="205">
        <v>59.6</v>
      </c>
      <c r="D45" s="204" t="s">
        <v>98</v>
      </c>
      <c r="E45" s="204" t="s">
        <v>99</v>
      </c>
      <c r="F45" s="204" t="s">
        <v>106</v>
      </c>
      <c r="G45" s="206" t="s">
        <v>102</v>
      </c>
      <c r="H45" s="204" t="s">
        <v>102</v>
      </c>
      <c r="I45" s="204" t="s">
        <v>102</v>
      </c>
      <c r="J45" s="197">
        <v>44467.823933761581</v>
      </c>
      <c r="K45" s="197">
        <v>44469.823935185188</v>
      </c>
      <c r="L45" s="204" t="s">
        <v>102</v>
      </c>
      <c r="M45" s="209" t="s">
        <v>121</v>
      </c>
      <c r="N45" s="197">
        <v>44468.492067789346</v>
      </c>
      <c r="O45" s="207">
        <v>2</v>
      </c>
      <c r="P45" s="204" t="s">
        <v>117</v>
      </c>
      <c r="Q45" s="204" t="s">
        <v>102</v>
      </c>
      <c r="R45" s="204" t="s">
        <v>102</v>
      </c>
      <c r="S45" s="204" t="s">
        <v>102</v>
      </c>
    </row>
    <row r="46" spans="2:19">
      <c r="B46" s="197">
        <v>44358.623471909719</v>
      </c>
      <c r="C46" s="205">
        <v>59.6</v>
      </c>
      <c r="D46" s="204" t="s">
        <v>98</v>
      </c>
      <c r="E46" s="204" t="s">
        <v>99</v>
      </c>
      <c r="F46" s="204" t="s">
        <v>106</v>
      </c>
      <c r="G46" s="206" t="s">
        <v>102</v>
      </c>
      <c r="H46" s="204" t="s">
        <v>102</v>
      </c>
      <c r="I46" s="204" t="s">
        <v>102</v>
      </c>
      <c r="J46" s="197">
        <v>44470.600796643521</v>
      </c>
      <c r="K46" s="197">
        <v>44472.600798611114</v>
      </c>
      <c r="L46" s="204" t="s">
        <v>102</v>
      </c>
      <c r="M46" s="209" t="s">
        <v>121</v>
      </c>
      <c r="N46" s="197">
        <v>44471.371569791656</v>
      </c>
      <c r="O46" s="207">
        <v>2</v>
      </c>
      <c r="P46" s="204" t="s">
        <v>117</v>
      </c>
      <c r="Q46" s="204" t="s">
        <v>102</v>
      </c>
      <c r="R46" s="204" t="s">
        <v>102</v>
      </c>
      <c r="S46" s="204" t="s">
        <v>102</v>
      </c>
    </row>
    <row r="47" spans="2:19">
      <c r="B47" s="197">
        <v>44361.594577974545</v>
      </c>
      <c r="C47" s="205">
        <v>39.200000000000003</v>
      </c>
      <c r="D47" s="204" t="s">
        <v>107</v>
      </c>
      <c r="E47" s="204" t="s">
        <v>107</v>
      </c>
      <c r="F47" s="204" t="s">
        <v>106</v>
      </c>
      <c r="G47" s="206" t="s">
        <v>102</v>
      </c>
      <c r="H47" s="204" t="s">
        <v>102</v>
      </c>
      <c r="I47" s="204" t="s">
        <v>102</v>
      </c>
      <c r="J47" s="197">
        <v>44365.680470833337</v>
      </c>
      <c r="K47" s="197">
        <v>44367.680474537039</v>
      </c>
      <c r="L47" s="204" t="s">
        <v>102</v>
      </c>
      <c r="M47" s="209" t="s">
        <v>121</v>
      </c>
      <c r="N47" s="197">
        <v>44370.390783946757</v>
      </c>
      <c r="O47" s="207">
        <v>6</v>
      </c>
      <c r="P47" s="204" t="s">
        <v>117</v>
      </c>
      <c r="Q47" s="204" t="s">
        <v>102</v>
      </c>
      <c r="R47" s="204" t="s">
        <v>102</v>
      </c>
      <c r="S47" s="204" t="s">
        <v>102</v>
      </c>
    </row>
    <row r="48" spans="2:19">
      <c r="B48" s="197">
        <v>44361.594577974545</v>
      </c>
      <c r="C48" s="205">
        <v>39.5</v>
      </c>
      <c r="D48" s="204" t="s">
        <v>107</v>
      </c>
      <c r="E48" s="204" t="s">
        <v>107</v>
      </c>
      <c r="F48" s="204" t="s">
        <v>106</v>
      </c>
      <c r="G48" s="206" t="s">
        <v>102</v>
      </c>
      <c r="H48" s="204" t="s">
        <v>102</v>
      </c>
      <c r="I48" s="204" t="s">
        <v>102</v>
      </c>
      <c r="J48" s="197">
        <v>44463.80565081018</v>
      </c>
      <c r="K48" s="197">
        <v>44465.805648148147</v>
      </c>
      <c r="L48" s="204" t="s">
        <v>102</v>
      </c>
      <c r="M48" s="209" t="s">
        <v>121</v>
      </c>
      <c r="N48" s="197">
        <v>44464.419734456031</v>
      </c>
      <c r="O48" s="207">
        <v>2</v>
      </c>
      <c r="P48" s="204" t="s">
        <v>117</v>
      </c>
      <c r="Q48" s="204" t="s">
        <v>102</v>
      </c>
      <c r="R48" s="204" t="s">
        <v>102</v>
      </c>
      <c r="S48" s="204" t="s">
        <v>102</v>
      </c>
    </row>
    <row r="49" spans="2:19">
      <c r="B49" s="197">
        <v>44365.05260023148</v>
      </c>
      <c r="C49" s="205">
        <v>38.799999999999997</v>
      </c>
      <c r="D49" s="204" t="s">
        <v>107</v>
      </c>
      <c r="E49" s="204" t="s">
        <v>107</v>
      </c>
      <c r="F49" s="204" t="s">
        <v>106</v>
      </c>
      <c r="G49" s="206" t="s">
        <v>102</v>
      </c>
      <c r="H49" s="204" t="s">
        <v>102</v>
      </c>
      <c r="I49" s="204" t="s">
        <v>102</v>
      </c>
      <c r="J49" s="197">
        <v>44365.108416284718</v>
      </c>
      <c r="K49" s="197">
        <v>44367.108414351853</v>
      </c>
      <c r="L49" s="204" t="s">
        <v>102</v>
      </c>
      <c r="M49" s="209" t="s">
        <v>121</v>
      </c>
      <c r="N49" s="197">
        <v>44372.577213460645</v>
      </c>
      <c r="O49" s="207">
        <v>8</v>
      </c>
      <c r="P49" s="204" t="s">
        <v>117</v>
      </c>
      <c r="Q49" s="204" t="s">
        <v>102</v>
      </c>
      <c r="R49" s="204" t="s">
        <v>102</v>
      </c>
      <c r="S49" s="204" t="s">
        <v>102</v>
      </c>
    </row>
    <row r="50" spans="2:19">
      <c r="B50" s="197">
        <v>44365.05260023148</v>
      </c>
      <c r="C50" s="205">
        <v>38.9</v>
      </c>
      <c r="D50" s="204" t="s">
        <v>107</v>
      </c>
      <c r="E50" s="204" t="s">
        <v>107</v>
      </c>
      <c r="F50" s="204" t="s">
        <v>106</v>
      </c>
      <c r="G50" s="206" t="s">
        <v>102</v>
      </c>
      <c r="H50" s="204" t="s">
        <v>102</v>
      </c>
      <c r="I50" s="204" t="s">
        <v>102</v>
      </c>
      <c r="J50" s="197">
        <v>44373.431051122679</v>
      </c>
      <c r="K50" s="197">
        <v>44375.43105324074</v>
      </c>
      <c r="L50" s="204" t="s">
        <v>102</v>
      </c>
      <c r="M50" s="209" t="s">
        <v>121</v>
      </c>
      <c r="N50" s="197">
        <v>44375.553396527786</v>
      </c>
      <c r="O50" s="207">
        <v>3</v>
      </c>
      <c r="P50" s="204" t="s">
        <v>117</v>
      </c>
      <c r="Q50" s="204" t="s">
        <v>102</v>
      </c>
      <c r="R50" s="204" t="s">
        <v>102</v>
      </c>
      <c r="S50" s="204" t="s">
        <v>102</v>
      </c>
    </row>
    <row r="51" spans="2:19">
      <c r="B51" s="197">
        <v>44371.933141585636</v>
      </c>
      <c r="C51" s="205">
        <v>24.2</v>
      </c>
      <c r="D51" s="204" t="s">
        <v>107</v>
      </c>
      <c r="E51" s="204" t="s">
        <v>107</v>
      </c>
      <c r="F51" s="204" t="s">
        <v>106</v>
      </c>
      <c r="G51" s="206" t="s">
        <v>102</v>
      </c>
      <c r="H51" s="204" t="s">
        <v>102</v>
      </c>
      <c r="I51" s="204" t="s">
        <v>102</v>
      </c>
      <c r="J51" s="197">
        <v>44458.690532638895</v>
      </c>
      <c r="K51" s="197">
        <v>44460.690532407411</v>
      </c>
      <c r="L51" s="204" t="s">
        <v>102</v>
      </c>
      <c r="M51" s="209" t="s">
        <v>121</v>
      </c>
      <c r="N51" s="197">
        <v>44481.555899386563</v>
      </c>
      <c r="O51" s="207">
        <v>24</v>
      </c>
      <c r="P51" s="204" t="s">
        <v>117</v>
      </c>
      <c r="Q51" s="204" t="s">
        <v>102</v>
      </c>
      <c r="R51" s="204" t="s">
        <v>102</v>
      </c>
      <c r="S51" s="204" t="s">
        <v>102</v>
      </c>
    </row>
    <row r="52" spans="2:19">
      <c r="B52" s="197">
        <v>44392.75605385418</v>
      </c>
      <c r="C52" s="205">
        <v>23.5</v>
      </c>
      <c r="D52" s="204" t="s">
        <v>107</v>
      </c>
      <c r="E52" s="204" t="s">
        <v>107</v>
      </c>
      <c r="F52" s="204" t="s">
        <v>106</v>
      </c>
      <c r="G52" s="206" t="s">
        <v>101</v>
      </c>
      <c r="H52" s="204" t="s">
        <v>102</v>
      </c>
      <c r="I52" s="204" t="s">
        <v>102</v>
      </c>
      <c r="J52" s="197">
        <v>44417.866742743056</v>
      </c>
      <c r="K52" s="197">
        <v>44419.866747685184</v>
      </c>
      <c r="L52" s="204" t="s">
        <v>102</v>
      </c>
      <c r="M52" s="209" t="s">
        <v>121</v>
      </c>
      <c r="N52" s="197">
        <v>44419.537509571754</v>
      </c>
      <c r="O52" s="207">
        <v>3</v>
      </c>
      <c r="P52" s="204" t="s">
        <v>117</v>
      </c>
      <c r="Q52" s="204" t="s">
        <v>102</v>
      </c>
      <c r="R52" s="204" t="s">
        <v>102</v>
      </c>
      <c r="S52" s="204" t="s">
        <v>102</v>
      </c>
    </row>
    <row r="53" spans="2:19">
      <c r="B53" s="197">
        <v>44393.172242974528</v>
      </c>
      <c r="C53" s="205">
        <v>21.7</v>
      </c>
      <c r="D53" s="204" t="s">
        <v>107</v>
      </c>
      <c r="E53" s="204" t="s">
        <v>107</v>
      </c>
      <c r="F53" s="204" t="s">
        <v>106</v>
      </c>
      <c r="G53" s="206" t="s">
        <v>101</v>
      </c>
      <c r="H53" s="204" t="s">
        <v>102</v>
      </c>
      <c r="I53" s="204" t="s">
        <v>102</v>
      </c>
      <c r="J53" s="197">
        <v>44393.223379942137</v>
      </c>
      <c r="K53" s="197">
        <v>44395.223379629628</v>
      </c>
      <c r="L53" s="204" t="s">
        <v>102</v>
      </c>
      <c r="M53" s="209" t="s">
        <v>121</v>
      </c>
      <c r="N53" s="197">
        <v>44394.640687118059</v>
      </c>
      <c r="O53" s="207">
        <v>2</v>
      </c>
      <c r="P53" s="204" t="s">
        <v>117</v>
      </c>
      <c r="Q53" s="204" t="s">
        <v>102</v>
      </c>
      <c r="R53" s="204" t="s">
        <v>102</v>
      </c>
      <c r="S53" s="204" t="s">
        <v>102</v>
      </c>
    </row>
    <row r="54" spans="2:19">
      <c r="B54" s="197">
        <v>44393.172242974528</v>
      </c>
      <c r="C54" s="205">
        <v>21.8</v>
      </c>
      <c r="D54" s="204" t="s">
        <v>107</v>
      </c>
      <c r="E54" s="204" t="s">
        <v>107</v>
      </c>
      <c r="F54" s="204" t="s">
        <v>106</v>
      </c>
      <c r="G54" s="206" t="s">
        <v>101</v>
      </c>
      <c r="H54" s="204" t="s">
        <v>102</v>
      </c>
      <c r="I54" s="204" t="s">
        <v>102</v>
      </c>
      <c r="J54" s="197">
        <v>44447.38754447917</v>
      </c>
      <c r="K54" s="197">
        <v>44449.387546296297</v>
      </c>
      <c r="L54" s="204" t="s">
        <v>102</v>
      </c>
      <c r="M54" s="209" t="s">
        <v>121</v>
      </c>
      <c r="N54" s="197">
        <v>44452.543764814822</v>
      </c>
      <c r="O54" s="207">
        <v>6</v>
      </c>
      <c r="P54" s="204" t="s">
        <v>117</v>
      </c>
      <c r="Q54" s="204" t="s">
        <v>102</v>
      </c>
      <c r="R54" s="204" t="s">
        <v>102</v>
      </c>
      <c r="S54" s="204" t="s">
        <v>102</v>
      </c>
    </row>
    <row r="55" spans="2:19">
      <c r="B55" s="197">
        <v>44404.156336342581</v>
      </c>
      <c r="C55" s="205">
        <v>48.2</v>
      </c>
      <c r="D55" s="204" t="s">
        <v>107</v>
      </c>
      <c r="E55" s="204" t="s">
        <v>107</v>
      </c>
      <c r="F55" s="204" t="s">
        <v>106</v>
      </c>
      <c r="G55" s="206" t="s">
        <v>102</v>
      </c>
      <c r="H55" s="204" t="s">
        <v>102</v>
      </c>
      <c r="I55" s="204" t="s">
        <v>102</v>
      </c>
      <c r="J55" s="197">
        <v>44404.205986921304</v>
      </c>
      <c r="K55" s="197">
        <v>44406.205983796295</v>
      </c>
      <c r="L55" s="204" t="s">
        <v>102</v>
      </c>
      <c r="M55" s="209" t="s">
        <v>121</v>
      </c>
      <c r="N55" s="197">
        <v>44404.61889980323</v>
      </c>
      <c r="O55" s="207">
        <v>1</v>
      </c>
      <c r="P55" s="204" t="s">
        <v>117</v>
      </c>
      <c r="Q55" s="204" t="s">
        <v>102</v>
      </c>
      <c r="R55" s="204" t="s">
        <v>102</v>
      </c>
      <c r="S55" s="204" t="s">
        <v>102</v>
      </c>
    </row>
    <row r="56" spans="2:19">
      <c r="B56" s="197">
        <v>44406.582551736101</v>
      </c>
      <c r="C56" s="205">
        <v>18.899999999999999</v>
      </c>
      <c r="D56" s="204" t="s">
        <v>107</v>
      </c>
      <c r="E56" s="204" t="s">
        <v>107</v>
      </c>
      <c r="F56" s="204" t="s">
        <v>106</v>
      </c>
      <c r="G56" s="206" t="s">
        <v>102</v>
      </c>
      <c r="H56" s="204" t="s">
        <v>102</v>
      </c>
      <c r="I56" s="204" t="s">
        <v>102</v>
      </c>
      <c r="J56" s="197">
        <v>44412.689732175932</v>
      </c>
      <c r="K56" s="197">
        <v>44414.689733796295</v>
      </c>
      <c r="L56" s="204" t="s">
        <v>102</v>
      </c>
      <c r="M56" s="209" t="s">
        <v>121</v>
      </c>
      <c r="N56" s="197">
        <v>44428.544257291665</v>
      </c>
      <c r="O56" s="207">
        <v>17</v>
      </c>
      <c r="P56" s="204" t="s">
        <v>117</v>
      </c>
      <c r="Q56" s="204" t="s">
        <v>102</v>
      </c>
      <c r="R56" s="204" t="s">
        <v>102</v>
      </c>
      <c r="S56" s="204" t="s">
        <v>102</v>
      </c>
    </row>
    <row r="57" spans="2:19">
      <c r="B57" s="197">
        <v>44406.582551736101</v>
      </c>
      <c r="C57" s="205">
        <v>19</v>
      </c>
      <c r="D57" s="204" t="s">
        <v>107</v>
      </c>
      <c r="E57" s="204" t="s">
        <v>107</v>
      </c>
      <c r="F57" s="204" t="s">
        <v>106</v>
      </c>
      <c r="G57" s="206" t="s">
        <v>102</v>
      </c>
      <c r="H57" s="204" t="s">
        <v>102</v>
      </c>
      <c r="I57" s="204" t="s">
        <v>102</v>
      </c>
      <c r="J57" s="197">
        <v>44448.573775729164</v>
      </c>
      <c r="K57" s="197">
        <v>44450.573773148149</v>
      </c>
      <c r="L57" s="204" t="s">
        <v>102</v>
      </c>
      <c r="M57" s="209" t="s">
        <v>121</v>
      </c>
      <c r="N57" s="197">
        <v>44462.547385879625</v>
      </c>
      <c r="O57" s="207">
        <v>15</v>
      </c>
      <c r="P57" s="204" t="s">
        <v>117</v>
      </c>
      <c r="Q57" s="204" t="s">
        <v>102</v>
      </c>
      <c r="R57" s="204" t="s">
        <v>102</v>
      </c>
      <c r="S57" s="204" t="s">
        <v>102</v>
      </c>
    </row>
    <row r="58" spans="2:19">
      <c r="B58" s="197">
        <v>44406.582551736101</v>
      </c>
      <c r="C58" s="205">
        <v>19.100000000000001</v>
      </c>
      <c r="D58" s="204" t="s">
        <v>107</v>
      </c>
      <c r="E58" s="204" t="s">
        <v>107</v>
      </c>
      <c r="F58" s="204" t="s">
        <v>106</v>
      </c>
      <c r="G58" s="206" t="s">
        <v>102</v>
      </c>
      <c r="H58" s="204" t="s">
        <v>102</v>
      </c>
      <c r="I58" s="204" t="s">
        <v>102</v>
      </c>
      <c r="J58" s="197">
        <v>44468.911972303235</v>
      </c>
      <c r="K58" s="197">
        <v>44470.91196759259</v>
      </c>
      <c r="L58" s="204" t="s">
        <v>102</v>
      </c>
      <c r="M58" s="209" t="s">
        <v>121</v>
      </c>
      <c r="N58" s="197">
        <v>44476.543755671293</v>
      </c>
      <c r="O58" s="207">
        <v>9</v>
      </c>
      <c r="P58" s="204" t="s">
        <v>117</v>
      </c>
      <c r="Q58" s="204" t="s">
        <v>102</v>
      </c>
      <c r="R58" s="204" t="s">
        <v>102</v>
      </c>
      <c r="S58" s="204" t="s">
        <v>102</v>
      </c>
    </row>
    <row r="59" spans="2:19">
      <c r="B59" s="197">
        <v>44406.582551736101</v>
      </c>
      <c r="C59" s="205">
        <v>19.100000000000001</v>
      </c>
      <c r="D59" s="204" t="s">
        <v>107</v>
      </c>
      <c r="E59" s="204" t="s">
        <v>107</v>
      </c>
      <c r="F59" s="204" t="s">
        <v>106</v>
      </c>
      <c r="G59" s="206" t="s">
        <v>102</v>
      </c>
      <c r="H59" s="204" t="s">
        <v>102</v>
      </c>
      <c r="I59" s="204" t="s">
        <v>102</v>
      </c>
      <c r="J59" s="197">
        <v>44476.598719178241</v>
      </c>
      <c r="K59" s="197">
        <v>44478.598715277774</v>
      </c>
      <c r="L59" s="204" t="s">
        <v>102</v>
      </c>
      <c r="M59" s="209" t="s">
        <v>121</v>
      </c>
      <c r="N59" s="197">
        <v>44505.542333530102</v>
      </c>
      <c r="O59" s="207">
        <v>30</v>
      </c>
      <c r="P59" s="204" t="s">
        <v>117</v>
      </c>
      <c r="Q59" s="204" t="s">
        <v>102</v>
      </c>
      <c r="R59" s="204" t="s">
        <v>102</v>
      </c>
      <c r="S59" s="204" t="s">
        <v>102</v>
      </c>
    </row>
    <row r="60" spans="2:19">
      <c r="B60" s="197">
        <v>44406.582551736101</v>
      </c>
      <c r="C60" s="205">
        <v>19.2</v>
      </c>
      <c r="D60" s="204" t="s">
        <v>107</v>
      </c>
      <c r="E60" s="204" t="s">
        <v>107</v>
      </c>
      <c r="F60" s="204" t="s">
        <v>106</v>
      </c>
      <c r="G60" s="206" t="s">
        <v>102</v>
      </c>
      <c r="H60" s="204" t="s">
        <v>102</v>
      </c>
      <c r="I60" s="204" t="s">
        <v>102</v>
      </c>
      <c r="J60" s="197">
        <v>44531.565572418971</v>
      </c>
      <c r="K60" s="197">
        <v>44533.565567129626</v>
      </c>
      <c r="L60" s="204" t="s">
        <v>102</v>
      </c>
      <c r="M60" s="209" t="s">
        <v>121</v>
      </c>
      <c r="N60" s="197">
        <v>44547.544012037033</v>
      </c>
      <c r="O60" s="207">
        <v>17</v>
      </c>
      <c r="P60" s="204" t="s">
        <v>117</v>
      </c>
      <c r="Q60" s="204" t="s">
        <v>102</v>
      </c>
      <c r="R60" s="204" t="s">
        <v>102</v>
      </c>
      <c r="S60" s="204" t="s">
        <v>102</v>
      </c>
    </row>
    <row r="61" spans="2:19">
      <c r="B61" s="197">
        <v>44427.850717326401</v>
      </c>
      <c r="C61" s="205">
        <v>41.9</v>
      </c>
      <c r="D61" s="204" t="s">
        <v>107</v>
      </c>
      <c r="E61" s="204" t="s">
        <v>107</v>
      </c>
      <c r="F61" s="204" t="s">
        <v>106</v>
      </c>
      <c r="G61" s="206" t="s">
        <v>102</v>
      </c>
      <c r="H61" s="204" t="s">
        <v>102</v>
      </c>
      <c r="I61" s="204" t="s">
        <v>102</v>
      </c>
      <c r="J61" s="197">
        <v>44487.961889965271</v>
      </c>
      <c r="K61" s="197">
        <v>44489.961886574078</v>
      </c>
      <c r="L61" s="204" t="s">
        <v>102</v>
      </c>
      <c r="M61" s="209" t="s">
        <v>121</v>
      </c>
      <c r="N61" s="197">
        <v>44497.629624803245</v>
      </c>
      <c r="O61" s="207">
        <v>11</v>
      </c>
      <c r="P61" s="204" t="s">
        <v>117</v>
      </c>
      <c r="Q61" s="204" t="s">
        <v>102</v>
      </c>
      <c r="R61" s="204" t="s">
        <v>102</v>
      </c>
      <c r="S61" s="204" t="s">
        <v>102</v>
      </c>
    </row>
    <row r="62" spans="2:19">
      <c r="B62" s="197">
        <v>44460.502569328703</v>
      </c>
      <c r="C62" s="205">
        <v>29.5</v>
      </c>
      <c r="D62" s="204" t="s">
        <v>107</v>
      </c>
      <c r="E62" s="204" t="s">
        <v>107</v>
      </c>
      <c r="F62" s="204" t="s">
        <v>106</v>
      </c>
      <c r="G62" s="206" t="s">
        <v>102</v>
      </c>
      <c r="H62" s="204" t="s">
        <v>102</v>
      </c>
      <c r="I62" s="204" t="s">
        <v>102</v>
      </c>
      <c r="J62" s="197">
        <v>44503.856904398155</v>
      </c>
      <c r="K62" s="197">
        <v>44505.856909722221</v>
      </c>
      <c r="L62" s="204" t="s">
        <v>102</v>
      </c>
      <c r="M62" s="209" t="s">
        <v>121</v>
      </c>
      <c r="N62" s="197">
        <v>44508.575930439809</v>
      </c>
      <c r="O62" s="207">
        <v>6</v>
      </c>
      <c r="P62" s="204" t="s">
        <v>117</v>
      </c>
      <c r="Q62" s="204" t="s">
        <v>102</v>
      </c>
      <c r="R62" s="204" t="s">
        <v>102</v>
      </c>
      <c r="S62" s="204" t="s">
        <v>102</v>
      </c>
    </row>
    <row r="63" spans="2:19">
      <c r="B63" s="197">
        <v>44287.726254548608</v>
      </c>
      <c r="C63" s="205">
        <v>30.6</v>
      </c>
      <c r="D63" s="204" t="s">
        <v>107</v>
      </c>
      <c r="E63" s="204" t="s">
        <v>107</v>
      </c>
      <c r="F63" s="204" t="s">
        <v>106</v>
      </c>
      <c r="G63" s="206" t="s">
        <v>102</v>
      </c>
      <c r="H63" s="204" t="s">
        <v>102</v>
      </c>
      <c r="I63" s="204" t="s">
        <v>102</v>
      </c>
      <c r="J63" s="197">
        <v>44287.880647488433</v>
      </c>
      <c r="K63" s="197">
        <v>44289.880648148152</v>
      </c>
      <c r="L63" s="204" t="s">
        <v>102</v>
      </c>
      <c r="M63" s="209" t="s">
        <v>138</v>
      </c>
      <c r="N63" s="197">
        <v>44293.491115624995</v>
      </c>
      <c r="O63" s="207">
        <v>7</v>
      </c>
      <c r="P63" s="204" t="s">
        <v>117</v>
      </c>
      <c r="Q63" s="204" t="s">
        <v>102</v>
      </c>
      <c r="R63" s="204" t="s">
        <v>102</v>
      </c>
      <c r="S63" s="204" t="s">
        <v>102</v>
      </c>
    </row>
    <row r="64" spans="2:19">
      <c r="B64" s="197">
        <v>44287.726254548608</v>
      </c>
      <c r="C64" s="205">
        <v>30.7</v>
      </c>
      <c r="D64" s="204" t="s">
        <v>107</v>
      </c>
      <c r="E64" s="204" t="s">
        <v>107</v>
      </c>
      <c r="F64" s="204" t="s">
        <v>106</v>
      </c>
      <c r="G64" s="206" t="s">
        <v>102</v>
      </c>
      <c r="H64" s="204" t="s">
        <v>102</v>
      </c>
      <c r="I64" s="204" t="s">
        <v>102</v>
      </c>
      <c r="J64" s="197">
        <v>44293.68376234953</v>
      </c>
      <c r="K64" s="197">
        <v>44295.683761574073</v>
      </c>
      <c r="L64" s="204" t="s">
        <v>102</v>
      </c>
      <c r="M64" s="209" t="s">
        <v>138</v>
      </c>
      <c r="N64" s="197">
        <v>44295.551086886568</v>
      </c>
      <c r="O64" s="207">
        <v>3</v>
      </c>
      <c r="P64" s="204" t="s">
        <v>117</v>
      </c>
      <c r="Q64" s="204" t="s">
        <v>102</v>
      </c>
      <c r="R64" s="204" t="s">
        <v>102</v>
      </c>
      <c r="S64" s="204" t="s">
        <v>102</v>
      </c>
    </row>
    <row r="65" spans="2:19">
      <c r="B65" s="197">
        <v>44287.726254548608</v>
      </c>
      <c r="C65" s="205">
        <v>30.7</v>
      </c>
      <c r="D65" s="204" t="s">
        <v>107</v>
      </c>
      <c r="E65" s="204" t="s">
        <v>107</v>
      </c>
      <c r="F65" s="204" t="s">
        <v>106</v>
      </c>
      <c r="G65" s="206" t="s">
        <v>102</v>
      </c>
      <c r="H65" s="204" t="s">
        <v>102</v>
      </c>
      <c r="I65" s="204" t="s">
        <v>102</v>
      </c>
      <c r="J65" s="197">
        <v>44312.67718248842</v>
      </c>
      <c r="K65" s="197">
        <v>44314.677187499998</v>
      </c>
      <c r="L65" s="204" t="s">
        <v>102</v>
      </c>
      <c r="M65" s="209" t="s">
        <v>138</v>
      </c>
      <c r="N65" s="197">
        <v>44316.552013043984</v>
      </c>
      <c r="O65" s="207">
        <v>5</v>
      </c>
      <c r="P65" s="204" t="s">
        <v>117</v>
      </c>
      <c r="Q65" s="204" t="s">
        <v>102</v>
      </c>
      <c r="R65" s="204" t="s">
        <v>102</v>
      </c>
      <c r="S65" s="204" t="s">
        <v>102</v>
      </c>
    </row>
    <row r="66" spans="2:19">
      <c r="B66" s="197">
        <v>44355.306582291654</v>
      </c>
      <c r="C66" s="205">
        <v>46.9</v>
      </c>
      <c r="D66" s="204" t="s">
        <v>107</v>
      </c>
      <c r="E66" s="204" t="s">
        <v>107</v>
      </c>
      <c r="F66" s="204" t="s">
        <v>106</v>
      </c>
      <c r="G66" s="206" t="s">
        <v>102</v>
      </c>
      <c r="H66" s="204" t="s">
        <v>102</v>
      </c>
      <c r="I66" s="204" t="s">
        <v>102</v>
      </c>
      <c r="J66" s="197">
        <v>44365.616069363423</v>
      </c>
      <c r="K66" s="197">
        <v>44367.616064814814</v>
      </c>
      <c r="L66" s="204" t="s">
        <v>102</v>
      </c>
      <c r="M66" s="209" t="s">
        <v>138</v>
      </c>
      <c r="N66" s="197">
        <v>44369.553172418986</v>
      </c>
      <c r="O66" s="207">
        <v>5</v>
      </c>
      <c r="P66" s="204" t="s">
        <v>117</v>
      </c>
      <c r="Q66" s="204" t="s">
        <v>102</v>
      </c>
      <c r="R66" s="204" t="s">
        <v>102</v>
      </c>
      <c r="S66" s="204" t="s">
        <v>102</v>
      </c>
    </row>
    <row r="67" spans="2:19">
      <c r="B67" s="197">
        <v>44410.781655208339</v>
      </c>
      <c r="C67" s="205">
        <v>24.1</v>
      </c>
      <c r="D67" s="204" t="s">
        <v>107</v>
      </c>
      <c r="E67" s="204" t="s">
        <v>107</v>
      </c>
      <c r="F67" s="204" t="s">
        <v>106</v>
      </c>
      <c r="G67" s="206" t="s">
        <v>102</v>
      </c>
      <c r="H67" s="204" t="s">
        <v>102</v>
      </c>
      <c r="I67" s="204" t="s">
        <v>102</v>
      </c>
      <c r="J67" s="197">
        <v>44428.454132488434</v>
      </c>
      <c r="K67" s="197">
        <v>44430.454131944447</v>
      </c>
      <c r="L67" s="204" t="s">
        <v>102</v>
      </c>
      <c r="M67" s="209" t="s">
        <v>138</v>
      </c>
      <c r="N67" s="197">
        <v>44446.549339814803</v>
      </c>
      <c r="O67" s="207">
        <v>19</v>
      </c>
      <c r="P67" s="204" t="s">
        <v>117</v>
      </c>
      <c r="Q67" s="204" t="s">
        <v>102</v>
      </c>
      <c r="R67" s="204" t="s">
        <v>102</v>
      </c>
      <c r="S67" s="204" t="s">
        <v>102</v>
      </c>
    </row>
    <row r="68" spans="2:19">
      <c r="B68" s="197">
        <v>44410.781655208339</v>
      </c>
      <c r="C68" s="205">
        <v>24.2</v>
      </c>
      <c r="D68" s="204" t="s">
        <v>107</v>
      </c>
      <c r="E68" s="204" t="s">
        <v>107</v>
      </c>
      <c r="F68" s="204" t="s">
        <v>106</v>
      </c>
      <c r="G68" s="206" t="s">
        <v>102</v>
      </c>
      <c r="H68" s="204" t="s">
        <v>102</v>
      </c>
      <c r="I68" s="204" t="s">
        <v>102</v>
      </c>
      <c r="J68" s="197">
        <v>44488.542956481491</v>
      </c>
      <c r="K68" s="197">
        <v>44490.542951388888</v>
      </c>
      <c r="L68" s="204" t="s">
        <v>102</v>
      </c>
      <c r="M68" s="209" t="s">
        <v>138</v>
      </c>
      <c r="N68" s="197">
        <v>44490.55669988427</v>
      </c>
      <c r="O68" s="207">
        <v>3</v>
      </c>
      <c r="P68" s="204" t="s">
        <v>117</v>
      </c>
      <c r="Q68" s="204" t="s">
        <v>102</v>
      </c>
      <c r="R68" s="204" t="s">
        <v>102</v>
      </c>
      <c r="S68" s="204" t="s">
        <v>102</v>
      </c>
    </row>
    <row r="69" spans="2:19">
      <c r="B69" s="197">
        <v>44440.706736574066</v>
      </c>
      <c r="C69" s="205">
        <v>19.8</v>
      </c>
      <c r="D69" s="204" t="s">
        <v>107</v>
      </c>
      <c r="E69" s="204" t="s">
        <v>107</v>
      </c>
      <c r="F69" s="204" t="s">
        <v>106</v>
      </c>
      <c r="G69" s="206" t="s">
        <v>102</v>
      </c>
      <c r="H69" s="204" t="s">
        <v>102</v>
      </c>
      <c r="I69" s="204" t="s">
        <v>102</v>
      </c>
      <c r="J69" s="197">
        <v>44440.836858136587</v>
      </c>
      <c r="K69" s="197">
        <v>44442.836863425924</v>
      </c>
      <c r="L69" s="204" t="s">
        <v>102</v>
      </c>
      <c r="M69" s="209" t="s">
        <v>138</v>
      </c>
      <c r="N69" s="197">
        <v>44442.555867708325</v>
      </c>
      <c r="O69" s="207">
        <v>3</v>
      </c>
      <c r="P69" s="204" t="s">
        <v>117</v>
      </c>
      <c r="Q69" s="204" t="s">
        <v>102</v>
      </c>
      <c r="R69" s="204" t="s">
        <v>102</v>
      </c>
      <c r="S69" s="204" t="s">
        <v>102</v>
      </c>
    </row>
    <row r="70" spans="2:19">
      <c r="B70" s="197">
        <v>44440.706736574066</v>
      </c>
      <c r="C70" s="205">
        <v>19.8</v>
      </c>
      <c r="D70" s="204" t="s">
        <v>107</v>
      </c>
      <c r="E70" s="204" t="s">
        <v>107</v>
      </c>
      <c r="F70" s="204" t="s">
        <v>106</v>
      </c>
      <c r="G70" s="206" t="s">
        <v>102</v>
      </c>
      <c r="H70" s="204" t="s">
        <v>102</v>
      </c>
      <c r="I70" s="204" t="s">
        <v>102</v>
      </c>
      <c r="J70" s="197">
        <v>44448.551358136581</v>
      </c>
      <c r="K70" s="197">
        <v>44450.551354166666</v>
      </c>
      <c r="L70" s="204" t="s">
        <v>102</v>
      </c>
      <c r="M70" s="209" t="s">
        <v>138</v>
      </c>
      <c r="N70" s="197">
        <v>44449.545899189819</v>
      </c>
      <c r="O70" s="207">
        <v>2</v>
      </c>
      <c r="P70" s="204" t="s">
        <v>117</v>
      </c>
      <c r="Q70" s="204" t="s">
        <v>102</v>
      </c>
      <c r="R70" s="204" t="s">
        <v>102</v>
      </c>
      <c r="S70" s="204" t="s">
        <v>102</v>
      </c>
    </row>
    <row r="71" spans="2:19">
      <c r="B71" s="197">
        <v>44440.706736574066</v>
      </c>
      <c r="C71" s="205">
        <v>19.899999999999999</v>
      </c>
      <c r="D71" s="204" t="s">
        <v>107</v>
      </c>
      <c r="E71" s="204" t="s">
        <v>107</v>
      </c>
      <c r="F71" s="204" t="s">
        <v>106</v>
      </c>
      <c r="G71" s="206" t="s">
        <v>102</v>
      </c>
      <c r="H71" s="204" t="s">
        <v>102</v>
      </c>
      <c r="I71" s="204" t="s">
        <v>102</v>
      </c>
      <c r="J71" s="197">
        <v>44488.549915162039</v>
      </c>
      <c r="K71" s="197">
        <v>44490.54991898148</v>
      </c>
      <c r="L71" s="204" t="s">
        <v>102</v>
      </c>
      <c r="M71" s="209" t="s">
        <v>138</v>
      </c>
      <c r="N71" s="197">
        <v>44490.559166168969</v>
      </c>
      <c r="O71" s="207">
        <v>3</v>
      </c>
      <c r="P71" s="204" t="s">
        <v>117</v>
      </c>
      <c r="Q71" s="204" t="s">
        <v>102</v>
      </c>
      <c r="R71" s="204" t="s">
        <v>102</v>
      </c>
      <c r="S71" s="204" t="s">
        <v>102</v>
      </c>
    </row>
    <row r="72" spans="2:19">
      <c r="B72" s="197">
        <v>43888.63172237268</v>
      </c>
      <c r="C72" s="205">
        <v>26.7</v>
      </c>
      <c r="D72" s="204" t="s">
        <v>107</v>
      </c>
      <c r="E72" s="204" t="s">
        <v>107</v>
      </c>
      <c r="F72" s="204" t="s">
        <v>106</v>
      </c>
      <c r="G72" s="206" t="s">
        <v>101</v>
      </c>
      <c r="H72" s="204" t="s">
        <v>102</v>
      </c>
      <c r="I72" s="204" t="s">
        <v>102</v>
      </c>
      <c r="J72" s="197">
        <v>44397.48976296297</v>
      </c>
      <c r="K72" s="197">
        <v>44399.489768518521</v>
      </c>
      <c r="L72" s="204" t="s">
        <v>102</v>
      </c>
      <c r="M72" s="209" t="s">
        <v>127</v>
      </c>
      <c r="N72" s="197">
        <v>44404.705303206021</v>
      </c>
      <c r="O72" s="207">
        <v>8</v>
      </c>
      <c r="P72" s="204" t="s">
        <v>117</v>
      </c>
      <c r="Q72" s="204" t="s">
        <v>102</v>
      </c>
      <c r="R72" s="204" t="s">
        <v>102</v>
      </c>
      <c r="S72" s="204" t="s">
        <v>102</v>
      </c>
    </row>
    <row r="73" spans="2:19">
      <c r="B73" s="197">
        <v>43960.643695023151</v>
      </c>
      <c r="C73" s="205">
        <v>51.4</v>
      </c>
      <c r="D73" s="204" t="s">
        <v>107</v>
      </c>
      <c r="E73" s="204" t="s">
        <v>107</v>
      </c>
      <c r="F73" s="204" t="s">
        <v>106</v>
      </c>
      <c r="G73" s="206" t="s">
        <v>102</v>
      </c>
      <c r="H73" s="204" t="s">
        <v>102</v>
      </c>
      <c r="I73" s="204" t="s">
        <v>102</v>
      </c>
      <c r="J73" s="197">
        <v>44300.911542094902</v>
      </c>
      <c r="K73" s="197">
        <v>44302.911539351851</v>
      </c>
      <c r="L73" s="204" t="s">
        <v>102</v>
      </c>
      <c r="M73" s="209" t="s">
        <v>127</v>
      </c>
      <c r="N73" s="197">
        <v>44315.548099687498</v>
      </c>
      <c r="O73" s="207">
        <v>16</v>
      </c>
      <c r="P73" s="204" t="s">
        <v>117</v>
      </c>
      <c r="Q73" s="204" t="s">
        <v>102</v>
      </c>
      <c r="R73" s="204" t="s">
        <v>102</v>
      </c>
      <c r="S73" s="204" t="s">
        <v>102</v>
      </c>
    </row>
    <row r="74" spans="2:19">
      <c r="B74" s="197">
        <v>43960.643695023151</v>
      </c>
      <c r="C74" s="205">
        <v>51.5</v>
      </c>
      <c r="D74" s="204" t="s">
        <v>107</v>
      </c>
      <c r="E74" s="204" t="s">
        <v>107</v>
      </c>
      <c r="F74" s="204" t="s">
        <v>106</v>
      </c>
      <c r="G74" s="206" t="s">
        <v>102</v>
      </c>
      <c r="H74" s="204" t="s">
        <v>102</v>
      </c>
      <c r="I74" s="204" t="s">
        <v>102</v>
      </c>
      <c r="J74" s="197">
        <v>44352.887177048615</v>
      </c>
      <c r="K74" s="197">
        <v>44354.887175925927</v>
      </c>
      <c r="L74" s="204" t="s">
        <v>102</v>
      </c>
      <c r="M74" s="209" t="s">
        <v>127</v>
      </c>
      <c r="N74" s="197">
        <v>44361.580913043974</v>
      </c>
      <c r="O74" s="207">
        <v>10</v>
      </c>
      <c r="P74" s="204" t="s">
        <v>117</v>
      </c>
      <c r="Q74" s="204" t="s">
        <v>102</v>
      </c>
      <c r="R74" s="204" t="s">
        <v>102</v>
      </c>
      <c r="S74" s="204" t="s">
        <v>102</v>
      </c>
    </row>
    <row r="75" spans="2:19">
      <c r="B75" s="197">
        <v>43960.643695023151</v>
      </c>
      <c r="C75" s="205">
        <v>52.1</v>
      </c>
      <c r="D75" s="204" t="s">
        <v>107</v>
      </c>
      <c r="E75" s="204" t="s">
        <v>107</v>
      </c>
      <c r="F75" s="204" t="s">
        <v>106</v>
      </c>
      <c r="G75" s="206" t="s">
        <v>102</v>
      </c>
      <c r="H75" s="204" t="s">
        <v>102</v>
      </c>
      <c r="I75" s="204" t="s">
        <v>102</v>
      </c>
      <c r="J75" s="197">
        <v>44544.297079745375</v>
      </c>
      <c r="K75" s="197">
        <v>44546.297083333331</v>
      </c>
      <c r="L75" s="204" t="s">
        <v>102</v>
      </c>
      <c r="M75" s="209" t="s">
        <v>127</v>
      </c>
      <c r="N75" s="197">
        <v>44547.547455636573</v>
      </c>
      <c r="O75" s="207">
        <v>4</v>
      </c>
      <c r="P75" s="204" t="s">
        <v>117</v>
      </c>
      <c r="Q75" s="204" t="s">
        <v>102</v>
      </c>
      <c r="R75" s="204" t="s">
        <v>102</v>
      </c>
      <c r="S75" s="204" t="s">
        <v>102</v>
      </c>
    </row>
    <row r="76" spans="2:19">
      <c r="B76" s="197">
        <v>44062.086893055552</v>
      </c>
      <c r="C76" s="205">
        <v>33.1</v>
      </c>
      <c r="D76" s="204" t="s">
        <v>107</v>
      </c>
      <c r="E76" s="204" t="s">
        <v>107</v>
      </c>
      <c r="F76" s="204" t="s">
        <v>106</v>
      </c>
      <c r="G76" s="206" t="s">
        <v>102</v>
      </c>
      <c r="H76" s="204" t="s">
        <v>102</v>
      </c>
      <c r="I76" s="204" t="s">
        <v>102</v>
      </c>
      <c r="J76" s="197">
        <v>44425.56123950232</v>
      </c>
      <c r="K76" s="197">
        <v>44427.561238425929</v>
      </c>
      <c r="L76" s="204" t="s">
        <v>102</v>
      </c>
      <c r="M76" s="209" t="s">
        <v>127</v>
      </c>
      <c r="N76" s="197">
        <v>44428.612049074065</v>
      </c>
      <c r="O76" s="207">
        <v>4</v>
      </c>
      <c r="P76" s="204" t="s">
        <v>117</v>
      </c>
      <c r="Q76" s="204" t="s">
        <v>102</v>
      </c>
      <c r="R76" s="204" t="s">
        <v>102</v>
      </c>
      <c r="S76" s="204" t="s">
        <v>102</v>
      </c>
    </row>
    <row r="77" spans="2:19">
      <c r="B77" s="197">
        <v>44089.902588460645</v>
      </c>
      <c r="C77" s="205">
        <v>23.4</v>
      </c>
      <c r="D77" s="204" t="s">
        <v>98</v>
      </c>
      <c r="E77" s="204" t="s">
        <v>99</v>
      </c>
      <c r="F77" s="204" t="s">
        <v>106</v>
      </c>
      <c r="G77" s="206" t="s">
        <v>102</v>
      </c>
      <c r="H77" s="204" t="s">
        <v>102</v>
      </c>
      <c r="I77" s="204" t="s">
        <v>102</v>
      </c>
      <c r="J77" s="197">
        <v>44237.561837962974</v>
      </c>
      <c r="K77" s="197">
        <v>44239.561840277776</v>
      </c>
      <c r="L77" s="204" t="s">
        <v>102</v>
      </c>
      <c r="M77" s="209" t="s">
        <v>127</v>
      </c>
      <c r="N77" s="197">
        <v>44254.630551122689</v>
      </c>
      <c r="O77" s="207">
        <v>18</v>
      </c>
      <c r="P77" s="204" t="s">
        <v>117</v>
      </c>
      <c r="Q77" s="204" t="s">
        <v>102</v>
      </c>
      <c r="R77" s="204" t="s">
        <v>102</v>
      </c>
      <c r="S77" s="204" t="s">
        <v>102</v>
      </c>
    </row>
    <row r="78" spans="2:19">
      <c r="B78" s="197">
        <v>44089.902588460645</v>
      </c>
      <c r="C78" s="205">
        <v>23.5</v>
      </c>
      <c r="D78" s="204" t="s">
        <v>98</v>
      </c>
      <c r="E78" s="204" t="s">
        <v>99</v>
      </c>
      <c r="F78" s="204" t="s">
        <v>106</v>
      </c>
      <c r="G78" s="206" t="s">
        <v>102</v>
      </c>
      <c r="H78" s="204" t="s">
        <v>102</v>
      </c>
      <c r="I78" s="204" t="s">
        <v>102</v>
      </c>
      <c r="J78" s="197">
        <v>44271.640557835657</v>
      </c>
      <c r="K78" s="197">
        <v>44273.640555555554</v>
      </c>
      <c r="L78" s="204" t="s">
        <v>102</v>
      </c>
      <c r="M78" s="209" t="s">
        <v>127</v>
      </c>
      <c r="N78" s="197">
        <v>44280.556179201383</v>
      </c>
      <c r="O78" s="207">
        <v>10</v>
      </c>
      <c r="P78" s="204" t="s">
        <v>117</v>
      </c>
      <c r="Q78" s="204" t="s">
        <v>102</v>
      </c>
      <c r="R78" s="204" t="s">
        <v>102</v>
      </c>
      <c r="S78" s="204" t="s">
        <v>102</v>
      </c>
    </row>
    <row r="79" spans="2:19">
      <c r="B79" s="197">
        <v>44089.902588460645</v>
      </c>
      <c r="C79" s="205">
        <v>23.6</v>
      </c>
      <c r="D79" s="204" t="s">
        <v>98</v>
      </c>
      <c r="E79" s="204" t="s">
        <v>99</v>
      </c>
      <c r="F79" s="204" t="s">
        <v>106</v>
      </c>
      <c r="G79" s="206" t="s">
        <v>102</v>
      </c>
      <c r="H79" s="204" t="s">
        <v>102</v>
      </c>
      <c r="I79" s="204" t="s">
        <v>102</v>
      </c>
      <c r="J79" s="197">
        <v>44297.84718133101</v>
      </c>
      <c r="K79" s="197">
        <v>44299.847175925926</v>
      </c>
      <c r="L79" s="204" t="s">
        <v>102</v>
      </c>
      <c r="M79" s="209" t="s">
        <v>127</v>
      </c>
      <c r="N79" s="197">
        <v>44308.542213541667</v>
      </c>
      <c r="O79" s="207">
        <v>12</v>
      </c>
      <c r="P79" s="204" t="s">
        <v>117</v>
      </c>
      <c r="Q79" s="204" t="s">
        <v>102</v>
      </c>
      <c r="R79" s="204" t="s">
        <v>102</v>
      </c>
      <c r="S79" s="204" t="s">
        <v>102</v>
      </c>
    </row>
    <row r="80" spans="2:19">
      <c r="B80" s="197">
        <v>44089.902588460645</v>
      </c>
      <c r="C80" s="205">
        <v>23.6</v>
      </c>
      <c r="D80" s="204" t="s">
        <v>98</v>
      </c>
      <c r="E80" s="204" t="s">
        <v>99</v>
      </c>
      <c r="F80" s="204" t="s">
        <v>106</v>
      </c>
      <c r="G80" s="206" t="s">
        <v>102</v>
      </c>
      <c r="H80" s="204" t="s">
        <v>102</v>
      </c>
      <c r="I80" s="204" t="s">
        <v>102</v>
      </c>
      <c r="J80" s="197">
        <v>44319.851455671298</v>
      </c>
      <c r="K80" s="197">
        <v>44321.851458333331</v>
      </c>
      <c r="L80" s="204" t="s">
        <v>102</v>
      </c>
      <c r="M80" s="209" t="s">
        <v>127</v>
      </c>
      <c r="N80" s="197">
        <v>44349.556261574071</v>
      </c>
      <c r="O80" s="207">
        <v>31</v>
      </c>
      <c r="P80" s="204" t="s">
        <v>117</v>
      </c>
      <c r="Q80" s="204" t="s">
        <v>102</v>
      </c>
      <c r="R80" s="204" t="s">
        <v>102</v>
      </c>
      <c r="S80" s="204" t="s">
        <v>102</v>
      </c>
    </row>
    <row r="81" spans="1:19">
      <c r="B81" s="197">
        <v>44089.902588460645</v>
      </c>
      <c r="C81" s="205">
        <v>23.8</v>
      </c>
      <c r="D81" s="204" t="s">
        <v>98</v>
      </c>
      <c r="E81" s="204" t="s">
        <v>99</v>
      </c>
      <c r="F81" s="204" t="s">
        <v>106</v>
      </c>
      <c r="G81" s="206" t="s">
        <v>102</v>
      </c>
      <c r="H81" s="204" t="s">
        <v>102</v>
      </c>
      <c r="I81" s="204" t="s">
        <v>102</v>
      </c>
      <c r="J81" s="197">
        <v>44380.545979479175</v>
      </c>
      <c r="K81" s="197">
        <v>44382.545983796299</v>
      </c>
      <c r="L81" s="204" t="s">
        <v>102</v>
      </c>
      <c r="M81" s="209" t="s">
        <v>127</v>
      </c>
      <c r="N81" s="197">
        <v>44391.551488807861</v>
      </c>
      <c r="O81" s="207">
        <v>12</v>
      </c>
      <c r="P81" s="204" t="s">
        <v>117</v>
      </c>
      <c r="Q81" s="204" t="s">
        <v>102</v>
      </c>
      <c r="R81" s="204" t="s">
        <v>102</v>
      </c>
      <c r="S81" s="204" t="s">
        <v>102</v>
      </c>
    </row>
    <row r="82" spans="1:19" s="208" customFormat="1">
      <c r="A82" s="204"/>
      <c r="B82" s="197">
        <v>44089.902588460645</v>
      </c>
      <c r="C82" s="205">
        <v>24</v>
      </c>
      <c r="D82" s="204" t="s">
        <v>98</v>
      </c>
      <c r="E82" s="204" t="s">
        <v>99</v>
      </c>
      <c r="F82" s="204" t="s">
        <v>106</v>
      </c>
      <c r="G82" s="206" t="s">
        <v>102</v>
      </c>
      <c r="H82" s="204" t="s">
        <v>102</v>
      </c>
      <c r="I82" s="204" t="s">
        <v>102</v>
      </c>
      <c r="J82" s="197">
        <v>44441.491204664351</v>
      </c>
      <c r="K82" s="197">
        <v>44443.491203703707</v>
      </c>
      <c r="L82" s="204" t="s">
        <v>102</v>
      </c>
      <c r="M82" s="209" t="s">
        <v>127</v>
      </c>
      <c r="N82" s="197">
        <v>44460.464020601845</v>
      </c>
      <c r="O82" s="207">
        <v>20</v>
      </c>
      <c r="P82" s="204" t="s">
        <v>117</v>
      </c>
      <c r="Q82" s="204" t="s">
        <v>102</v>
      </c>
      <c r="R82" s="204" t="s">
        <v>102</v>
      </c>
      <c r="S82" s="204" t="s">
        <v>102</v>
      </c>
    </row>
    <row r="83" spans="1:19" s="208" customFormat="1">
      <c r="A83" s="204"/>
      <c r="B83" s="197">
        <v>44089.902588460645</v>
      </c>
      <c r="C83" s="205">
        <v>24</v>
      </c>
      <c r="D83" s="204" t="s">
        <v>98</v>
      </c>
      <c r="E83" s="204" t="s">
        <v>99</v>
      </c>
      <c r="F83" s="204" t="s">
        <v>106</v>
      </c>
      <c r="G83" s="206" t="s">
        <v>102</v>
      </c>
      <c r="H83" s="204" t="s">
        <v>102</v>
      </c>
      <c r="I83" s="204" t="s">
        <v>102</v>
      </c>
      <c r="J83" s="197">
        <v>44461.571411608791</v>
      </c>
      <c r="K83" s="197">
        <v>44463.571412037039</v>
      </c>
      <c r="L83" s="204" t="s">
        <v>102</v>
      </c>
      <c r="M83" s="209" t="s">
        <v>127</v>
      </c>
      <c r="N83" s="197">
        <v>44471.558694641193</v>
      </c>
      <c r="O83" s="207">
        <v>11</v>
      </c>
      <c r="P83" s="204" t="s">
        <v>117</v>
      </c>
      <c r="Q83" s="204" t="s">
        <v>102</v>
      </c>
      <c r="R83" s="204" t="s">
        <v>102</v>
      </c>
      <c r="S83" s="204" t="s">
        <v>102</v>
      </c>
    </row>
    <row r="84" spans="1:19" s="208" customFormat="1">
      <c r="A84" s="204"/>
      <c r="B84" s="197">
        <v>44117.619197025473</v>
      </c>
      <c r="C84" s="205">
        <v>35.200000000000003</v>
      </c>
      <c r="D84" s="204" t="s">
        <v>107</v>
      </c>
      <c r="E84" s="204" t="s">
        <v>107</v>
      </c>
      <c r="F84" s="204" t="s">
        <v>106</v>
      </c>
      <c r="G84" s="206" t="s">
        <v>102</v>
      </c>
      <c r="H84" s="204" t="s">
        <v>102</v>
      </c>
      <c r="I84" s="204" t="s">
        <v>102</v>
      </c>
      <c r="J84" s="197">
        <v>44468.892963969905</v>
      </c>
      <c r="K84" s="197">
        <v>44470.892962962964</v>
      </c>
      <c r="L84" s="204" t="s">
        <v>102</v>
      </c>
      <c r="M84" s="207">
        <v>5</v>
      </c>
      <c r="N84" s="197">
        <v>44470.555606018526</v>
      </c>
      <c r="O84" s="207">
        <v>4</v>
      </c>
      <c r="P84" s="204" t="s">
        <v>117</v>
      </c>
      <c r="Q84" s="204" t="s">
        <v>102</v>
      </c>
      <c r="R84" s="204" t="s">
        <v>102</v>
      </c>
      <c r="S84" s="204" t="s">
        <v>102</v>
      </c>
    </row>
    <row r="85" spans="1:19" s="208" customFormat="1">
      <c r="A85" s="204"/>
      <c r="B85" s="197">
        <v>44165.997255439826</v>
      </c>
      <c r="C85" s="205">
        <v>25.7</v>
      </c>
      <c r="D85" s="204" t="s">
        <v>105</v>
      </c>
      <c r="E85" s="204" t="s">
        <v>99</v>
      </c>
      <c r="F85" s="204" t="s">
        <v>106</v>
      </c>
      <c r="G85" s="206" t="s">
        <v>101</v>
      </c>
      <c r="H85" s="204" t="s">
        <v>102</v>
      </c>
      <c r="I85" s="204" t="s">
        <v>102</v>
      </c>
      <c r="J85" s="197">
        <v>44221.983567326381</v>
      </c>
      <c r="K85" s="197">
        <v>44223.983564814815</v>
      </c>
      <c r="L85" s="204" t="s">
        <v>102</v>
      </c>
      <c r="M85" s="209" t="s">
        <v>127</v>
      </c>
      <c r="N85" s="197">
        <v>44229.622608993057</v>
      </c>
      <c r="O85" s="207">
        <v>9</v>
      </c>
      <c r="P85" s="204" t="s">
        <v>117</v>
      </c>
      <c r="Q85" s="204" t="s">
        <v>102</v>
      </c>
      <c r="R85" s="204" t="s">
        <v>102</v>
      </c>
      <c r="S85" s="204" t="s">
        <v>102</v>
      </c>
    </row>
    <row r="86" spans="1:19" s="208" customFormat="1">
      <c r="A86" s="204"/>
      <c r="B86" s="197">
        <v>44165.997255439826</v>
      </c>
      <c r="C86" s="205">
        <v>26.1</v>
      </c>
      <c r="D86" s="204" t="s">
        <v>105</v>
      </c>
      <c r="E86" s="204" t="s">
        <v>99</v>
      </c>
      <c r="F86" s="204" t="s">
        <v>106</v>
      </c>
      <c r="G86" s="206" t="s">
        <v>101</v>
      </c>
      <c r="H86" s="204" t="s">
        <v>102</v>
      </c>
      <c r="I86" s="204" t="s">
        <v>102</v>
      </c>
      <c r="J86" s="197">
        <v>44345.96052427082</v>
      </c>
      <c r="K86" s="197">
        <v>44347.960520833331</v>
      </c>
      <c r="L86" s="204" t="s">
        <v>102</v>
      </c>
      <c r="M86" s="209" t="s">
        <v>127</v>
      </c>
      <c r="N86" s="197">
        <v>44356.545803784727</v>
      </c>
      <c r="O86" s="207">
        <v>12</v>
      </c>
      <c r="P86" s="204" t="s">
        <v>117</v>
      </c>
      <c r="Q86" s="204" t="s">
        <v>102</v>
      </c>
      <c r="R86" s="204" t="s">
        <v>102</v>
      </c>
      <c r="S86" s="204" t="s">
        <v>102</v>
      </c>
    </row>
    <row r="87" spans="1:19" s="208" customFormat="1">
      <c r="A87" s="204"/>
      <c r="B87" s="197">
        <v>44165.997255439826</v>
      </c>
      <c r="C87" s="205">
        <v>26.3</v>
      </c>
      <c r="D87" s="204" t="s">
        <v>105</v>
      </c>
      <c r="E87" s="204" t="s">
        <v>99</v>
      </c>
      <c r="F87" s="204" t="s">
        <v>106</v>
      </c>
      <c r="G87" s="206" t="s">
        <v>101</v>
      </c>
      <c r="H87" s="204" t="s">
        <v>102</v>
      </c>
      <c r="I87" s="204" t="s">
        <v>102</v>
      </c>
      <c r="J87" s="197">
        <v>44408.903273993048</v>
      </c>
      <c r="K87" s="197">
        <v>44410.903275462966</v>
      </c>
      <c r="L87" s="204" t="s">
        <v>102</v>
      </c>
      <c r="M87" s="209" t="s">
        <v>127</v>
      </c>
      <c r="N87" s="197">
        <v>44411.544800428237</v>
      </c>
      <c r="O87" s="207">
        <v>4</v>
      </c>
      <c r="P87" s="204" t="s">
        <v>117</v>
      </c>
      <c r="Q87" s="204" t="s">
        <v>102</v>
      </c>
      <c r="R87" s="204" t="s">
        <v>102</v>
      </c>
      <c r="S87" s="204" t="s">
        <v>102</v>
      </c>
    </row>
    <row r="88" spans="1:19" s="208" customFormat="1">
      <c r="A88" s="204"/>
      <c r="B88" s="197">
        <v>44165.997255439826</v>
      </c>
      <c r="C88" s="205">
        <v>26.3</v>
      </c>
      <c r="D88" s="204" t="s">
        <v>105</v>
      </c>
      <c r="E88" s="204" t="s">
        <v>99</v>
      </c>
      <c r="F88" s="204" t="s">
        <v>106</v>
      </c>
      <c r="G88" s="206" t="s">
        <v>101</v>
      </c>
      <c r="H88" s="204" t="s">
        <v>102</v>
      </c>
      <c r="I88" s="204" t="s">
        <v>102</v>
      </c>
      <c r="J88" s="197">
        <v>44433.550345289354</v>
      </c>
      <c r="K88" s="197">
        <v>44435.550347222219</v>
      </c>
      <c r="L88" s="204" t="s">
        <v>102</v>
      </c>
      <c r="M88" s="209" t="s">
        <v>127</v>
      </c>
      <c r="N88" s="197">
        <v>44446</v>
      </c>
      <c r="O88" s="207">
        <v>13</v>
      </c>
      <c r="P88" s="204" t="s">
        <v>117</v>
      </c>
      <c r="Q88" s="204" t="s">
        <v>102</v>
      </c>
      <c r="R88" s="204" t="s">
        <v>102</v>
      </c>
      <c r="S88" s="204" t="s">
        <v>101</v>
      </c>
    </row>
    <row r="89" spans="1:19" s="208" customFormat="1">
      <c r="A89" s="204"/>
      <c r="B89" s="197">
        <v>44190.85785046297</v>
      </c>
      <c r="C89" s="205">
        <v>37.799999999999997</v>
      </c>
      <c r="D89" s="204" t="s">
        <v>98</v>
      </c>
      <c r="E89" s="204" t="s">
        <v>99</v>
      </c>
      <c r="F89" s="204" t="s">
        <v>106</v>
      </c>
      <c r="G89" s="206" t="s">
        <v>102</v>
      </c>
      <c r="H89" s="204" t="s">
        <v>102</v>
      </c>
      <c r="I89" s="204" t="s">
        <v>102</v>
      </c>
      <c r="J89" s="197">
        <v>44214.52029143519</v>
      </c>
      <c r="K89" s="197">
        <v>44216.520289351851</v>
      </c>
      <c r="L89" s="204" t="s">
        <v>102</v>
      </c>
      <c r="M89" s="209" t="s">
        <v>127</v>
      </c>
      <c r="N89" s="197">
        <v>44219.548842824079</v>
      </c>
      <c r="O89" s="207">
        <v>6</v>
      </c>
      <c r="P89" s="204" t="s">
        <v>117</v>
      </c>
      <c r="Q89" s="204" t="s">
        <v>102</v>
      </c>
      <c r="R89" s="204" t="s">
        <v>102</v>
      </c>
      <c r="S89" s="204" t="s">
        <v>102</v>
      </c>
    </row>
    <row r="90" spans="1:19" s="208" customFormat="1">
      <c r="A90" s="204"/>
      <c r="B90" s="197">
        <v>44196.964468900471</v>
      </c>
      <c r="C90" s="205">
        <v>20</v>
      </c>
      <c r="D90" s="204" t="s">
        <v>107</v>
      </c>
      <c r="E90" s="204" t="s">
        <v>107</v>
      </c>
      <c r="F90" s="204" t="s">
        <v>106</v>
      </c>
      <c r="G90" s="206" t="s">
        <v>102</v>
      </c>
      <c r="H90" s="204" t="s">
        <v>102</v>
      </c>
      <c r="I90" s="204" t="s">
        <v>102</v>
      </c>
      <c r="J90" s="197">
        <v>44272.557274733801</v>
      </c>
      <c r="K90" s="197">
        <v>44274.557280092595</v>
      </c>
      <c r="L90" s="204" t="s">
        <v>102</v>
      </c>
      <c r="M90" s="209" t="s">
        <v>127</v>
      </c>
      <c r="N90" s="197">
        <v>44274.542313310194</v>
      </c>
      <c r="O90" s="207">
        <v>3</v>
      </c>
      <c r="P90" s="204" t="s">
        <v>117</v>
      </c>
      <c r="Q90" s="204" t="s">
        <v>102</v>
      </c>
      <c r="R90" s="204" t="s">
        <v>102</v>
      </c>
      <c r="S90" s="204" t="s">
        <v>102</v>
      </c>
    </row>
    <row r="91" spans="1:19" s="208" customFormat="1">
      <c r="A91" s="204"/>
      <c r="B91" s="197">
        <v>44213.809889895827</v>
      </c>
      <c r="C91" s="205">
        <v>21.2</v>
      </c>
      <c r="D91" s="204" t="s">
        <v>98</v>
      </c>
      <c r="E91" s="204" t="s">
        <v>99</v>
      </c>
      <c r="F91" s="204" t="s">
        <v>106</v>
      </c>
      <c r="G91" s="206" t="s">
        <v>102</v>
      </c>
      <c r="H91" s="204" t="s">
        <v>102</v>
      </c>
      <c r="I91" s="204" t="s">
        <v>102</v>
      </c>
      <c r="J91" s="197">
        <v>44215.615212962955</v>
      </c>
      <c r="K91" s="197">
        <v>44217.615208333336</v>
      </c>
      <c r="L91" s="204" t="s">
        <v>102</v>
      </c>
      <c r="M91" s="209" t="s">
        <v>127</v>
      </c>
      <c r="N91" s="197">
        <v>44230.556157291663</v>
      </c>
      <c r="O91" s="207">
        <v>16</v>
      </c>
      <c r="P91" s="204" t="s">
        <v>117</v>
      </c>
      <c r="Q91" s="204" t="s">
        <v>102</v>
      </c>
      <c r="R91" s="204" t="s">
        <v>102</v>
      </c>
      <c r="S91" s="204" t="s">
        <v>102</v>
      </c>
    </row>
    <row r="92" spans="1:19" s="208" customFormat="1">
      <c r="A92" s="204"/>
      <c r="B92" s="197">
        <v>44218.719130787031</v>
      </c>
      <c r="C92" s="205">
        <v>33.4</v>
      </c>
      <c r="D92" s="204" t="s">
        <v>107</v>
      </c>
      <c r="E92" s="204" t="s">
        <v>107</v>
      </c>
      <c r="F92" s="204" t="s">
        <v>106</v>
      </c>
      <c r="G92" s="206" t="s">
        <v>102</v>
      </c>
      <c r="H92" s="204" t="s">
        <v>102</v>
      </c>
      <c r="I92" s="204" t="s">
        <v>102</v>
      </c>
      <c r="J92" s="197">
        <v>44284.573487349531</v>
      </c>
      <c r="K92" s="197">
        <v>44286.573483796295</v>
      </c>
      <c r="L92" s="204" t="s">
        <v>102</v>
      </c>
      <c r="M92" s="209" t="s">
        <v>127</v>
      </c>
      <c r="N92" s="197">
        <v>44298.544720752325</v>
      </c>
      <c r="O92" s="207">
        <v>15</v>
      </c>
      <c r="P92" s="204" t="s">
        <v>117</v>
      </c>
      <c r="Q92" s="204" t="s">
        <v>102</v>
      </c>
      <c r="R92" s="204" t="s">
        <v>102</v>
      </c>
      <c r="S92" s="204" t="s">
        <v>102</v>
      </c>
    </row>
    <row r="93" spans="1:19" s="208" customFormat="1">
      <c r="A93" s="204"/>
      <c r="B93" s="197">
        <v>44218.719130787031</v>
      </c>
      <c r="C93" s="205">
        <v>33.5</v>
      </c>
      <c r="D93" s="204" t="s">
        <v>107</v>
      </c>
      <c r="E93" s="204" t="s">
        <v>107</v>
      </c>
      <c r="F93" s="204" t="s">
        <v>106</v>
      </c>
      <c r="G93" s="206" t="s">
        <v>102</v>
      </c>
      <c r="H93" s="204" t="s">
        <v>102</v>
      </c>
      <c r="I93" s="204" t="s">
        <v>102</v>
      </c>
      <c r="J93" s="197">
        <v>44336.875930057875</v>
      </c>
      <c r="K93" s="197">
        <v>44338.875925925924</v>
      </c>
      <c r="L93" s="204" t="s">
        <v>102</v>
      </c>
      <c r="M93" s="209" t="s">
        <v>127</v>
      </c>
      <c r="N93" s="197">
        <v>44347.54688900464</v>
      </c>
      <c r="O93" s="207">
        <v>12</v>
      </c>
      <c r="P93" s="204" t="s">
        <v>117</v>
      </c>
      <c r="Q93" s="204" t="s">
        <v>102</v>
      </c>
      <c r="R93" s="204" t="s">
        <v>102</v>
      </c>
      <c r="S93" s="204" t="s">
        <v>102</v>
      </c>
    </row>
    <row r="94" spans="1:19" s="208" customFormat="1">
      <c r="A94" s="204"/>
      <c r="B94" s="197">
        <v>44218.719130787031</v>
      </c>
      <c r="C94" s="205">
        <v>33.6</v>
      </c>
      <c r="D94" s="204" t="s">
        <v>107</v>
      </c>
      <c r="E94" s="204" t="s">
        <v>107</v>
      </c>
      <c r="F94" s="204" t="s">
        <v>106</v>
      </c>
      <c r="G94" s="206" t="s">
        <v>102</v>
      </c>
      <c r="H94" s="204" t="s">
        <v>102</v>
      </c>
      <c r="I94" s="204" t="s">
        <v>102</v>
      </c>
      <c r="J94" s="197">
        <v>44370.366720752318</v>
      </c>
      <c r="K94" s="197">
        <v>44372.366724537038</v>
      </c>
      <c r="L94" s="204" t="s">
        <v>102</v>
      </c>
      <c r="M94" s="209" t="s">
        <v>127</v>
      </c>
      <c r="N94" s="197">
        <v>44376.564746608798</v>
      </c>
      <c r="O94" s="207">
        <v>7</v>
      </c>
      <c r="P94" s="204" t="s">
        <v>117</v>
      </c>
      <c r="Q94" s="204" t="s">
        <v>102</v>
      </c>
      <c r="R94" s="204" t="s">
        <v>102</v>
      </c>
      <c r="S94" s="204" t="s">
        <v>102</v>
      </c>
    </row>
    <row r="95" spans="1:19" s="208" customFormat="1">
      <c r="A95" s="204"/>
      <c r="B95" s="197">
        <v>44218.719130787031</v>
      </c>
      <c r="C95" s="205">
        <v>33.700000000000003</v>
      </c>
      <c r="D95" s="204" t="s">
        <v>107</v>
      </c>
      <c r="E95" s="204" t="s">
        <v>107</v>
      </c>
      <c r="F95" s="204" t="s">
        <v>106</v>
      </c>
      <c r="G95" s="206" t="s">
        <v>102</v>
      </c>
      <c r="H95" s="204" t="s">
        <v>102</v>
      </c>
      <c r="I95" s="204" t="s">
        <v>102</v>
      </c>
      <c r="J95" s="197">
        <v>44400.861415821753</v>
      </c>
      <c r="K95" s="197">
        <v>44402.86141203704</v>
      </c>
      <c r="L95" s="204" t="s">
        <v>102</v>
      </c>
      <c r="M95" s="209" t="s">
        <v>127</v>
      </c>
      <c r="N95" s="197">
        <v>44410.548764236104</v>
      </c>
      <c r="O95" s="207">
        <v>11</v>
      </c>
      <c r="P95" s="204" t="s">
        <v>117</v>
      </c>
      <c r="Q95" s="204" t="s">
        <v>102</v>
      </c>
      <c r="R95" s="204" t="s">
        <v>102</v>
      </c>
      <c r="S95" s="204" t="s">
        <v>102</v>
      </c>
    </row>
    <row r="96" spans="1:19" s="208" customFormat="1">
      <c r="A96" s="204"/>
      <c r="B96" s="197">
        <v>44223.768556331022</v>
      </c>
      <c r="C96" s="205">
        <v>50.5</v>
      </c>
      <c r="D96" s="204" t="s">
        <v>107</v>
      </c>
      <c r="E96" s="204" t="s">
        <v>107</v>
      </c>
      <c r="F96" s="204" t="s">
        <v>106</v>
      </c>
      <c r="G96" s="206" t="s">
        <v>102</v>
      </c>
      <c r="H96" s="204" t="s">
        <v>102</v>
      </c>
      <c r="I96" s="204" t="s">
        <v>102</v>
      </c>
      <c r="J96" s="197">
        <v>44234.267153240755</v>
      </c>
      <c r="K96" s="197">
        <v>44236.267152777778</v>
      </c>
      <c r="L96" s="204" t="s">
        <v>102</v>
      </c>
      <c r="M96" s="209" t="s">
        <v>127</v>
      </c>
      <c r="N96" s="197">
        <v>44238.635309490739</v>
      </c>
      <c r="O96" s="207">
        <v>5</v>
      </c>
      <c r="P96" s="204" t="s">
        <v>117</v>
      </c>
      <c r="Q96" s="204" t="s">
        <v>102</v>
      </c>
      <c r="R96" s="204" t="s">
        <v>102</v>
      </c>
      <c r="S96" s="204" t="s">
        <v>102</v>
      </c>
    </row>
    <row r="97" spans="1:19" s="208" customFormat="1">
      <c r="A97" s="204"/>
      <c r="B97" s="197">
        <v>44237.41902754629</v>
      </c>
      <c r="C97" s="205">
        <v>22.7</v>
      </c>
      <c r="D97" s="204" t="s">
        <v>107</v>
      </c>
      <c r="E97" s="204" t="s">
        <v>107</v>
      </c>
      <c r="F97" s="204" t="s">
        <v>106</v>
      </c>
      <c r="G97" s="206" t="s">
        <v>102</v>
      </c>
      <c r="H97" s="204" t="s">
        <v>102</v>
      </c>
      <c r="I97" s="204" t="s">
        <v>102</v>
      </c>
      <c r="J97" s="197">
        <v>44362.402032557882</v>
      </c>
      <c r="K97" s="197">
        <v>44364.402037037034</v>
      </c>
      <c r="L97" s="204" t="s">
        <v>102</v>
      </c>
      <c r="M97" s="209" t="s">
        <v>127</v>
      </c>
      <c r="N97" s="197">
        <v>44384.567325775468</v>
      </c>
      <c r="O97" s="207">
        <v>23</v>
      </c>
      <c r="P97" s="204" t="s">
        <v>117</v>
      </c>
      <c r="Q97" s="204" t="s">
        <v>102</v>
      </c>
      <c r="R97" s="204" t="s">
        <v>102</v>
      </c>
      <c r="S97" s="204" t="s">
        <v>102</v>
      </c>
    </row>
    <row r="98" spans="1:19">
      <c r="B98" s="197">
        <v>44237.41902754629</v>
      </c>
      <c r="C98" s="205">
        <v>22.8</v>
      </c>
      <c r="D98" s="204" t="s">
        <v>107</v>
      </c>
      <c r="E98" s="204" t="s">
        <v>107</v>
      </c>
      <c r="F98" s="204" t="s">
        <v>106</v>
      </c>
      <c r="G98" s="206" t="s">
        <v>102</v>
      </c>
      <c r="H98" s="204" t="s">
        <v>102</v>
      </c>
      <c r="I98" s="204" t="s">
        <v>102</v>
      </c>
      <c r="J98" s="197">
        <v>44393.912082025454</v>
      </c>
      <c r="K98" s="197">
        <v>44395.912083333336</v>
      </c>
      <c r="L98" s="204" t="s">
        <v>102</v>
      </c>
      <c r="M98" s="209" t="s">
        <v>127</v>
      </c>
      <c r="N98" s="197">
        <v>44410.552503854167</v>
      </c>
      <c r="O98" s="207">
        <v>18</v>
      </c>
      <c r="P98" s="204" t="s">
        <v>117</v>
      </c>
      <c r="Q98" s="204" t="s">
        <v>102</v>
      </c>
      <c r="R98" s="204" t="s">
        <v>102</v>
      </c>
      <c r="S98" s="204" t="s">
        <v>102</v>
      </c>
    </row>
    <row r="99" spans="1:19">
      <c r="B99" s="197">
        <v>44237.41902754629</v>
      </c>
      <c r="C99" s="205">
        <v>22.8</v>
      </c>
      <c r="D99" s="204" t="s">
        <v>107</v>
      </c>
      <c r="E99" s="204" t="s">
        <v>107</v>
      </c>
      <c r="F99" s="204" t="s">
        <v>106</v>
      </c>
      <c r="G99" s="206" t="s">
        <v>102</v>
      </c>
      <c r="H99" s="204" t="s">
        <v>102</v>
      </c>
      <c r="I99" s="204" t="s">
        <v>102</v>
      </c>
      <c r="J99" s="197">
        <v>44424.491365821756</v>
      </c>
      <c r="K99" s="197">
        <v>44426.491365740738</v>
      </c>
      <c r="L99" s="204" t="s">
        <v>102</v>
      </c>
      <c r="M99" s="209" t="s">
        <v>127</v>
      </c>
      <c r="N99" s="197">
        <v>44433.633577662025</v>
      </c>
      <c r="O99" s="207">
        <v>25</v>
      </c>
      <c r="P99" s="204" t="s">
        <v>117</v>
      </c>
      <c r="Q99" s="204" t="s">
        <v>102</v>
      </c>
      <c r="R99" s="204" t="s">
        <v>102</v>
      </c>
      <c r="S99" s="204" t="s">
        <v>102</v>
      </c>
    </row>
    <row r="100" spans="1:19">
      <c r="B100" s="197">
        <v>44237.41902754629</v>
      </c>
      <c r="C100" s="205">
        <v>22.9</v>
      </c>
      <c r="D100" s="204" t="s">
        <v>107</v>
      </c>
      <c r="E100" s="204" t="s">
        <v>107</v>
      </c>
      <c r="F100" s="204" t="s">
        <v>106</v>
      </c>
      <c r="G100" s="206" t="s">
        <v>102</v>
      </c>
      <c r="H100" s="204" t="s">
        <v>102</v>
      </c>
      <c r="I100" s="204" t="s">
        <v>102</v>
      </c>
      <c r="J100" s="197">
        <v>44453.063646180563</v>
      </c>
      <c r="K100" s="197">
        <v>44455.063645833332</v>
      </c>
      <c r="L100" s="204" t="s">
        <v>102</v>
      </c>
      <c r="M100" s="209" t="s">
        <v>127</v>
      </c>
      <c r="N100" s="197">
        <v>44453.555000891203</v>
      </c>
      <c r="O100" s="207">
        <v>1</v>
      </c>
      <c r="P100" s="204" t="s">
        <v>117</v>
      </c>
      <c r="Q100" s="204" t="s">
        <v>102</v>
      </c>
      <c r="R100" s="204" t="s">
        <v>102</v>
      </c>
      <c r="S100" s="204" t="s">
        <v>102</v>
      </c>
    </row>
    <row r="101" spans="1:19">
      <c r="B101" s="197">
        <v>44237.41902754629</v>
      </c>
      <c r="C101" s="205">
        <v>23</v>
      </c>
      <c r="D101" s="204" t="s">
        <v>107</v>
      </c>
      <c r="E101" s="204" t="s">
        <v>107</v>
      </c>
      <c r="F101" s="204" t="s">
        <v>106</v>
      </c>
      <c r="G101" s="206" t="s">
        <v>102</v>
      </c>
      <c r="H101" s="204" t="s">
        <v>102</v>
      </c>
      <c r="I101" s="204" t="s">
        <v>102</v>
      </c>
      <c r="J101" s="197">
        <v>44492.950627314822</v>
      </c>
      <c r="K101" s="197">
        <v>44494.950624999998</v>
      </c>
      <c r="L101" s="204" t="s">
        <v>102</v>
      </c>
      <c r="M101" s="209" t="s">
        <v>127</v>
      </c>
      <c r="N101" s="197">
        <v>44508.546155787044</v>
      </c>
      <c r="O101" s="207">
        <v>17</v>
      </c>
      <c r="P101" s="204" t="s">
        <v>117</v>
      </c>
      <c r="Q101" s="204" t="s">
        <v>102</v>
      </c>
      <c r="R101" s="204" t="s">
        <v>102</v>
      </c>
      <c r="S101" s="204" t="s">
        <v>102</v>
      </c>
    </row>
    <row r="102" spans="1:19">
      <c r="B102" s="197">
        <v>44237.41902754629</v>
      </c>
      <c r="C102" s="205">
        <v>23.1</v>
      </c>
      <c r="D102" s="204" t="s">
        <v>107</v>
      </c>
      <c r="E102" s="204" t="s">
        <v>107</v>
      </c>
      <c r="F102" s="204" t="s">
        <v>106</v>
      </c>
      <c r="G102" s="206" t="s">
        <v>102</v>
      </c>
      <c r="H102" s="204" t="s">
        <v>102</v>
      </c>
      <c r="I102" s="204" t="s">
        <v>102</v>
      </c>
      <c r="J102" s="197">
        <v>44513.916252777773</v>
      </c>
      <c r="K102" s="197">
        <v>44515.916250000002</v>
      </c>
      <c r="L102" s="204" t="s">
        <v>102</v>
      </c>
      <c r="M102" s="209" t="s">
        <v>127</v>
      </c>
      <c r="N102" s="197">
        <v>44539.54459085648</v>
      </c>
      <c r="O102" s="207">
        <v>27</v>
      </c>
      <c r="P102" s="204" t="s">
        <v>117</v>
      </c>
      <c r="Q102" s="204" t="s">
        <v>102</v>
      </c>
      <c r="R102" s="204" t="s">
        <v>102</v>
      </c>
      <c r="S102" s="204" t="s">
        <v>102</v>
      </c>
    </row>
    <row r="103" spans="1:19">
      <c r="B103" s="197">
        <v>44239.337622650462</v>
      </c>
      <c r="C103" s="205">
        <v>31.2</v>
      </c>
      <c r="D103" s="204" t="s">
        <v>107</v>
      </c>
      <c r="E103" s="204" t="s">
        <v>107</v>
      </c>
      <c r="F103" s="204" t="s">
        <v>106</v>
      </c>
      <c r="G103" s="206" t="s">
        <v>102</v>
      </c>
      <c r="H103" s="204" t="s">
        <v>102</v>
      </c>
      <c r="I103" s="204" t="s">
        <v>102</v>
      </c>
      <c r="J103" s="197">
        <v>44279.429832291673</v>
      </c>
      <c r="K103" s="197">
        <v>44281.429837962962</v>
      </c>
      <c r="L103" s="204" t="s">
        <v>102</v>
      </c>
      <c r="M103" s="209" t="s">
        <v>127</v>
      </c>
      <c r="N103" s="197">
        <v>44281.554623067117</v>
      </c>
      <c r="O103" s="207">
        <v>3</v>
      </c>
      <c r="P103" s="204" t="s">
        <v>117</v>
      </c>
      <c r="Q103" s="204" t="s">
        <v>102</v>
      </c>
      <c r="R103" s="204" t="s">
        <v>102</v>
      </c>
      <c r="S103" s="204" t="s">
        <v>102</v>
      </c>
    </row>
    <row r="104" spans="1:19">
      <c r="B104" s="197">
        <v>44271.619606979155</v>
      </c>
      <c r="C104" s="205">
        <v>34.5</v>
      </c>
      <c r="D104" s="204" t="s">
        <v>107</v>
      </c>
      <c r="E104" s="204" t="s">
        <v>107</v>
      </c>
      <c r="F104" s="204" t="s">
        <v>106</v>
      </c>
      <c r="G104" s="206" t="s">
        <v>101</v>
      </c>
      <c r="H104" s="204" t="s">
        <v>102</v>
      </c>
      <c r="I104" s="204" t="s">
        <v>102</v>
      </c>
      <c r="J104" s="197">
        <v>44352.887867164347</v>
      </c>
      <c r="K104" s="197">
        <v>44354.887870370367</v>
      </c>
      <c r="L104" s="204" t="s">
        <v>102</v>
      </c>
      <c r="M104" s="209" t="s">
        <v>127</v>
      </c>
      <c r="N104" s="197">
        <v>44362.649773807876</v>
      </c>
      <c r="O104" s="207">
        <v>11</v>
      </c>
      <c r="P104" s="204" t="s">
        <v>117</v>
      </c>
      <c r="Q104" s="204" t="s">
        <v>102</v>
      </c>
      <c r="R104" s="204" t="s">
        <v>102</v>
      </c>
      <c r="S104" s="204" t="s">
        <v>102</v>
      </c>
    </row>
    <row r="105" spans="1:19">
      <c r="B105" s="197">
        <v>44271.619606979155</v>
      </c>
      <c r="C105" s="205">
        <v>34.9</v>
      </c>
      <c r="D105" s="204" t="s">
        <v>107</v>
      </c>
      <c r="E105" s="204" t="s">
        <v>107</v>
      </c>
      <c r="F105" s="204" t="s">
        <v>106</v>
      </c>
      <c r="G105" s="206" t="s">
        <v>101</v>
      </c>
      <c r="H105" s="204" t="s">
        <v>102</v>
      </c>
      <c r="I105" s="204" t="s">
        <v>102</v>
      </c>
      <c r="J105" s="197">
        <v>44517.555928703703</v>
      </c>
      <c r="K105" s="197">
        <v>44519.555925925924</v>
      </c>
      <c r="L105" s="204" t="s">
        <v>102</v>
      </c>
      <c r="M105" s="209" t="s">
        <v>127</v>
      </c>
      <c r="N105" s="197">
        <v>44523.564786307878</v>
      </c>
      <c r="O105" s="207">
        <v>7</v>
      </c>
      <c r="P105" s="204" t="s">
        <v>117</v>
      </c>
      <c r="Q105" s="204" t="s">
        <v>102</v>
      </c>
      <c r="R105" s="204" t="s">
        <v>102</v>
      </c>
      <c r="S105" s="204" t="s">
        <v>102</v>
      </c>
    </row>
    <row r="106" spans="1:19">
      <c r="B106" s="197">
        <v>44294.565436840276</v>
      </c>
      <c r="C106" s="205">
        <v>30</v>
      </c>
      <c r="D106" s="204" t="s">
        <v>107</v>
      </c>
      <c r="E106" s="204" t="s">
        <v>107</v>
      </c>
      <c r="F106" s="204" t="s">
        <v>106</v>
      </c>
      <c r="G106" s="206" t="s">
        <v>101</v>
      </c>
      <c r="H106" s="204" t="s">
        <v>102</v>
      </c>
      <c r="I106" s="204" t="s">
        <v>102</v>
      </c>
      <c r="J106" s="197">
        <v>44500.69913758101</v>
      </c>
      <c r="K106" s="197">
        <v>44502.699131944442</v>
      </c>
      <c r="L106" s="204" t="s">
        <v>102</v>
      </c>
      <c r="M106" s="209" t="s">
        <v>127</v>
      </c>
      <c r="N106" s="197">
        <v>44504.546814849535</v>
      </c>
      <c r="O106" s="207">
        <v>5</v>
      </c>
      <c r="P106" s="204" t="s">
        <v>117</v>
      </c>
      <c r="Q106" s="204" t="s">
        <v>102</v>
      </c>
      <c r="R106" s="204" t="s">
        <v>102</v>
      </c>
      <c r="S106" s="204" t="s">
        <v>102</v>
      </c>
    </row>
    <row r="107" spans="1:19">
      <c r="B107" s="197">
        <v>44296.074147685191</v>
      </c>
      <c r="C107" s="205">
        <v>22.2</v>
      </c>
      <c r="D107" s="204" t="s">
        <v>107</v>
      </c>
      <c r="E107" s="204" t="s">
        <v>107</v>
      </c>
      <c r="F107" s="204" t="s">
        <v>106</v>
      </c>
      <c r="G107" s="206" t="s">
        <v>101</v>
      </c>
      <c r="H107" s="204" t="s">
        <v>102</v>
      </c>
      <c r="I107" s="204" t="s">
        <v>102</v>
      </c>
      <c r="J107" s="197">
        <v>44388.864515127316</v>
      </c>
      <c r="K107" s="197">
        <v>44390.86451388889</v>
      </c>
      <c r="L107" s="204" t="s">
        <v>102</v>
      </c>
      <c r="M107" s="209" t="s">
        <v>127</v>
      </c>
      <c r="N107" s="197">
        <v>44396.56744204861</v>
      </c>
      <c r="O107" s="207">
        <v>9</v>
      </c>
      <c r="P107" s="204" t="s">
        <v>117</v>
      </c>
      <c r="Q107" s="204" t="s">
        <v>102</v>
      </c>
      <c r="R107" s="204" t="s">
        <v>102</v>
      </c>
      <c r="S107" s="204" t="s">
        <v>102</v>
      </c>
    </row>
    <row r="108" spans="1:19">
      <c r="B108" s="197">
        <v>44296.074147685191</v>
      </c>
      <c r="C108" s="205">
        <v>22.3</v>
      </c>
      <c r="D108" s="204" t="s">
        <v>107</v>
      </c>
      <c r="E108" s="204" t="s">
        <v>107</v>
      </c>
      <c r="F108" s="204" t="s">
        <v>106</v>
      </c>
      <c r="G108" s="206" t="s">
        <v>101</v>
      </c>
      <c r="H108" s="204" t="s">
        <v>102</v>
      </c>
      <c r="I108" s="204" t="s">
        <v>102</v>
      </c>
      <c r="J108" s="197">
        <v>44421.406663425922</v>
      </c>
      <c r="K108" s="197">
        <v>44423.406666666669</v>
      </c>
      <c r="L108" s="204" t="s">
        <v>102</v>
      </c>
      <c r="M108" s="209" t="s">
        <v>127</v>
      </c>
      <c r="N108" s="197">
        <v>44424.547053043978</v>
      </c>
      <c r="O108" s="207">
        <v>4</v>
      </c>
      <c r="P108" s="204" t="s">
        <v>117</v>
      </c>
      <c r="Q108" s="204" t="s">
        <v>102</v>
      </c>
      <c r="R108" s="204" t="s">
        <v>102</v>
      </c>
      <c r="S108" s="204" t="s">
        <v>102</v>
      </c>
    </row>
    <row r="109" spans="1:19">
      <c r="B109" s="197">
        <v>44296.074147685191</v>
      </c>
      <c r="C109" s="205">
        <v>22.5</v>
      </c>
      <c r="D109" s="204" t="s">
        <v>107</v>
      </c>
      <c r="E109" s="204" t="s">
        <v>107</v>
      </c>
      <c r="F109" s="204" t="s">
        <v>106</v>
      </c>
      <c r="G109" s="206" t="s">
        <v>101</v>
      </c>
      <c r="H109" s="204" t="s">
        <v>102</v>
      </c>
      <c r="I109" s="204" t="s">
        <v>102</v>
      </c>
      <c r="J109" s="197">
        <v>44486.434601539353</v>
      </c>
      <c r="K109" s="197">
        <v>44488.434606481482</v>
      </c>
      <c r="L109" s="204" t="s">
        <v>102</v>
      </c>
      <c r="M109" s="209" t="s">
        <v>127</v>
      </c>
      <c r="N109" s="197">
        <v>44501.563959837957</v>
      </c>
      <c r="O109" s="207">
        <v>16</v>
      </c>
      <c r="P109" s="204" t="s">
        <v>117</v>
      </c>
      <c r="Q109" s="204" t="s">
        <v>102</v>
      </c>
      <c r="R109" s="204" t="s">
        <v>102</v>
      </c>
      <c r="S109" s="204" t="s">
        <v>102</v>
      </c>
    </row>
    <row r="110" spans="1:19">
      <c r="B110" s="197">
        <v>44301.136612847229</v>
      </c>
      <c r="C110" s="205">
        <v>33.200000000000003</v>
      </c>
      <c r="D110" s="204" t="s">
        <v>107</v>
      </c>
      <c r="E110" s="204" t="s">
        <v>107</v>
      </c>
      <c r="F110" s="204" t="s">
        <v>106</v>
      </c>
      <c r="G110" s="206" t="s">
        <v>102</v>
      </c>
      <c r="H110" s="204" t="s">
        <v>102</v>
      </c>
      <c r="I110" s="204" t="s">
        <v>102</v>
      </c>
      <c r="J110" s="197">
        <v>44538.864084409717</v>
      </c>
      <c r="K110" s="197">
        <v>44540.864085648151</v>
      </c>
      <c r="L110" s="204" t="s">
        <v>102</v>
      </c>
      <c r="M110" s="209" t="s">
        <v>127</v>
      </c>
      <c r="N110" s="197">
        <v>44543.594884108788</v>
      </c>
      <c r="O110" s="207">
        <v>6</v>
      </c>
      <c r="P110" s="204" t="s">
        <v>117</v>
      </c>
      <c r="Q110" s="204" t="s">
        <v>102</v>
      </c>
      <c r="R110" s="204" t="s">
        <v>102</v>
      </c>
      <c r="S110" s="204" t="s">
        <v>102</v>
      </c>
    </row>
    <row r="111" spans="1:19">
      <c r="B111" s="197">
        <v>44312.741031018515</v>
      </c>
      <c r="C111" s="205">
        <v>18.600000000000001</v>
      </c>
      <c r="D111" s="204" t="s">
        <v>107</v>
      </c>
      <c r="E111" s="204" t="s">
        <v>107</v>
      </c>
      <c r="F111" s="204" t="s">
        <v>106</v>
      </c>
      <c r="G111" s="206" t="s">
        <v>102</v>
      </c>
      <c r="H111" s="204" t="s">
        <v>102</v>
      </c>
      <c r="I111" s="204" t="s">
        <v>102</v>
      </c>
      <c r="J111" s="197">
        <v>44322.90495640046</v>
      </c>
      <c r="K111" s="197">
        <v>44324.904953703706</v>
      </c>
      <c r="L111" s="204" t="s">
        <v>102</v>
      </c>
      <c r="M111" s="209" t="s">
        <v>127</v>
      </c>
      <c r="N111" s="197">
        <v>44330.593085104163</v>
      </c>
      <c r="O111" s="207">
        <v>9</v>
      </c>
      <c r="P111" s="204" t="s">
        <v>117</v>
      </c>
      <c r="Q111" s="204" t="s">
        <v>102</v>
      </c>
      <c r="R111" s="204" t="s">
        <v>102</v>
      </c>
      <c r="S111" s="204" t="s">
        <v>102</v>
      </c>
    </row>
    <row r="112" spans="1:19">
      <c r="B112" s="197">
        <v>44312.741031018515</v>
      </c>
      <c r="C112" s="205">
        <v>18.600000000000001</v>
      </c>
      <c r="D112" s="204" t="s">
        <v>107</v>
      </c>
      <c r="E112" s="204" t="s">
        <v>107</v>
      </c>
      <c r="F112" s="204" t="s">
        <v>106</v>
      </c>
      <c r="G112" s="206" t="s">
        <v>102</v>
      </c>
      <c r="H112" s="204" t="s">
        <v>102</v>
      </c>
      <c r="I112" s="204" t="s">
        <v>102</v>
      </c>
      <c r="J112" s="197">
        <v>44333.949762187491</v>
      </c>
      <c r="K112" s="197">
        <v>44335.949756944443</v>
      </c>
      <c r="L112" s="204" t="s">
        <v>102</v>
      </c>
      <c r="M112" s="209" t="s">
        <v>127</v>
      </c>
      <c r="N112" s="197">
        <v>44343.547277118058</v>
      </c>
      <c r="O112" s="207">
        <v>11</v>
      </c>
      <c r="P112" s="204" t="s">
        <v>117</v>
      </c>
      <c r="Q112" s="204" t="s">
        <v>102</v>
      </c>
      <c r="R112" s="204" t="s">
        <v>102</v>
      </c>
      <c r="S112" s="204" t="s">
        <v>102</v>
      </c>
    </row>
    <row r="113" spans="1:20">
      <c r="B113" s="197">
        <v>44312.741031018515</v>
      </c>
      <c r="C113" s="205">
        <v>18.8</v>
      </c>
      <c r="D113" s="204" t="s">
        <v>107</v>
      </c>
      <c r="E113" s="204" t="s">
        <v>107</v>
      </c>
      <c r="F113" s="204" t="s">
        <v>106</v>
      </c>
      <c r="G113" s="206" t="s">
        <v>102</v>
      </c>
      <c r="H113" s="204" t="s">
        <v>102</v>
      </c>
      <c r="I113" s="204" t="s">
        <v>102</v>
      </c>
      <c r="J113" s="197">
        <v>44413.731364270825</v>
      </c>
      <c r="K113" s="197">
        <v>44415.731365740743</v>
      </c>
      <c r="L113" s="204" t="s">
        <v>102</v>
      </c>
      <c r="M113" s="209" t="s">
        <v>127</v>
      </c>
      <c r="N113" s="197">
        <v>44417.548490590278</v>
      </c>
      <c r="O113" s="207">
        <v>5</v>
      </c>
      <c r="P113" s="204" t="s">
        <v>117</v>
      </c>
      <c r="Q113" s="204" t="s">
        <v>102</v>
      </c>
      <c r="R113" s="204" t="s">
        <v>102</v>
      </c>
      <c r="S113" s="204" t="s">
        <v>102</v>
      </c>
    </row>
    <row r="114" spans="1:20">
      <c r="B114" s="197">
        <v>44312.741031018515</v>
      </c>
      <c r="C114" s="205">
        <v>18.899999999999999</v>
      </c>
      <c r="D114" s="204" t="s">
        <v>107</v>
      </c>
      <c r="E114" s="204" t="s">
        <v>107</v>
      </c>
      <c r="F114" s="204" t="s">
        <v>106</v>
      </c>
      <c r="G114" s="206" t="s">
        <v>102</v>
      </c>
      <c r="H114" s="204" t="s">
        <v>102</v>
      </c>
      <c r="I114" s="204" t="s">
        <v>102</v>
      </c>
      <c r="J114" s="197">
        <v>44435.364290624988</v>
      </c>
      <c r="K114" s="197">
        <v>44437.364293981482</v>
      </c>
      <c r="L114" s="204" t="s">
        <v>102</v>
      </c>
      <c r="M114" s="209" t="s">
        <v>127</v>
      </c>
      <c r="N114" s="197">
        <v>44446.542995717595</v>
      </c>
      <c r="O114" s="207">
        <v>12</v>
      </c>
      <c r="P114" s="204" t="s">
        <v>117</v>
      </c>
      <c r="Q114" s="204" t="s">
        <v>102</v>
      </c>
      <c r="R114" s="204" t="s">
        <v>102</v>
      </c>
      <c r="S114" s="204" t="s">
        <v>102</v>
      </c>
    </row>
    <row r="115" spans="1:20" s="210" customFormat="1">
      <c r="A115" s="204"/>
      <c r="B115" s="197">
        <v>44312.741031018515</v>
      </c>
      <c r="C115" s="205">
        <v>19</v>
      </c>
      <c r="D115" s="204" t="s">
        <v>107</v>
      </c>
      <c r="E115" s="204" t="s">
        <v>107</v>
      </c>
      <c r="F115" s="204" t="s">
        <v>106</v>
      </c>
      <c r="G115" s="206" t="s">
        <v>102</v>
      </c>
      <c r="H115" s="204" t="s">
        <v>102</v>
      </c>
      <c r="I115" s="204" t="s">
        <v>102</v>
      </c>
      <c r="J115" s="197">
        <v>44469.579909490742</v>
      </c>
      <c r="K115" s="197">
        <v>44471.579907407409</v>
      </c>
      <c r="L115" s="204" t="s">
        <v>102</v>
      </c>
      <c r="M115" s="209" t="s">
        <v>127</v>
      </c>
      <c r="N115" s="197">
        <v>44479.695861886583</v>
      </c>
      <c r="O115" s="207">
        <v>11</v>
      </c>
      <c r="P115" s="204" t="s">
        <v>117</v>
      </c>
      <c r="Q115" s="204" t="s">
        <v>102</v>
      </c>
      <c r="R115" s="204" t="s">
        <v>102</v>
      </c>
      <c r="S115" s="204" t="s">
        <v>102</v>
      </c>
      <c r="T115" s="208"/>
    </row>
    <row r="116" spans="1:20">
      <c r="B116" s="197">
        <v>44312.741031018515</v>
      </c>
      <c r="C116" s="205">
        <v>19.100000000000001</v>
      </c>
      <c r="D116" s="204" t="s">
        <v>107</v>
      </c>
      <c r="E116" s="204" t="s">
        <v>107</v>
      </c>
      <c r="F116" s="204" t="s">
        <v>106</v>
      </c>
      <c r="G116" s="206" t="s">
        <v>102</v>
      </c>
      <c r="H116" s="204" t="s">
        <v>102</v>
      </c>
      <c r="I116" s="204" t="s">
        <v>102</v>
      </c>
      <c r="J116" s="197">
        <v>44510.684459918979</v>
      </c>
      <c r="K116" s="197">
        <v>44512.68445601852</v>
      </c>
      <c r="L116" s="204" t="s">
        <v>102</v>
      </c>
      <c r="M116" s="209" t="s">
        <v>127</v>
      </c>
      <c r="N116" s="197">
        <v>44539.56018414352</v>
      </c>
      <c r="O116" s="207">
        <v>30</v>
      </c>
      <c r="P116" s="204" t="s">
        <v>117</v>
      </c>
      <c r="Q116" s="204" t="s">
        <v>102</v>
      </c>
      <c r="R116" s="204" t="s">
        <v>102</v>
      </c>
      <c r="S116" s="204" t="s">
        <v>102</v>
      </c>
    </row>
    <row r="117" spans="1:20">
      <c r="B117" s="197">
        <v>44350.429056747686</v>
      </c>
      <c r="C117" s="205">
        <v>55.3</v>
      </c>
      <c r="D117" s="204" t="s">
        <v>107</v>
      </c>
      <c r="E117" s="204" t="s">
        <v>107</v>
      </c>
      <c r="F117" s="204" t="s">
        <v>106</v>
      </c>
      <c r="G117" s="206" t="s">
        <v>102</v>
      </c>
      <c r="H117" s="204" t="s">
        <v>102</v>
      </c>
      <c r="I117" s="204" t="s">
        <v>102</v>
      </c>
      <c r="J117" s="197">
        <v>44350.457719756938</v>
      </c>
      <c r="K117" s="197">
        <v>44352.457719907405</v>
      </c>
      <c r="L117" s="204" t="s">
        <v>102</v>
      </c>
      <c r="M117" s="209" t="s">
        <v>127</v>
      </c>
      <c r="N117" s="197">
        <v>44351.4437827199</v>
      </c>
      <c r="O117" s="207">
        <v>2</v>
      </c>
      <c r="P117" s="204" t="s">
        <v>117</v>
      </c>
      <c r="Q117" s="204" t="s">
        <v>102</v>
      </c>
      <c r="R117" s="204" t="s">
        <v>102</v>
      </c>
      <c r="S117" s="204" t="s">
        <v>102</v>
      </c>
    </row>
    <row r="118" spans="1:20">
      <c r="A118" s="210"/>
      <c r="B118" s="211">
        <v>44350.429056747686</v>
      </c>
      <c r="C118" s="212">
        <v>55.3</v>
      </c>
      <c r="D118" s="210" t="s">
        <v>107</v>
      </c>
      <c r="E118" s="210" t="s">
        <v>107</v>
      </c>
      <c r="F118" s="210" t="s">
        <v>106</v>
      </c>
      <c r="G118" s="206" t="s">
        <v>102</v>
      </c>
      <c r="H118" s="210" t="s">
        <v>102</v>
      </c>
      <c r="I118" s="210" t="s">
        <v>102</v>
      </c>
      <c r="J118" s="211">
        <v>44374.477646956024</v>
      </c>
      <c r="K118" s="211">
        <v>44376.477650462963</v>
      </c>
      <c r="L118" s="210" t="s">
        <v>102</v>
      </c>
      <c r="M118" s="213" t="s">
        <v>127</v>
      </c>
      <c r="N118" s="211">
        <v>44410.551749305545</v>
      </c>
      <c r="O118" s="214">
        <v>36</v>
      </c>
      <c r="P118" s="210" t="s">
        <v>117</v>
      </c>
      <c r="Q118" s="210" t="s">
        <v>102</v>
      </c>
      <c r="R118" s="210" t="s">
        <v>102</v>
      </c>
      <c r="S118" s="210" t="s">
        <v>102</v>
      </c>
      <c r="T118" s="210"/>
    </row>
    <row r="119" spans="1:20">
      <c r="A119" s="210"/>
      <c r="B119" s="211">
        <v>44350.429056747686</v>
      </c>
      <c r="C119" s="212">
        <v>55.5</v>
      </c>
      <c r="D119" s="210" t="s">
        <v>107</v>
      </c>
      <c r="E119" s="210" t="s">
        <v>107</v>
      </c>
      <c r="F119" s="210" t="s">
        <v>106</v>
      </c>
      <c r="G119" s="206" t="s">
        <v>102</v>
      </c>
      <c r="H119" s="210" t="s">
        <v>102</v>
      </c>
      <c r="I119" s="210" t="s">
        <v>102</v>
      </c>
      <c r="J119" s="211">
        <v>44427.461995983787</v>
      </c>
      <c r="K119" s="211">
        <v>44429.46199074074</v>
      </c>
      <c r="L119" s="210" t="s">
        <v>102</v>
      </c>
      <c r="M119" s="213" t="s">
        <v>127</v>
      </c>
      <c r="N119" s="211">
        <v>44427</v>
      </c>
      <c r="O119" s="214">
        <v>1</v>
      </c>
      <c r="P119" s="210" t="s">
        <v>117</v>
      </c>
      <c r="Q119" s="210" t="s">
        <v>102</v>
      </c>
      <c r="R119" s="210" t="s">
        <v>102</v>
      </c>
      <c r="S119" s="210" t="s">
        <v>101</v>
      </c>
      <c r="T119" s="210"/>
    </row>
    <row r="120" spans="1:20">
      <c r="B120" s="197">
        <v>44350.925446412031</v>
      </c>
      <c r="C120" s="205">
        <v>25</v>
      </c>
      <c r="D120" s="204" t="s">
        <v>105</v>
      </c>
      <c r="E120" s="204" t="s">
        <v>99</v>
      </c>
      <c r="F120" s="204" t="s">
        <v>106</v>
      </c>
      <c r="G120" s="206" t="s">
        <v>102</v>
      </c>
      <c r="H120" s="204" t="s">
        <v>102</v>
      </c>
      <c r="I120" s="204" t="s">
        <v>102</v>
      </c>
      <c r="J120" s="197">
        <v>44351.124611921288</v>
      </c>
      <c r="K120" s="197">
        <v>44353.124606481484</v>
      </c>
      <c r="L120" s="204" t="s">
        <v>102</v>
      </c>
      <c r="M120" s="209" t="s">
        <v>127</v>
      </c>
      <c r="N120" s="197">
        <v>44355.548117048609</v>
      </c>
      <c r="O120" s="207">
        <v>5</v>
      </c>
      <c r="P120" s="204" t="s">
        <v>117</v>
      </c>
      <c r="Q120" s="204" t="s">
        <v>102</v>
      </c>
      <c r="R120" s="204" t="s">
        <v>102</v>
      </c>
      <c r="S120" s="204" t="s">
        <v>102</v>
      </c>
    </row>
    <row r="121" spans="1:20">
      <c r="B121" s="197">
        <v>44350.925446412031</v>
      </c>
      <c r="C121" s="205">
        <v>25</v>
      </c>
      <c r="D121" s="204" t="s">
        <v>105</v>
      </c>
      <c r="E121" s="204" t="s">
        <v>99</v>
      </c>
      <c r="F121" s="204" t="s">
        <v>106</v>
      </c>
      <c r="G121" s="206" t="s">
        <v>102</v>
      </c>
      <c r="H121" s="204" t="s">
        <v>102</v>
      </c>
      <c r="I121" s="204" t="s">
        <v>102</v>
      </c>
      <c r="J121" s="197">
        <v>44370.761495104169</v>
      </c>
      <c r="K121" s="197">
        <v>44372.761493055557</v>
      </c>
      <c r="L121" s="204" t="s">
        <v>102</v>
      </c>
      <c r="M121" s="209" t="s">
        <v>127</v>
      </c>
      <c r="N121" s="197">
        <v>44378.567824803235</v>
      </c>
      <c r="O121" s="207">
        <v>9</v>
      </c>
      <c r="P121" s="204" t="s">
        <v>117</v>
      </c>
      <c r="Q121" s="204" t="s">
        <v>102</v>
      </c>
      <c r="R121" s="204" t="s">
        <v>102</v>
      </c>
      <c r="S121" s="204" t="s">
        <v>102</v>
      </c>
    </row>
    <row r="122" spans="1:20">
      <c r="B122" s="197">
        <v>44351.153094016205</v>
      </c>
      <c r="C122" s="205">
        <v>29.1</v>
      </c>
      <c r="D122" s="204" t="s">
        <v>107</v>
      </c>
      <c r="E122" s="204" t="s">
        <v>107</v>
      </c>
      <c r="F122" s="204" t="s">
        <v>106</v>
      </c>
      <c r="G122" s="206" t="s">
        <v>102</v>
      </c>
      <c r="H122" s="204" t="s">
        <v>102</v>
      </c>
      <c r="I122" s="204" t="s">
        <v>102</v>
      </c>
      <c r="J122" s="197">
        <v>44351.230116932878</v>
      </c>
      <c r="K122" s="197">
        <v>44353.230115740742</v>
      </c>
      <c r="L122" s="204" t="s">
        <v>102</v>
      </c>
      <c r="M122" s="209" t="s">
        <v>127</v>
      </c>
      <c r="N122" s="197">
        <v>44352.546248460654</v>
      </c>
      <c r="O122" s="207">
        <v>2</v>
      </c>
      <c r="P122" s="204" t="s">
        <v>117</v>
      </c>
      <c r="Q122" s="204" t="s">
        <v>102</v>
      </c>
      <c r="R122" s="204" t="s">
        <v>102</v>
      </c>
      <c r="S122" s="204" t="s">
        <v>102</v>
      </c>
    </row>
    <row r="123" spans="1:20">
      <c r="B123" s="197">
        <v>44351.153094016205</v>
      </c>
      <c r="C123" s="205">
        <v>29.1</v>
      </c>
      <c r="D123" s="204" t="s">
        <v>107</v>
      </c>
      <c r="E123" s="204" t="s">
        <v>107</v>
      </c>
      <c r="F123" s="204" t="s">
        <v>106</v>
      </c>
      <c r="G123" s="206" t="s">
        <v>102</v>
      </c>
      <c r="H123" s="204" t="s">
        <v>102</v>
      </c>
      <c r="I123" s="204" t="s">
        <v>102</v>
      </c>
      <c r="J123" s="197">
        <v>44356.574592476863</v>
      </c>
      <c r="K123" s="197">
        <v>44358.574594907404</v>
      </c>
      <c r="L123" s="204" t="s">
        <v>102</v>
      </c>
      <c r="M123" s="209" t="s">
        <v>127</v>
      </c>
      <c r="N123" s="197">
        <v>44361.575456018516</v>
      </c>
      <c r="O123" s="207">
        <v>6</v>
      </c>
      <c r="P123" s="204" t="s">
        <v>117</v>
      </c>
      <c r="Q123" s="204" t="s">
        <v>102</v>
      </c>
      <c r="R123" s="204" t="s">
        <v>102</v>
      </c>
      <c r="S123" s="204" t="s">
        <v>102</v>
      </c>
    </row>
    <row r="124" spans="1:20">
      <c r="B124" s="197">
        <v>44389.891882673612</v>
      </c>
      <c r="C124" s="205">
        <v>21.7</v>
      </c>
      <c r="D124" s="204" t="s">
        <v>105</v>
      </c>
      <c r="E124" s="204" t="s">
        <v>99</v>
      </c>
      <c r="F124" s="204" t="s">
        <v>106</v>
      </c>
      <c r="G124" s="206" t="s">
        <v>102</v>
      </c>
      <c r="H124" s="204" t="s">
        <v>102</v>
      </c>
      <c r="I124" s="204" t="s">
        <v>102</v>
      </c>
      <c r="J124" s="197">
        <v>44390.431480902786</v>
      </c>
      <c r="K124" s="197">
        <v>44392.431481481479</v>
      </c>
      <c r="L124" s="204" t="s">
        <v>102</v>
      </c>
      <c r="M124" s="209" t="s">
        <v>127</v>
      </c>
      <c r="N124" s="197">
        <v>44399.553456597219</v>
      </c>
      <c r="O124" s="207">
        <v>10</v>
      </c>
      <c r="P124" s="204" t="s">
        <v>117</v>
      </c>
      <c r="Q124" s="204" t="s">
        <v>102</v>
      </c>
      <c r="R124" s="204" t="s">
        <v>102</v>
      </c>
      <c r="S124" s="204" t="s">
        <v>102</v>
      </c>
    </row>
    <row r="125" spans="1:20">
      <c r="B125" s="197">
        <v>44389.891882673612</v>
      </c>
      <c r="C125" s="205">
        <v>21.9</v>
      </c>
      <c r="D125" s="204" t="s">
        <v>105</v>
      </c>
      <c r="E125" s="204" t="s">
        <v>99</v>
      </c>
      <c r="F125" s="204" t="s">
        <v>106</v>
      </c>
      <c r="G125" s="206" t="s">
        <v>102</v>
      </c>
      <c r="H125" s="204" t="s">
        <v>102</v>
      </c>
      <c r="I125" s="204" t="s">
        <v>102</v>
      </c>
      <c r="J125" s="197">
        <v>44453.949162268531</v>
      </c>
      <c r="K125" s="197">
        <v>44455.949166666665</v>
      </c>
      <c r="L125" s="204" t="s">
        <v>102</v>
      </c>
      <c r="M125" s="209" t="s">
        <v>127</v>
      </c>
      <c r="N125" s="197">
        <v>44461.563435960656</v>
      </c>
      <c r="O125" s="207">
        <v>9</v>
      </c>
      <c r="P125" s="204" t="s">
        <v>117</v>
      </c>
      <c r="Q125" s="204" t="s">
        <v>102</v>
      </c>
      <c r="R125" s="204" t="s">
        <v>102</v>
      </c>
      <c r="S125" s="204" t="s">
        <v>102</v>
      </c>
    </row>
    <row r="126" spans="1:20">
      <c r="B126" s="197">
        <v>44403.841000347224</v>
      </c>
      <c r="C126" s="205">
        <v>29.8</v>
      </c>
      <c r="D126" s="204" t="s">
        <v>107</v>
      </c>
      <c r="E126" s="204" t="s">
        <v>107</v>
      </c>
      <c r="F126" s="204" t="s">
        <v>106</v>
      </c>
      <c r="G126" s="206" t="s">
        <v>102</v>
      </c>
      <c r="H126" s="204" t="s">
        <v>102</v>
      </c>
      <c r="I126" s="204" t="s">
        <v>102</v>
      </c>
      <c r="J126" s="197">
        <v>44447.49575853008</v>
      </c>
      <c r="K126" s="197">
        <v>44449.495763888888</v>
      </c>
      <c r="L126" s="204" t="s">
        <v>102</v>
      </c>
      <c r="M126" s="209" t="s">
        <v>127</v>
      </c>
      <c r="N126" s="197">
        <v>44459.59526971064</v>
      </c>
      <c r="O126" s="207">
        <v>13</v>
      </c>
      <c r="P126" s="204" t="s">
        <v>117</v>
      </c>
      <c r="Q126" s="204" t="s">
        <v>102</v>
      </c>
      <c r="R126" s="204" t="s">
        <v>102</v>
      </c>
      <c r="S126" s="204" t="s">
        <v>102</v>
      </c>
    </row>
    <row r="127" spans="1:20">
      <c r="B127" s="197">
        <v>44407.074704942126</v>
      </c>
      <c r="C127" s="205">
        <v>26.9</v>
      </c>
      <c r="D127" s="204" t="s">
        <v>107</v>
      </c>
      <c r="E127" s="204" t="s">
        <v>107</v>
      </c>
      <c r="F127" s="204" t="s">
        <v>106</v>
      </c>
      <c r="G127" s="206" t="s">
        <v>102</v>
      </c>
      <c r="H127" s="204" t="s">
        <v>102</v>
      </c>
      <c r="I127" s="204" t="s">
        <v>102</v>
      </c>
      <c r="J127" s="197">
        <v>44412.689522141198</v>
      </c>
      <c r="K127" s="197">
        <v>44414.689525462964</v>
      </c>
      <c r="L127" s="204" t="s">
        <v>102</v>
      </c>
      <c r="M127" s="209" t="s">
        <v>127</v>
      </c>
      <c r="N127" s="197">
        <v>44418.543675034729</v>
      </c>
      <c r="O127" s="207">
        <v>7</v>
      </c>
      <c r="P127" s="204" t="s">
        <v>117</v>
      </c>
      <c r="Q127" s="204" t="s">
        <v>102</v>
      </c>
      <c r="R127" s="204" t="s">
        <v>102</v>
      </c>
      <c r="S127" s="204" t="s">
        <v>102</v>
      </c>
    </row>
    <row r="128" spans="1:20">
      <c r="B128" s="197">
        <v>44407.074704942126</v>
      </c>
      <c r="C128" s="205">
        <v>27</v>
      </c>
      <c r="D128" s="204" t="s">
        <v>107</v>
      </c>
      <c r="E128" s="204" t="s">
        <v>107</v>
      </c>
      <c r="F128" s="204" t="s">
        <v>106</v>
      </c>
      <c r="G128" s="206" t="s">
        <v>102</v>
      </c>
      <c r="H128" s="204" t="s">
        <v>102</v>
      </c>
      <c r="I128" s="204" t="s">
        <v>102</v>
      </c>
      <c r="J128" s="197">
        <v>44458.062424189826</v>
      </c>
      <c r="K128" s="197">
        <v>44460.062418981484</v>
      </c>
      <c r="L128" s="204" t="s">
        <v>102</v>
      </c>
      <c r="M128" s="209" t="s">
        <v>127</v>
      </c>
      <c r="N128" s="197">
        <v>44468.552261377306</v>
      </c>
      <c r="O128" s="207">
        <v>11</v>
      </c>
      <c r="P128" s="204" t="s">
        <v>117</v>
      </c>
      <c r="Q128" s="204" t="s">
        <v>102</v>
      </c>
      <c r="R128" s="204" t="s">
        <v>102</v>
      </c>
      <c r="S128" s="204" t="s">
        <v>102</v>
      </c>
    </row>
    <row r="129" spans="1:20">
      <c r="B129" s="197">
        <v>44420.733140358796</v>
      </c>
      <c r="C129" s="205">
        <v>33.1</v>
      </c>
      <c r="D129" s="204" t="s">
        <v>107</v>
      </c>
      <c r="E129" s="204" t="s">
        <v>107</v>
      </c>
      <c r="F129" s="204" t="s">
        <v>106</v>
      </c>
      <c r="G129" s="206" t="s">
        <v>102</v>
      </c>
      <c r="H129" s="204" t="s">
        <v>102</v>
      </c>
      <c r="I129" s="204" t="s">
        <v>102</v>
      </c>
      <c r="J129" s="197">
        <v>44428.568636307871</v>
      </c>
      <c r="K129" s="197">
        <v>44430.56863425926</v>
      </c>
      <c r="L129" s="204" t="s">
        <v>102</v>
      </c>
      <c r="M129" s="209" t="s">
        <v>127</v>
      </c>
      <c r="N129" s="197">
        <v>44431.546177581018</v>
      </c>
      <c r="O129" s="207">
        <v>4</v>
      </c>
      <c r="P129" s="204" t="s">
        <v>117</v>
      </c>
      <c r="Q129" s="204" t="s">
        <v>102</v>
      </c>
      <c r="R129" s="204" t="s">
        <v>102</v>
      </c>
      <c r="S129" s="204" t="s">
        <v>102</v>
      </c>
    </row>
    <row r="130" spans="1:20">
      <c r="B130" s="197">
        <v>44420.733140358796</v>
      </c>
      <c r="C130" s="205">
        <v>33.5</v>
      </c>
      <c r="D130" s="204" t="s">
        <v>107</v>
      </c>
      <c r="E130" s="204" t="s">
        <v>107</v>
      </c>
      <c r="F130" s="204" t="s">
        <v>106</v>
      </c>
      <c r="G130" s="206" t="s">
        <v>102</v>
      </c>
      <c r="H130" s="204" t="s">
        <v>102</v>
      </c>
      <c r="I130" s="204" t="s">
        <v>102</v>
      </c>
      <c r="J130" s="197">
        <v>44555.576140706013</v>
      </c>
      <c r="K130" s="197">
        <v>44557.576145833336</v>
      </c>
      <c r="L130" s="204" t="s">
        <v>102</v>
      </c>
      <c r="M130" s="209" t="s">
        <v>127</v>
      </c>
      <c r="N130" s="197">
        <v>44558.518914780085</v>
      </c>
      <c r="O130" s="207">
        <v>4</v>
      </c>
      <c r="P130" s="204" t="s">
        <v>117</v>
      </c>
      <c r="Q130" s="204" t="s">
        <v>102</v>
      </c>
      <c r="R130" s="204" t="s">
        <v>102</v>
      </c>
      <c r="S130" s="204" t="s">
        <v>102</v>
      </c>
    </row>
    <row r="131" spans="1:20">
      <c r="B131" s="197">
        <v>44420.733140358796</v>
      </c>
      <c r="C131" s="205">
        <v>33.5</v>
      </c>
      <c r="D131" s="204" t="s">
        <v>107</v>
      </c>
      <c r="E131" s="204" t="s">
        <v>107</v>
      </c>
      <c r="F131" s="204" t="s">
        <v>106</v>
      </c>
      <c r="G131" s="206" t="s">
        <v>102</v>
      </c>
      <c r="H131" s="204" t="s">
        <v>102</v>
      </c>
      <c r="I131" s="204" t="s">
        <v>102</v>
      </c>
      <c r="J131" s="197">
        <v>44560.556763194443</v>
      </c>
      <c r="K131" s="197">
        <v>44562.556759259256</v>
      </c>
      <c r="L131" s="204" t="s">
        <v>102</v>
      </c>
      <c r="M131" s="209" t="s">
        <v>127</v>
      </c>
      <c r="N131" s="197">
        <v>44566.556025497674</v>
      </c>
      <c r="O131" s="207">
        <v>7</v>
      </c>
      <c r="P131" s="204" t="s">
        <v>117</v>
      </c>
      <c r="Q131" s="204" t="s">
        <v>102</v>
      </c>
      <c r="R131" s="204" t="s">
        <v>102</v>
      </c>
      <c r="S131" s="204" t="s">
        <v>102</v>
      </c>
    </row>
    <row r="132" spans="1:20">
      <c r="B132" s="197">
        <v>44448.073699340268</v>
      </c>
      <c r="C132" s="205">
        <v>31</v>
      </c>
      <c r="D132" s="204" t="s">
        <v>98</v>
      </c>
      <c r="E132" s="204" t="s">
        <v>99</v>
      </c>
      <c r="F132" s="204" t="s">
        <v>106</v>
      </c>
      <c r="G132" s="206" t="s">
        <v>101</v>
      </c>
      <c r="H132" s="204" t="s">
        <v>102</v>
      </c>
      <c r="I132" s="204" t="s">
        <v>102</v>
      </c>
      <c r="J132" s="197">
        <v>44448.163186307858</v>
      </c>
      <c r="K132" s="197">
        <v>44450.163182870368</v>
      </c>
      <c r="L132" s="204" t="s">
        <v>102</v>
      </c>
      <c r="M132" s="209" t="s">
        <v>127</v>
      </c>
      <c r="N132" s="197">
        <v>44448.591516087959</v>
      </c>
      <c r="O132" s="207">
        <v>1</v>
      </c>
      <c r="P132" s="204" t="s">
        <v>117</v>
      </c>
      <c r="Q132" s="204" t="s">
        <v>102</v>
      </c>
      <c r="R132" s="204" t="s">
        <v>102</v>
      </c>
      <c r="S132" s="204" t="s">
        <v>102</v>
      </c>
    </row>
    <row r="133" spans="1:20">
      <c r="B133" s="197">
        <v>44454.944113310179</v>
      </c>
      <c r="C133" s="205">
        <v>30.9</v>
      </c>
      <c r="D133" s="204" t="s">
        <v>105</v>
      </c>
      <c r="E133" s="204" t="s">
        <v>99</v>
      </c>
      <c r="F133" s="204" t="s">
        <v>106</v>
      </c>
      <c r="G133" s="206" t="s">
        <v>101</v>
      </c>
      <c r="H133" s="204" t="s">
        <v>102</v>
      </c>
      <c r="I133" s="204" t="s">
        <v>102</v>
      </c>
      <c r="J133" s="197">
        <v>44455.031346331016</v>
      </c>
      <c r="K133" s="197">
        <v>44457.031342592592</v>
      </c>
      <c r="L133" s="204" t="s">
        <v>102</v>
      </c>
      <c r="M133" s="209" t="s">
        <v>127</v>
      </c>
      <c r="N133" s="197">
        <v>44458.372545601858</v>
      </c>
      <c r="O133" s="207">
        <v>4</v>
      </c>
      <c r="P133" s="204" t="s">
        <v>117</v>
      </c>
      <c r="Q133" s="204" t="s">
        <v>102</v>
      </c>
      <c r="R133" s="204" t="s">
        <v>102</v>
      </c>
      <c r="S133" s="204" t="s">
        <v>102</v>
      </c>
    </row>
    <row r="134" spans="1:20">
      <c r="B134" s="197">
        <v>44454.944113310179</v>
      </c>
      <c r="C134" s="205">
        <v>31</v>
      </c>
      <c r="D134" s="204" t="s">
        <v>105</v>
      </c>
      <c r="E134" s="204" t="s">
        <v>99</v>
      </c>
      <c r="F134" s="204" t="s">
        <v>106</v>
      </c>
      <c r="G134" s="206" t="s">
        <v>101</v>
      </c>
      <c r="H134" s="204" t="s">
        <v>102</v>
      </c>
      <c r="I134" s="204" t="s">
        <v>102</v>
      </c>
      <c r="J134" s="197">
        <v>44458.488164583337</v>
      </c>
      <c r="K134" s="197">
        <v>44460.488159722219</v>
      </c>
      <c r="L134" s="204" t="s">
        <v>102</v>
      </c>
      <c r="M134" s="209" t="s">
        <v>127</v>
      </c>
      <c r="N134" s="197">
        <v>44460.553405243045</v>
      </c>
      <c r="O134" s="207">
        <v>3</v>
      </c>
      <c r="P134" s="204" t="s">
        <v>117</v>
      </c>
      <c r="Q134" s="204" t="s">
        <v>102</v>
      </c>
      <c r="R134" s="204" t="s">
        <v>102</v>
      </c>
      <c r="S134" s="204" t="s">
        <v>102</v>
      </c>
    </row>
    <row r="135" spans="1:20">
      <c r="B135" s="197">
        <v>44454.944113310179</v>
      </c>
      <c r="C135" s="205">
        <v>31</v>
      </c>
      <c r="D135" s="204" t="s">
        <v>105</v>
      </c>
      <c r="E135" s="204" t="s">
        <v>99</v>
      </c>
      <c r="F135" s="204" t="s">
        <v>106</v>
      </c>
      <c r="G135" s="206" t="s">
        <v>101</v>
      </c>
      <c r="H135" s="204" t="s">
        <v>102</v>
      </c>
      <c r="I135" s="204" t="s">
        <v>102</v>
      </c>
      <c r="J135" s="197">
        <v>44460.56241111111</v>
      </c>
      <c r="K135" s="197">
        <v>44462.562407407408</v>
      </c>
      <c r="L135" s="204" t="s">
        <v>102</v>
      </c>
      <c r="M135" s="209" t="s">
        <v>127</v>
      </c>
      <c r="N135" s="197">
        <v>44462.534627696761</v>
      </c>
      <c r="O135" s="207">
        <v>3</v>
      </c>
      <c r="P135" s="204" t="s">
        <v>117</v>
      </c>
      <c r="Q135" s="204" t="s">
        <v>102</v>
      </c>
      <c r="R135" s="204" t="s">
        <v>102</v>
      </c>
      <c r="S135" s="204" t="s">
        <v>102</v>
      </c>
    </row>
    <row r="136" spans="1:20">
      <c r="B136" s="197">
        <v>44454.944113310179</v>
      </c>
      <c r="C136" s="205">
        <v>31.2</v>
      </c>
      <c r="D136" s="204" t="s">
        <v>105</v>
      </c>
      <c r="E136" s="204" t="s">
        <v>99</v>
      </c>
      <c r="F136" s="204" t="s">
        <v>106</v>
      </c>
      <c r="G136" s="206" t="s">
        <v>101</v>
      </c>
      <c r="H136" s="204" t="s">
        <v>102</v>
      </c>
      <c r="I136" s="204" t="s">
        <v>102</v>
      </c>
      <c r="J136" s="197">
        <v>44534.317193206021</v>
      </c>
      <c r="K136" s="197">
        <v>44536.317187499997</v>
      </c>
      <c r="L136" s="204" t="s">
        <v>102</v>
      </c>
      <c r="M136" s="209" t="s">
        <v>127</v>
      </c>
      <c r="N136" s="197">
        <v>44538.624518634257</v>
      </c>
      <c r="O136" s="207">
        <v>5</v>
      </c>
      <c r="P136" s="204" t="s">
        <v>117</v>
      </c>
      <c r="Q136" s="204" t="s">
        <v>102</v>
      </c>
      <c r="R136" s="204" t="s">
        <v>102</v>
      </c>
      <c r="S136" s="204" t="s">
        <v>102</v>
      </c>
    </row>
    <row r="137" spans="1:20">
      <c r="B137" s="197">
        <v>44491.201955706012</v>
      </c>
      <c r="C137" s="205">
        <v>51.4</v>
      </c>
      <c r="D137" s="204" t="s">
        <v>107</v>
      </c>
      <c r="E137" s="204" t="s">
        <v>107</v>
      </c>
      <c r="F137" s="204" t="s">
        <v>106</v>
      </c>
      <c r="G137" s="206" t="s">
        <v>102</v>
      </c>
      <c r="H137" s="204" t="s">
        <v>102</v>
      </c>
      <c r="I137" s="204" t="s">
        <v>102</v>
      </c>
      <c r="J137" s="197">
        <v>44549.892119791664</v>
      </c>
      <c r="K137" s="197">
        <v>44551.892118055555</v>
      </c>
      <c r="L137" s="204" t="s">
        <v>102</v>
      </c>
      <c r="M137" s="209" t="s">
        <v>127</v>
      </c>
      <c r="N137" s="197">
        <v>44551.551238391199</v>
      </c>
      <c r="O137" s="207">
        <v>3</v>
      </c>
      <c r="P137" s="204" t="s">
        <v>117</v>
      </c>
      <c r="Q137" s="204" t="s">
        <v>102</v>
      </c>
      <c r="R137" s="204" t="s">
        <v>102</v>
      </c>
      <c r="S137" s="204" t="s">
        <v>102</v>
      </c>
    </row>
    <row r="138" spans="1:20">
      <c r="B138" s="197">
        <v>44517.711996261569</v>
      </c>
      <c r="C138" s="205">
        <v>41.5</v>
      </c>
      <c r="D138" s="204" t="s">
        <v>98</v>
      </c>
      <c r="E138" s="204" t="s">
        <v>99</v>
      </c>
      <c r="F138" s="204" t="s">
        <v>106</v>
      </c>
      <c r="G138" s="206" t="s">
        <v>102</v>
      </c>
      <c r="H138" s="204" t="s">
        <v>102</v>
      </c>
      <c r="I138" s="204" t="s">
        <v>102</v>
      </c>
      <c r="J138" s="197">
        <v>44522.83070277777</v>
      </c>
      <c r="K138" s="197">
        <v>44524.830706018518</v>
      </c>
      <c r="L138" s="204" t="s">
        <v>102</v>
      </c>
      <c r="M138" s="209" t="s">
        <v>127</v>
      </c>
      <c r="N138" s="197">
        <v>44523.429234490744</v>
      </c>
      <c r="O138" s="207">
        <v>2</v>
      </c>
      <c r="P138" s="204" t="s">
        <v>117</v>
      </c>
      <c r="Q138" s="204" t="s">
        <v>102</v>
      </c>
      <c r="R138" s="204" t="s">
        <v>102</v>
      </c>
      <c r="S138" s="204" t="s">
        <v>102</v>
      </c>
    </row>
    <row r="139" spans="1:20">
      <c r="B139" s="197">
        <v>44517.711996261569</v>
      </c>
      <c r="C139" s="205">
        <v>41.5</v>
      </c>
      <c r="D139" s="204" t="s">
        <v>98</v>
      </c>
      <c r="E139" s="204" t="s">
        <v>99</v>
      </c>
      <c r="F139" s="204" t="s">
        <v>106</v>
      </c>
      <c r="G139" s="206" t="s">
        <v>102</v>
      </c>
      <c r="H139" s="204" t="s">
        <v>102</v>
      </c>
      <c r="I139" s="204" t="s">
        <v>102</v>
      </c>
      <c r="J139" s="197">
        <v>44533.388004594912</v>
      </c>
      <c r="K139" s="197">
        <v>44535.388009259259</v>
      </c>
      <c r="L139" s="204" t="s">
        <v>102</v>
      </c>
      <c r="M139" s="209" t="s">
        <v>127</v>
      </c>
      <c r="N139" s="197">
        <v>44538.542800196759</v>
      </c>
      <c r="O139" s="207">
        <v>6</v>
      </c>
      <c r="P139" s="204" t="s">
        <v>117</v>
      </c>
      <c r="Q139" s="204" t="s">
        <v>102</v>
      </c>
      <c r="R139" s="204" t="s">
        <v>102</v>
      </c>
      <c r="S139" s="204" t="s">
        <v>102</v>
      </c>
    </row>
    <row r="140" spans="1:20">
      <c r="B140" s="197">
        <v>44551.758935613434</v>
      </c>
      <c r="C140" s="205">
        <v>33.5</v>
      </c>
      <c r="D140" s="204" t="s">
        <v>105</v>
      </c>
      <c r="E140" s="204" t="s">
        <v>99</v>
      </c>
      <c r="F140" s="204" t="s">
        <v>106</v>
      </c>
      <c r="G140" s="206" t="s">
        <v>101</v>
      </c>
      <c r="H140" s="204" t="s">
        <v>102</v>
      </c>
      <c r="I140" s="204" t="s">
        <v>102</v>
      </c>
      <c r="J140" s="197">
        <v>44557.437015972224</v>
      </c>
      <c r="K140" s="197">
        <v>44559.437013888892</v>
      </c>
      <c r="L140" s="204" t="s">
        <v>102</v>
      </c>
      <c r="M140" s="209" t="s">
        <v>127</v>
      </c>
      <c r="N140" s="197">
        <v>44559.541577581011</v>
      </c>
      <c r="O140" s="207">
        <v>3</v>
      </c>
      <c r="P140" s="204" t="s">
        <v>117</v>
      </c>
      <c r="Q140" s="204" t="s">
        <v>102</v>
      </c>
      <c r="R140" s="204" t="s">
        <v>102</v>
      </c>
      <c r="S140" s="204" t="s">
        <v>102</v>
      </c>
    </row>
    <row r="141" spans="1:20">
      <c r="B141" s="197">
        <v>43525.435779780084</v>
      </c>
      <c r="C141" s="205">
        <v>21.1</v>
      </c>
      <c r="D141" s="204" t="s">
        <v>105</v>
      </c>
      <c r="E141" s="204" t="s">
        <v>99</v>
      </c>
      <c r="F141" s="204" t="s">
        <v>106</v>
      </c>
      <c r="G141" s="206" t="s">
        <v>102</v>
      </c>
      <c r="H141" s="204" t="s">
        <v>102</v>
      </c>
      <c r="I141" s="204" t="s">
        <v>102</v>
      </c>
      <c r="J141" s="197">
        <v>44211.909321608786</v>
      </c>
      <c r="K141" s="197">
        <v>44213.909317129626</v>
      </c>
      <c r="L141" s="204" t="s">
        <v>102</v>
      </c>
      <c r="M141" s="209" t="s">
        <v>122</v>
      </c>
      <c r="N141" s="197">
        <v>44216.558786805559</v>
      </c>
      <c r="O141" s="207">
        <v>6</v>
      </c>
      <c r="P141" s="204" t="s">
        <v>117</v>
      </c>
      <c r="Q141" s="204" t="s">
        <v>102</v>
      </c>
      <c r="R141" s="204" t="s">
        <v>102</v>
      </c>
      <c r="S141" s="204" t="s">
        <v>102</v>
      </c>
    </row>
    <row r="142" spans="1:20">
      <c r="B142" s="197">
        <v>43525.435779780084</v>
      </c>
      <c r="C142" s="205">
        <v>21.4</v>
      </c>
      <c r="D142" s="204" t="s">
        <v>105</v>
      </c>
      <c r="E142" s="204" t="s">
        <v>99</v>
      </c>
      <c r="F142" s="204" t="s">
        <v>106</v>
      </c>
      <c r="G142" s="206" t="s">
        <v>102</v>
      </c>
      <c r="H142" s="204" t="s">
        <v>102</v>
      </c>
      <c r="I142" s="204" t="s">
        <v>102</v>
      </c>
      <c r="J142" s="197">
        <v>44319.693914155097</v>
      </c>
      <c r="K142" s="197">
        <v>44321.693912037037</v>
      </c>
      <c r="L142" s="204" t="s">
        <v>102</v>
      </c>
      <c r="M142" s="209" t="s">
        <v>122</v>
      </c>
      <c r="N142" s="197">
        <v>44335</v>
      </c>
      <c r="O142" s="207">
        <v>16</v>
      </c>
      <c r="P142" s="204" t="s">
        <v>117</v>
      </c>
      <c r="Q142" s="204" t="s">
        <v>102</v>
      </c>
      <c r="R142" s="204" t="s">
        <v>102</v>
      </c>
      <c r="S142" s="204" t="s">
        <v>101</v>
      </c>
    </row>
    <row r="143" spans="1:20">
      <c r="A143" s="210"/>
      <c r="B143" s="211">
        <v>43783.693291782409</v>
      </c>
      <c r="C143" s="212">
        <v>27.1</v>
      </c>
      <c r="D143" s="210" t="s">
        <v>105</v>
      </c>
      <c r="E143" s="210" t="s">
        <v>99</v>
      </c>
      <c r="F143" s="210" t="s">
        <v>106</v>
      </c>
      <c r="G143" s="206" t="s">
        <v>101</v>
      </c>
      <c r="H143" s="210" t="s">
        <v>102</v>
      </c>
      <c r="I143" s="210" t="s">
        <v>102</v>
      </c>
      <c r="J143" s="211">
        <v>44252.454999270834</v>
      </c>
      <c r="K143" s="211">
        <v>44254.455000000002</v>
      </c>
      <c r="L143" s="210" t="s">
        <v>102</v>
      </c>
      <c r="M143" s="214">
        <v>6</v>
      </c>
      <c r="N143" s="211">
        <v>44258.551339351863</v>
      </c>
      <c r="O143" s="214">
        <v>8</v>
      </c>
      <c r="P143" s="210" t="s">
        <v>117</v>
      </c>
      <c r="Q143" s="210" t="s">
        <v>102</v>
      </c>
      <c r="R143" s="210" t="s">
        <v>102</v>
      </c>
      <c r="S143" s="210" t="s">
        <v>102</v>
      </c>
      <c r="T143" s="210"/>
    </row>
    <row r="144" spans="1:20">
      <c r="B144" s="197">
        <v>43783.693291782409</v>
      </c>
      <c r="C144" s="205">
        <v>27.2</v>
      </c>
      <c r="D144" s="204" t="s">
        <v>105</v>
      </c>
      <c r="E144" s="204" t="s">
        <v>99</v>
      </c>
      <c r="F144" s="204" t="s">
        <v>106</v>
      </c>
      <c r="G144" s="206" t="s">
        <v>101</v>
      </c>
      <c r="H144" s="204" t="s">
        <v>102</v>
      </c>
      <c r="I144" s="204" t="s">
        <v>102</v>
      </c>
      <c r="J144" s="197">
        <v>44265.320165937497</v>
      </c>
      <c r="K144" s="197">
        <v>44267.320162037038</v>
      </c>
      <c r="L144" s="204" t="s">
        <v>102</v>
      </c>
      <c r="M144" s="209" t="s">
        <v>122</v>
      </c>
      <c r="N144" s="197">
        <v>44270.552756099547</v>
      </c>
      <c r="O144" s="207">
        <v>6</v>
      </c>
      <c r="P144" s="204" t="s">
        <v>117</v>
      </c>
      <c r="Q144" s="204" t="s">
        <v>102</v>
      </c>
      <c r="R144" s="204" t="s">
        <v>102</v>
      </c>
      <c r="S144" s="204" t="s">
        <v>102</v>
      </c>
    </row>
    <row r="145" spans="2:19">
      <c r="B145" s="197">
        <v>43783.693291782409</v>
      </c>
      <c r="C145" s="205">
        <v>27.2</v>
      </c>
      <c r="D145" s="204" t="s">
        <v>105</v>
      </c>
      <c r="E145" s="204" t="s">
        <v>99</v>
      </c>
      <c r="F145" s="204" t="s">
        <v>106</v>
      </c>
      <c r="G145" s="206" t="s">
        <v>101</v>
      </c>
      <c r="H145" s="204" t="s">
        <v>102</v>
      </c>
      <c r="I145" s="204" t="s">
        <v>102</v>
      </c>
      <c r="J145" s="197">
        <v>44284.953957754638</v>
      </c>
      <c r="K145" s="197">
        <v>44286.953958333332</v>
      </c>
      <c r="L145" s="204" t="s">
        <v>102</v>
      </c>
      <c r="M145" s="209" t="s">
        <v>122</v>
      </c>
      <c r="N145" s="197">
        <v>44291.544581828712</v>
      </c>
      <c r="O145" s="207">
        <v>8</v>
      </c>
      <c r="P145" s="204" t="s">
        <v>117</v>
      </c>
      <c r="Q145" s="204" t="s">
        <v>102</v>
      </c>
      <c r="R145" s="204" t="s">
        <v>102</v>
      </c>
      <c r="S145" s="204" t="s">
        <v>102</v>
      </c>
    </row>
    <row r="146" spans="2:19">
      <c r="B146" s="197">
        <v>43783.693291782409</v>
      </c>
      <c r="C146" s="205">
        <v>27.5</v>
      </c>
      <c r="D146" s="204" t="s">
        <v>105</v>
      </c>
      <c r="E146" s="204" t="s">
        <v>99</v>
      </c>
      <c r="F146" s="204" t="s">
        <v>106</v>
      </c>
      <c r="G146" s="206" t="s">
        <v>101</v>
      </c>
      <c r="H146" s="204" t="s">
        <v>102</v>
      </c>
      <c r="I146" s="204" t="s">
        <v>102</v>
      </c>
      <c r="J146" s="197">
        <v>44384.953313229169</v>
      </c>
      <c r="K146" s="197">
        <v>44386.953310185185</v>
      </c>
      <c r="L146" s="204" t="s">
        <v>102</v>
      </c>
      <c r="M146" s="209" t="s">
        <v>122</v>
      </c>
      <c r="N146" s="197">
        <v>44397.64102422454</v>
      </c>
      <c r="O146" s="207">
        <v>14</v>
      </c>
      <c r="P146" s="204" t="s">
        <v>117</v>
      </c>
      <c r="Q146" s="204" t="s">
        <v>102</v>
      </c>
      <c r="R146" s="204" t="s">
        <v>102</v>
      </c>
      <c r="S146" s="204" t="s">
        <v>102</v>
      </c>
    </row>
    <row r="147" spans="2:19">
      <c r="B147" s="197">
        <v>43783.693291782409</v>
      </c>
      <c r="C147" s="205">
        <v>27.8</v>
      </c>
      <c r="D147" s="204" t="s">
        <v>105</v>
      </c>
      <c r="E147" s="204" t="s">
        <v>99</v>
      </c>
      <c r="F147" s="204" t="s">
        <v>106</v>
      </c>
      <c r="G147" s="206" t="s">
        <v>101</v>
      </c>
      <c r="H147" s="204" t="s">
        <v>102</v>
      </c>
      <c r="I147" s="204" t="s">
        <v>102</v>
      </c>
      <c r="J147" s="197">
        <v>44495.31994212963</v>
      </c>
      <c r="K147" s="197">
        <v>44497.31994212963</v>
      </c>
      <c r="L147" s="204" t="s">
        <v>102</v>
      </c>
      <c r="M147" s="209" t="s">
        <v>122</v>
      </c>
      <c r="N147" s="197">
        <v>44501.54921172453</v>
      </c>
      <c r="O147" s="207">
        <v>7</v>
      </c>
      <c r="P147" s="204" t="s">
        <v>117</v>
      </c>
      <c r="Q147" s="204" t="s">
        <v>102</v>
      </c>
      <c r="R147" s="204" t="s">
        <v>102</v>
      </c>
      <c r="S147" s="204" t="s">
        <v>102</v>
      </c>
    </row>
    <row r="148" spans="2:19">
      <c r="B148" s="197">
        <v>44067.596219988423</v>
      </c>
      <c r="C148" s="205">
        <v>39.5</v>
      </c>
      <c r="D148" s="204" t="s">
        <v>105</v>
      </c>
      <c r="E148" s="204" t="s">
        <v>99</v>
      </c>
      <c r="F148" s="204" t="s">
        <v>106</v>
      </c>
      <c r="G148" s="206" t="s">
        <v>102</v>
      </c>
      <c r="H148" s="204" t="s">
        <v>102</v>
      </c>
      <c r="I148" s="204" t="s">
        <v>102</v>
      </c>
      <c r="J148" s="197">
        <v>44207.651367974548</v>
      </c>
      <c r="K148" s="197">
        <v>44209.651365740741</v>
      </c>
      <c r="L148" s="204" t="s">
        <v>102</v>
      </c>
      <c r="M148" s="209" t="s">
        <v>122</v>
      </c>
      <c r="N148" s="197">
        <v>44209.586123611109</v>
      </c>
      <c r="O148" s="207">
        <v>3</v>
      </c>
      <c r="P148" s="204" t="s">
        <v>117</v>
      </c>
      <c r="Q148" s="204" t="s">
        <v>102</v>
      </c>
      <c r="R148" s="204" t="s">
        <v>102</v>
      </c>
      <c r="S148" s="204" t="s">
        <v>102</v>
      </c>
    </row>
    <row r="149" spans="2:19">
      <c r="B149" s="197">
        <v>44067.596219988423</v>
      </c>
      <c r="C149" s="205">
        <v>39.5</v>
      </c>
      <c r="D149" s="204" t="s">
        <v>105</v>
      </c>
      <c r="E149" s="204" t="s">
        <v>99</v>
      </c>
      <c r="F149" s="204" t="s">
        <v>106</v>
      </c>
      <c r="G149" s="206" t="s">
        <v>102</v>
      </c>
      <c r="H149" s="204" t="s">
        <v>102</v>
      </c>
      <c r="I149" s="204" t="s">
        <v>102</v>
      </c>
      <c r="J149" s="197">
        <v>44223.520518749996</v>
      </c>
      <c r="K149" s="197">
        <v>44225.520520833335</v>
      </c>
      <c r="L149" s="204" t="s">
        <v>102</v>
      </c>
      <c r="M149" s="209" t="s">
        <v>122</v>
      </c>
      <c r="N149" s="197">
        <v>44223.643650925929</v>
      </c>
      <c r="O149" s="207">
        <v>1</v>
      </c>
      <c r="P149" s="204" t="s">
        <v>117</v>
      </c>
      <c r="Q149" s="204" t="s">
        <v>102</v>
      </c>
      <c r="R149" s="204" t="s">
        <v>102</v>
      </c>
      <c r="S149" s="204" t="s">
        <v>102</v>
      </c>
    </row>
    <row r="150" spans="2:19">
      <c r="B150" s="197">
        <v>44067.596219988423</v>
      </c>
      <c r="C150" s="205">
        <v>40.299999999999997</v>
      </c>
      <c r="D150" s="204" t="s">
        <v>105</v>
      </c>
      <c r="E150" s="204" t="s">
        <v>99</v>
      </c>
      <c r="F150" s="204" t="s">
        <v>106</v>
      </c>
      <c r="G150" s="206" t="s">
        <v>102</v>
      </c>
      <c r="H150" s="204" t="s">
        <v>102</v>
      </c>
      <c r="I150" s="204" t="s">
        <v>102</v>
      </c>
      <c r="J150" s="197">
        <v>44512.465822106489</v>
      </c>
      <c r="K150" s="197">
        <v>44514.465821759259</v>
      </c>
      <c r="L150" s="204" t="s">
        <v>102</v>
      </c>
      <c r="M150" s="209" t="s">
        <v>122</v>
      </c>
      <c r="N150" s="197">
        <v>44513.441582719905</v>
      </c>
      <c r="O150" s="207">
        <v>2</v>
      </c>
      <c r="P150" s="204" t="s">
        <v>117</v>
      </c>
      <c r="Q150" s="204" t="s">
        <v>102</v>
      </c>
      <c r="R150" s="204" t="s">
        <v>102</v>
      </c>
      <c r="S150" s="204" t="s">
        <v>102</v>
      </c>
    </row>
    <row r="151" spans="2:19">
      <c r="B151" s="197">
        <v>44103.97793862268</v>
      </c>
      <c r="C151" s="205">
        <v>30</v>
      </c>
      <c r="D151" s="204" t="s">
        <v>105</v>
      </c>
      <c r="E151" s="204" t="s">
        <v>99</v>
      </c>
      <c r="F151" s="204" t="s">
        <v>106</v>
      </c>
      <c r="G151" s="206" t="s">
        <v>101</v>
      </c>
      <c r="H151" s="204" t="s">
        <v>102</v>
      </c>
      <c r="I151" s="204" t="s">
        <v>102</v>
      </c>
      <c r="J151" s="197">
        <v>44207.650700578692</v>
      </c>
      <c r="K151" s="197">
        <v>44209.650706018518</v>
      </c>
      <c r="L151" s="204" t="s">
        <v>102</v>
      </c>
      <c r="M151" s="209" t="s">
        <v>122</v>
      </c>
      <c r="N151" s="197">
        <v>44209.593152777772</v>
      </c>
      <c r="O151" s="207">
        <v>3</v>
      </c>
      <c r="P151" s="204" t="s">
        <v>117</v>
      </c>
      <c r="Q151" s="204" t="s">
        <v>102</v>
      </c>
      <c r="R151" s="204" t="s">
        <v>102</v>
      </c>
      <c r="S151" s="204" t="s">
        <v>102</v>
      </c>
    </row>
    <row r="152" spans="2:19">
      <c r="B152" s="197">
        <v>44103.97793862268</v>
      </c>
      <c r="C152" s="205">
        <v>30.2</v>
      </c>
      <c r="D152" s="204" t="s">
        <v>105</v>
      </c>
      <c r="E152" s="204" t="s">
        <v>99</v>
      </c>
      <c r="F152" s="204" t="s">
        <v>106</v>
      </c>
      <c r="G152" s="206" t="s">
        <v>101</v>
      </c>
      <c r="H152" s="204" t="s">
        <v>102</v>
      </c>
      <c r="I152" s="204" t="s">
        <v>102</v>
      </c>
      <c r="J152" s="197">
        <v>44300.678721099539</v>
      </c>
      <c r="K152" s="197">
        <v>44302.678726851853</v>
      </c>
      <c r="L152" s="204" t="s">
        <v>102</v>
      </c>
      <c r="M152" s="209" t="s">
        <v>122</v>
      </c>
      <c r="N152" s="197">
        <v>44301.420621608806</v>
      </c>
      <c r="O152" s="207">
        <v>2</v>
      </c>
      <c r="P152" s="204" t="s">
        <v>117</v>
      </c>
      <c r="Q152" s="204" t="s">
        <v>102</v>
      </c>
      <c r="R152" s="204" t="s">
        <v>102</v>
      </c>
      <c r="S152" s="204" t="s">
        <v>102</v>
      </c>
    </row>
    <row r="153" spans="2:19">
      <c r="B153" s="197">
        <v>44260.890420833341</v>
      </c>
      <c r="C153" s="205">
        <v>30.1</v>
      </c>
      <c r="D153" s="204" t="s">
        <v>107</v>
      </c>
      <c r="E153" s="204" t="s">
        <v>107</v>
      </c>
      <c r="F153" s="204" t="s">
        <v>106</v>
      </c>
      <c r="G153" s="206" t="s">
        <v>102</v>
      </c>
      <c r="H153" s="204" t="s">
        <v>102</v>
      </c>
      <c r="I153" s="204" t="s">
        <v>102</v>
      </c>
      <c r="J153" s="197">
        <v>44285.86437241899</v>
      </c>
      <c r="K153" s="197">
        <v>44287.864374999997</v>
      </c>
      <c r="L153" s="204" t="s">
        <v>102</v>
      </c>
      <c r="M153" s="209" t="s">
        <v>122</v>
      </c>
      <c r="N153" s="197">
        <v>44292.55251099536</v>
      </c>
      <c r="O153" s="207">
        <v>8</v>
      </c>
      <c r="P153" s="204" t="s">
        <v>117</v>
      </c>
      <c r="Q153" s="204" t="s">
        <v>102</v>
      </c>
      <c r="R153" s="204" t="s">
        <v>102</v>
      </c>
      <c r="S153" s="204" t="s">
        <v>102</v>
      </c>
    </row>
    <row r="154" spans="2:19">
      <c r="B154" s="197">
        <v>44279.878983483803</v>
      </c>
      <c r="C154" s="205">
        <v>22.6</v>
      </c>
      <c r="D154" s="204" t="s">
        <v>107</v>
      </c>
      <c r="E154" s="204" t="s">
        <v>107</v>
      </c>
      <c r="F154" s="204" t="s">
        <v>106</v>
      </c>
      <c r="G154" s="206" t="s">
        <v>102</v>
      </c>
      <c r="H154" s="204" t="s">
        <v>102</v>
      </c>
      <c r="I154" s="204" t="s">
        <v>102</v>
      </c>
      <c r="J154" s="197">
        <v>44297.387696412028</v>
      </c>
      <c r="K154" s="197">
        <v>44299.387696759259</v>
      </c>
      <c r="L154" s="204" t="s">
        <v>102</v>
      </c>
      <c r="M154" s="209" t="s">
        <v>122</v>
      </c>
      <c r="N154" s="197">
        <v>44299.553798958324</v>
      </c>
      <c r="O154" s="207">
        <v>3</v>
      </c>
      <c r="P154" s="204" t="s">
        <v>117</v>
      </c>
      <c r="Q154" s="204" t="s">
        <v>102</v>
      </c>
      <c r="R154" s="204" t="s">
        <v>102</v>
      </c>
      <c r="S154" s="204" t="s">
        <v>102</v>
      </c>
    </row>
    <row r="155" spans="2:19">
      <c r="B155" s="197">
        <v>44279.878983483803</v>
      </c>
      <c r="C155" s="205">
        <v>22.7</v>
      </c>
      <c r="D155" s="204" t="s">
        <v>107</v>
      </c>
      <c r="E155" s="204" t="s">
        <v>107</v>
      </c>
      <c r="F155" s="204" t="s">
        <v>106</v>
      </c>
      <c r="G155" s="206" t="s">
        <v>102</v>
      </c>
      <c r="H155" s="204" t="s">
        <v>102</v>
      </c>
      <c r="I155" s="204" t="s">
        <v>102</v>
      </c>
      <c r="J155" s="197">
        <v>44323.695301886575</v>
      </c>
      <c r="K155" s="197">
        <v>44325.695300925923</v>
      </c>
      <c r="L155" s="204" t="s">
        <v>102</v>
      </c>
      <c r="M155" s="209" t="s">
        <v>122</v>
      </c>
      <c r="N155" s="197">
        <v>44326.547813310179</v>
      </c>
      <c r="O155" s="207">
        <v>4</v>
      </c>
      <c r="P155" s="204" t="s">
        <v>117</v>
      </c>
      <c r="Q155" s="204" t="s">
        <v>102</v>
      </c>
      <c r="R155" s="204" t="s">
        <v>102</v>
      </c>
      <c r="S155" s="204" t="s">
        <v>102</v>
      </c>
    </row>
    <row r="156" spans="2:19">
      <c r="B156" s="197">
        <v>44279.878983483803</v>
      </c>
      <c r="C156" s="205">
        <v>22.9</v>
      </c>
      <c r="D156" s="204" t="s">
        <v>107</v>
      </c>
      <c r="E156" s="204" t="s">
        <v>107</v>
      </c>
      <c r="F156" s="204" t="s">
        <v>106</v>
      </c>
      <c r="G156" s="206" t="s">
        <v>102</v>
      </c>
      <c r="H156" s="204" t="s">
        <v>102</v>
      </c>
      <c r="I156" s="204" t="s">
        <v>102</v>
      </c>
      <c r="J156" s="197">
        <v>44422.802560034725</v>
      </c>
      <c r="K156" s="197">
        <v>44424.802557870367</v>
      </c>
      <c r="L156" s="204" t="s">
        <v>102</v>
      </c>
      <c r="M156" s="209" t="s">
        <v>122</v>
      </c>
      <c r="N156" s="197">
        <v>44424.574701273152</v>
      </c>
      <c r="O156" s="207">
        <v>3</v>
      </c>
      <c r="P156" s="204" t="s">
        <v>117</v>
      </c>
      <c r="Q156" s="204" t="s">
        <v>102</v>
      </c>
      <c r="R156" s="204" t="s">
        <v>102</v>
      </c>
      <c r="S156" s="204" t="s">
        <v>102</v>
      </c>
    </row>
    <row r="157" spans="2:19">
      <c r="B157" s="197">
        <v>44320.995330520826</v>
      </c>
      <c r="C157" s="205">
        <v>36.200000000000003</v>
      </c>
      <c r="D157" s="204" t="s">
        <v>107</v>
      </c>
      <c r="E157" s="204" t="s">
        <v>107</v>
      </c>
      <c r="F157" s="204" t="s">
        <v>106</v>
      </c>
      <c r="G157" s="206" t="s">
        <v>102</v>
      </c>
      <c r="H157" s="204" t="s">
        <v>102</v>
      </c>
      <c r="I157" s="204" t="s">
        <v>102</v>
      </c>
      <c r="J157" s="197">
        <v>44321.137652812511</v>
      </c>
      <c r="K157" s="197">
        <v>44323.137650462966</v>
      </c>
      <c r="L157" s="204" t="s">
        <v>102</v>
      </c>
      <c r="M157" s="209" t="s">
        <v>122</v>
      </c>
      <c r="N157" s="197">
        <v>44327.577327199069</v>
      </c>
      <c r="O157" s="207">
        <v>7</v>
      </c>
      <c r="P157" s="204" t="s">
        <v>117</v>
      </c>
      <c r="Q157" s="204" t="s">
        <v>102</v>
      </c>
      <c r="R157" s="204" t="s">
        <v>102</v>
      </c>
      <c r="S157" s="204" t="s">
        <v>102</v>
      </c>
    </row>
    <row r="158" spans="2:19">
      <c r="B158" s="197">
        <v>44320.995330520826</v>
      </c>
      <c r="C158" s="205">
        <v>36.299999999999997</v>
      </c>
      <c r="D158" s="204" t="s">
        <v>107</v>
      </c>
      <c r="E158" s="204" t="s">
        <v>107</v>
      </c>
      <c r="F158" s="204" t="s">
        <v>106</v>
      </c>
      <c r="G158" s="206" t="s">
        <v>102</v>
      </c>
      <c r="H158" s="204" t="s">
        <v>102</v>
      </c>
      <c r="I158" s="204" t="s">
        <v>102</v>
      </c>
      <c r="J158" s="197">
        <v>44361.356242673617</v>
      </c>
      <c r="K158" s="197">
        <v>44363.356238425928</v>
      </c>
      <c r="L158" s="204" t="s">
        <v>102</v>
      </c>
      <c r="M158" s="209" t="s">
        <v>122</v>
      </c>
      <c r="N158" s="197">
        <v>44362.398636030091</v>
      </c>
      <c r="O158" s="207">
        <v>2</v>
      </c>
      <c r="P158" s="204" t="s">
        <v>117</v>
      </c>
      <c r="Q158" s="204" t="s">
        <v>102</v>
      </c>
      <c r="R158" s="204" t="s">
        <v>102</v>
      </c>
      <c r="S158" s="204" t="s">
        <v>102</v>
      </c>
    </row>
    <row r="159" spans="2:19">
      <c r="B159" s="197">
        <v>44320.995330520826</v>
      </c>
      <c r="C159" s="205">
        <v>36.5</v>
      </c>
      <c r="D159" s="204" t="s">
        <v>107</v>
      </c>
      <c r="E159" s="204" t="s">
        <v>107</v>
      </c>
      <c r="F159" s="204" t="s">
        <v>106</v>
      </c>
      <c r="G159" s="206" t="s">
        <v>102</v>
      </c>
      <c r="H159" s="204" t="s">
        <v>102</v>
      </c>
      <c r="I159" s="204" t="s">
        <v>102</v>
      </c>
      <c r="J159" s="197">
        <v>44430.985694675932</v>
      </c>
      <c r="K159" s="197">
        <v>44432.985694444447</v>
      </c>
      <c r="L159" s="204" t="s">
        <v>102</v>
      </c>
      <c r="M159" s="209" t="s">
        <v>122</v>
      </c>
      <c r="N159" s="197">
        <v>44431.548702395827</v>
      </c>
      <c r="O159" s="207">
        <v>2</v>
      </c>
      <c r="P159" s="204" t="s">
        <v>117</v>
      </c>
      <c r="Q159" s="204" t="s">
        <v>102</v>
      </c>
      <c r="R159" s="204" t="s">
        <v>102</v>
      </c>
      <c r="S159" s="204" t="s">
        <v>102</v>
      </c>
    </row>
    <row r="160" spans="2:19">
      <c r="B160" s="197">
        <v>44320.995330520826</v>
      </c>
      <c r="C160" s="205">
        <v>36.5</v>
      </c>
      <c r="D160" s="204" t="s">
        <v>107</v>
      </c>
      <c r="E160" s="204" t="s">
        <v>107</v>
      </c>
      <c r="F160" s="204" t="s">
        <v>106</v>
      </c>
      <c r="G160" s="206" t="s">
        <v>102</v>
      </c>
      <c r="H160" s="204" t="s">
        <v>102</v>
      </c>
      <c r="I160" s="204" t="s">
        <v>102</v>
      </c>
      <c r="J160" s="197">
        <v>44431.807711724527</v>
      </c>
      <c r="K160" s="197">
        <v>44433.807708333334</v>
      </c>
      <c r="L160" s="204" t="s">
        <v>102</v>
      </c>
      <c r="M160" s="209" t="s">
        <v>122</v>
      </c>
      <c r="N160" s="197">
        <v>44432.542712037037</v>
      </c>
      <c r="O160" s="207">
        <v>2</v>
      </c>
      <c r="P160" s="204" t="s">
        <v>117</v>
      </c>
      <c r="Q160" s="204" t="s">
        <v>102</v>
      </c>
      <c r="R160" s="204" t="s">
        <v>102</v>
      </c>
      <c r="S160" s="204" t="s">
        <v>102</v>
      </c>
    </row>
    <row r="161" spans="1:20">
      <c r="B161" s="197">
        <v>44320.995330520826</v>
      </c>
      <c r="C161" s="205">
        <v>36.5</v>
      </c>
      <c r="D161" s="204" t="s">
        <v>107</v>
      </c>
      <c r="E161" s="204" t="s">
        <v>107</v>
      </c>
      <c r="F161" s="204" t="s">
        <v>106</v>
      </c>
      <c r="G161" s="206" t="s">
        <v>102</v>
      </c>
      <c r="H161" s="204" t="s">
        <v>102</v>
      </c>
      <c r="I161" s="204" t="s">
        <v>102</v>
      </c>
      <c r="J161" s="197">
        <v>44434.680259456014</v>
      </c>
      <c r="K161" s="197">
        <v>44436.680254629631</v>
      </c>
      <c r="L161" s="204" t="s">
        <v>102</v>
      </c>
      <c r="M161" s="209" t="s">
        <v>122</v>
      </c>
      <c r="N161" s="197">
        <v>44435.566969062507</v>
      </c>
      <c r="O161" s="207">
        <v>2</v>
      </c>
      <c r="P161" s="204" t="s">
        <v>117</v>
      </c>
      <c r="Q161" s="204" t="s">
        <v>102</v>
      </c>
      <c r="R161" s="204" t="s">
        <v>102</v>
      </c>
      <c r="S161" s="204" t="s">
        <v>102</v>
      </c>
    </row>
    <row r="162" spans="1:20">
      <c r="B162" s="197">
        <v>44320.995330520826</v>
      </c>
      <c r="C162" s="205">
        <v>36.700000000000003</v>
      </c>
      <c r="D162" s="204" t="s">
        <v>107</v>
      </c>
      <c r="E162" s="204" t="s">
        <v>107</v>
      </c>
      <c r="F162" s="204" t="s">
        <v>106</v>
      </c>
      <c r="G162" s="206" t="s">
        <v>102</v>
      </c>
      <c r="H162" s="204" t="s">
        <v>102</v>
      </c>
      <c r="I162" s="204" t="s">
        <v>102</v>
      </c>
      <c r="J162" s="197">
        <v>44516.596291319438</v>
      </c>
      <c r="K162" s="197">
        <v>44518.596296296295</v>
      </c>
      <c r="L162" s="204" t="s">
        <v>102</v>
      </c>
      <c r="M162" s="209" t="s">
        <v>122</v>
      </c>
      <c r="N162" s="197">
        <v>44522.544213229172</v>
      </c>
      <c r="O162" s="207">
        <v>7</v>
      </c>
      <c r="P162" s="204" t="s">
        <v>117</v>
      </c>
      <c r="Q162" s="204" t="s">
        <v>102</v>
      </c>
      <c r="R162" s="204" t="s">
        <v>102</v>
      </c>
      <c r="S162" s="204" t="s">
        <v>102</v>
      </c>
    </row>
    <row r="163" spans="1:20">
      <c r="B163" s="197">
        <v>44320.995330520826</v>
      </c>
      <c r="C163" s="205">
        <v>36.799999999999997</v>
      </c>
      <c r="D163" s="204" t="s">
        <v>107</v>
      </c>
      <c r="E163" s="204" t="s">
        <v>107</v>
      </c>
      <c r="F163" s="204" t="s">
        <v>106</v>
      </c>
      <c r="G163" s="206" t="s">
        <v>102</v>
      </c>
      <c r="H163" s="204" t="s">
        <v>102</v>
      </c>
      <c r="I163" s="204" t="s">
        <v>102</v>
      </c>
      <c r="J163" s="197">
        <v>44530.590797453697</v>
      </c>
      <c r="K163" s="197">
        <v>44532.590798611112</v>
      </c>
      <c r="L163" s="204" t="s">
        <v>102</v>
      </c>
      <c r="M163" s="209" t="s">
        <v>122</v>
      </c>
      <c r="N163" s="197">
        <v>44536.554152118057</v>
      </c>
      <c r="O163" s="207">
        <v>7</v>
      </c>
      <c r="P163" s="204" t="s">
        <v>117</v>
      </c>
      <c r="Q163" s="204" t="s">
        <v>102</v>
      </c>
      <c r="R163" s="204" t="s">
        <v>102</v>
      </c>
      <c r="S163" s="204" t="s">
        <v>102</v>
      </c>
    </row>
    <row r="164" spans="1:20">
      <c r="B164" s="197">
        <v>44330.958616284726</v>
      </c>
      <c r="C164" s="205">
        <v>22</v>
      </c>
      <c r="D164" s="204" t="s">
        <v>107</v>
      </c>
      <c r="E164" s="204" t="s">
        <v>107</v>
      </c>
      <c r="F164" s="204" t="s">
        <v>106</v>
      </c>
      <c r="G164" s="206" t="s">
        <v>102</v>
      </c>
      <c r="H164" s="204" t="s">
        <v>102</v>
      </c>
      <c r="I164" s="204" t="s">
        <v>102</v>
      </c>
      <c r="J164" s="197">
        <v>44377.392585879628</v>
      </c>
      <c r="K164" s="197">
        <v>44379.392581018517</v>
      </c>
      <c r="L164" s="204" t="s">
        <v>102</v>
      </c>
      <c r="M164" s="209" t="s">
        <v>122</v>
      </c>
      <c r="N164" s="197">
        <v>44398.556215196761</v>
      </c>
      <c r="O164" s="207">
        <v>22</v>
      </c>
      <c r="P164" s="204" t="s">
        <v>117</v>
      </c>
      <c r="Q164" s="204" t="s">
        <v>102</v>
      </c>
      <c r="R164" s="204" t="s">
        <v>102</v>
      </c>
      <c r="S164" s="204" t="s">
        <v>102</v>
      </c>
    </row>
    <row r="165" spans="1:20">
      <c r="B165" s="197">
        <v>44330.958616284726</v>
      </c>
      <c r="C165" s="205">
        <v>22.2</v>
      </c>
      <c r="D165" s="204" t="s">
        <v>107</v>
      </c>
      <c r="E165" s="204" t="s">
        <v>107</v>
      </c>
      <c r="F165" s="204" t="s">
        <v>106</v>
      </c>
      <c r="G165" s="206" t="s">
        <v>102</v>
      </c>
      <c r="H165" s="204" t="s">
        <v>102</v>
      </c>
      <c r="I165" s="204" t="s">
        <v>102</v>
      </c>
      <c r="J165" s="197">
        <v>44421.548197453703</v>
      </c>
      <c r="K165" s="197">
        <v>44423.548194444447</v>
      </c>
      <c r="L165" s="204" t="s">
        <v>102</v>
      </c>
      <c r="M165" s="209" t="s">
        <v>122</v>
      </c>
      <c r="N165" s="197">
        <v>44431.540605208342</v>
      </c>
      <c r="O165" s="207">
        <v>11</v>
      </c>
      <c r="P165" s="204" t="s">
        <v>117</v>
      </c>
      <c r="Q165" s="204" t="s">
        <v>102</v>
      </c>
      <c r="R165" s="204" t="s">
        <v>102</v>
      </c>
      <c r="S165" s="204" t="s">
        <v>102</v>
      </c>
    </row>
    <row r="166" spans="1:20">
      <c r="B166" s="197">
        <v>44330.958616284726</v>
      </c>
      <c r="C166" s="205">
        <v>22.2</v>
      </c>
      <c r="D166" s="204" t="s">
        <v>107</v>
      </c>
      <c r="E166" s="204" t="s">
        <v>107</v>
      </c>
      <c r="F166" s="204" t="s">
        <v>106</v>
      </c>
      <c r="G166" s="206" t="s">
        <v>102</v>
      </c>
      <c r="H166" s="204" t="s">
        <v>102</v>
      </c>
      <c r="I166" s="204" t="s">
        <v>102</v>
      </c>
      <c r="J166" s="197">
        <v>44434.653965659716</v>
      </c>
      <c r="K166" s="197">
        <v>44436.653969907406</v>
      </c>
      <c r="L166" s="204" t="s">
        <v>102</v>
      </c>
      <c r="M166" s="209" t="s">
        <v>122</v>
      </c>
      <c r="N166" s="197">
        <v>44438.566523877314</v>
      </c>
      <c r="O166" s="207">
        <v>5</v>
      </c>
      <c r="P166" s="204" t="s">
        <v>117</v>
      </c>
      <c r="Q166" s="204" t="s">
        <v>102</v>
      </c>
      <c r="R166" s="204" t="s">
        <v>102</v>
      </c>
      <c r="S166" s="204" t="s">
        <v>102</v>
      </c>
    </row>
    <row r="167" spans="1:20">
      <c r="B167" s="197">
        <v>44330.958616284726</v>
      </c>
      <c r="C167" s="205">
        <v>22.2</v>
      </c>
      <c r="D167" s="204" t="s">
        <v>107</v>
      </c>
      <c r="E167" s="204" t="s">
        <v>107</v>
      </c>
      <c r="F167" s="204" t="s">
        <v>106</v>
      </c>
      <c r="G167" s="206" t="s">
        <v>102</v>
      </c>
      <c r="H167" s="204" t="s">
        <v>102</v>
      </c>
      <c r="I167" s="204" t="s">
        <v>102</v>
      </c>
      <c r="J167" s="197">
        <v>44442.557004710659</v>
      </c>
      <c r="K167" s="197">
        <v>44444.557002314818</v>
      </c>
      <c r="L167" s="204" t="s">
        <v>102</v>
      </c>
      <c r="M167" s="209" t="s">
        <v>122</v>
      </c>
      <c r="N167" s="197">
        <v>44448.549905821768</v>
      </c>
      <c r="O167" s="207">
        <v>7</v>
      </c>
      <c r="P167" s="204" t="s">
        <v>117</v>
      </c>
      <c r="Q167" s="204" t="s">
        <v>102</v>
      </c>
      <c r="R167" s="204" t="s">
        <v>102</v>
      </c>
      <c r="S167" s="204" t="s">
        <v>102</v>
      </c>
    </row>
    <row r="168" spans="1:20">
      <c r="B168" s="197">
        <v>44341.720786261583</v>
      </c>
      <c r="C168" s="205">
        <v>28.1</v>
      </c>
      <c r="D168" s="204" t="s">
        <v>98</v>
      </c>
      <c r="E168" s="204" t="s">
        <v>99</v>
      </c>
      <c r="F168" s="204" t="s">
        <v>106</v>
      </c>
      <c r="G168" s="206" t="s">
        <v>102</v>
      </c>
      <c r="H168" s="204" t="s">
        <v>102</v>
      </c>
      <c r="I168" s="204" t="s">
        <v>102</v>
      </c>
      <c r="J168" s="197">
        <v>44341.88330381945</v>
      </c>
      <c r="K168" s="197">
        <v>44343.883298611108</v>
      </c>
      <c r="L168" s="204" t="s">
        <v>102</v>
      </c>
      <c r="M168" s="209" t="s">
        <v>122</v>
      </c>
      <c r="N168" s="197">
        <v>44345.630174571765</v>
      </c>
      <c r="O168" s="207">
        <v>5</v>
      </c>
      <c r="P168" s="204" t="s">
        <v>117</v>
      </c>
      <c r="Q168" s="204" t="s">
        <v>102</v>
      </c>
      <c r="R168" s="204" t="s">
        <v>102</v>
      </c>
      <c r="S168" s="204" t="s">
        <v>102</v>
      </c>
    </row>
    <row r="169" spans="1:20">
      <c r="B169" s="197">
        <v>44376.701028703697</v>
      </c>
      <c r="C169" s="205">
        <v>42.8</v>
      </c>
      <c r="D169" s="204" t="s">
        <v>105</v>
      </c>
      <c r="E169" s="204" t="s">
        <v>99</v>
      </c>
      <c r="F169" s="204" t="s">
        <v>106</v>
      </c>
      <c r="G169" s="206" t="s">
        <v>102</v>
      </c>
      <c r="H169" s="204" t="s">
        <v>102</v>
      </c>
      <c r="I169" s="204" t="s">
        <v>102</v>
      </c>
      <c r="J169" s="197">
        <v>44416.809508483784</v>
      </c>
      <c r="K169" s="197">
        <v>44418.809513888889</v>
      </c>
      <c r="L169" s="204" t="s">
        <v>102</v>
      </c>
      <c r="M169" s="209" t="s">
        <v>122</v>
      </c>
      <c r="N169" s="197">
        <v>44432.655190972226</v>
      </c>
      <c r="O169" s="207">
        <v>17</v>
      </c>
      <c r="P169" s="204" t="s">
        <v>117</v>
      </c>
      <c r="Q169" s="204" t="s">
        <v>102</v>
      </c>
      <c r="R169" s="204" t="s">
        <v>102</v>
      </c>
      <c r="S169" s="204" t="s">
        <v>102</v>
      </c>
    </row>
    <row r="170" spans="1:20">
      <c r="B170" s="197">
        <v>44376.701028703697</v>
      </c>
      <c r="C170" s="205">
        <v>42.9</v>
      </c>
      <c r="D170" s="204" t="s">
        <v>105</v>
      </c>
      <c r="E170" s="204" t="s">
        <v>99</v>
      </c>
      <c r="F170" s="204" t="s">
        <v>106</v>
      </c>
      <c r="G170" s="206" t="s">
        <v>102</v>
      </c>
      <c r="H170" s="204" t="s">
        <v>102</v>
      </c>
      <c r="I170" s="204" t="s">
        <v>102</v>
      </c>
      <c r="J170" s="197">
        <v>44467.049959953692</v>
      </c>
      <c r="K170" s="197">
        <v>44469.04996527778</v>
      </c>
      <c r="L170" s="204" t="s">
        <v>102</v>
      </c>
      <c r="M170" s="209" t="s">
        <v>122</v>
      </c>
      <c r="N170" s="197">
        <v>44467.576173495363</v>
      </c>
      <c r="O170" s="207">
        <v>2</v>
      </c>
      <c r="P170" s="204" t="s">
        <v>117</v>
      </c>
      <c r="Q170" s="204" t="s">
        <v>102</v>
      </c>
      <c r="R170" s="204" t="s">
        <v>102</v>
      </c>
      <c r="S170" s="204" t="s">
        <v>102</v>
      </c>
    </row>
    <row r="171" spans="1:20">
      <c r="B171" s="197">
        <v>44451.405771215272</v>
      </c>
      <c r="C171" s="205">
        <v>27.1</v>
      </c>
      <c r="D171" s="204" t="s">
        <v>98</v>
      </c>
      <c r="E171" s="204" t="s">
        <v>99</v>
      </c>
      <c r="F171" s="204" t="s">
        <v>106</v>
      </c>
      <c r="G171" s="206" t="s">
        <v>102</v>
      </c>
      <c r="H171" s="204" t="s">
        <v>102</v>
      </c>
      <c r="I171" s="204" t="s">
        <v>102</v>
      </c>
      <c r="J171" s="197">
        <v>44494.953152546288</v>
      </c>
      <c r="K171" s="197">
        <v>44496.953148148146</v>
      </c>
      <c r="L171" s="204" t="s">
        <v>102</v>
      </c>
      <c r="M171" s="209" t="s">
        <v>122</v>
      </c>
      <c r="N171" s="197">
        <v>44496.541920057869</v>
      </c>
      <c r="O171" s="207">
        <v>3</v>
      </c>
      <c r="P171" s="204" t="s">
        <v>117</v>
      </c>
      <c r="Q171" s="204" t="s">
        <v>102</v>
      </c>
      <c r="R171" s="204" t="s">
        <v>102</v>
      </c>
      <c r="S171" s="204" t="s">
        <v>102</v>
      </c>
    </row>
    <row r="172" spans="1:20" s="215" customFormat="1">
      <c r="A172" s="204"/>
      <c r="B172" s="197">
        <v>44463.876837152769</v>
      </c>
      <c r="C172" s="205">
        <v>29.6</v>
      </c>
      <c r="D172" s="204" t="s">
        <v>105</v>
      </c>
      <c r="E172" s="204" t="s">
        <v>99</v>
      </c>
      <c r="F172" s="204" t="s">
        <v>106</v>
      </c>
      <c r="G172" s="206" t="s">
        <v>102</v>
      </c>
      <c r="H172" s="204" t="s">
        <v>102</v>
      </c>
      <c r="I172" s="204" t="s">
        <v>102</v>
      </c>
      <c r="J172" s="197">
        <v>44476.38766331019</v>
      </c>
      <c r="K172" s="197">
        <v>44478.387662037036</v>
      </c>
      <c r="L172" s="204" t="s">
        <v>102</v>
      </c>
      <c r="M172" s="209" t="s">
        <v>122</v>
      </c>
      <c r="N172" s="197">
        <v>44481.558672256935</v>
      </c>
      <c r="O172" s="207">
        <v>6</v>
      </c>
      <c r="P172" s="204" t="s">
        <v>117</v>
      </c>
      <c r="Q172" s="204" t="s">
        <v>102</v>
      </c>
      <c r="R172" s="204" t="s">
        <v>102</v>
      </c>
      <c r="S172" s="204" t="s">
        <v>102</v>
      </c>
      <c r="T172" s="208"/>
    </row>
    <row r="173" spans="1:20" s="215" customFormat="1">
      <c r="A173" s="204"/>
      <c r="B173" s="197">
        <v>44479.847213078712</v>
      </c>
      <c r="C173" s="205">
        <v>30.2</v>
      </c>
      <c r="D173" s="204" t="s">
        <v>98</v>
      </c>
      <c r="E173" s="204" t="s">
        <v>99</v>
      </c>
      <c r="F173" s="204" t="s">
        <v>106</v>
      </c>
      <c r="G173" s="206" t="s">
        <v>102</v>
      </c>
      <c r="H173" s="204" t="s">
        <v>102</v>
      </c>
      <c r="I173" s="204" t="s">
        <v>102</v>
      </c>
      <c r="J173" s="197">
        <v>44482.489809606494</v>
      </c>
      <c r="K173" s="197">
        <v>44484.489814814813</v>
      </c>
      <c r="L173" s="204" t="s">
        <v>102</v>
      </c>
      <c r="M173" s="209" t="s">
        <v>122</v>
      </c>
      <c r="N173" s="197">
        <v>44483.570438773146</v>
      </c>
      <c r="O173" s="207">
        <v>2</v>
      </c>
      <c r="P173" s="204" t="s">
        <v>117</v>
      </c>
      <c r="Q173" s="204" t="s">
        <v>102</v>
      </c>
      <c r="R173" s="204" t="s">
        <v>102</v>
      </c>
      <c r="S173" s="204" t="s">
        <v>102</v>
      </c>
      <c r="T173" s="208"/>
    </row>
    <row r="174" spans="1:20" s="215" customFormat="1">
      <c r="A174" s="204"/>
      <c r="B174" s="197">
        <v>44479.847213078712</v>
      </c>
      <c r="C174" s="205">
        <v>30.2</v>
      </c>
      <c r="D174" s="204" t="s">
        <v>98</v>
      </c>
      <c r="E174" s="204" t="s">
        <v>99</v>
      </c>
      <c r="F174" s="204" t="s">
        <v>106</v>
      </c>
      <c r="G174" s="206" t="s">
        <v>102</v>
      </c>
      <c r="H174" s="204" t="s">
        <v>102</v>
      </c>
      <c r="I174" s="204" t="s">
        <v>102</v>
      </c>
      <c r="J174" s="197">
        <v>44483.599941817127</v>
      </c>
      <c r="K174" s="197">
        <v>44485.599942129629</v>
      </c>
      <c r="L174" s="204" t="s">
        <v>102</v>
      </c>
      <c r="M174" s="209" t="s">
        <v>122</v>
      </c>
      <c r="N174" s="197">
        <v>44488.546877199078</v>
      </c>
      <c r="O174" s="207">
        <v>6</v>
      </c>
      <c r="P174" s="204" t="s">
        <v>117</v>
      </c>
      <c r="Q174" s="204" t="s">
        <v>102</v>
      </c>
      <c r="R174" s="204" t="s">
        <v>102</v>
      </c>
      <c r="S174" s="204" t="s">
        <v>102</v>
      </c>
      <c r="T174" s="208"/>
    </row>
    <row r="175" spans="1:20">
      <c r="B175" s="197">
        <v>44479.847213078712</v>
      </c>
      <c r="C175" s="205">
        <v>30.2</v>
      </c>
      <c r="D175" s="204" t="s">
        <v>98</v>
      </c>
      <c r="E175" s="204" t="s">
        <v>99</v>
      </c>
      <c r="F175" s="204" t="s">
        <v>106</v>
      </c>
      <c r="G175" s="206" t="s">
        <v>102</v>
      </c>
      <c r="H175" s="204" t="s">
        <v>102</v>
      </c>
      <c r="I175" s="204" t="s">
        <v>102</v>
      </c>
      <c r="J175" s="197">
        <v>44494.953287581026</v>
      </c>
      <c r="K175" s="197">
        <v>44496.953287037039</v>
      </c>
      <c r="L175" s="204" t="s">
        <v>102</v>
      </c>
      <c r="M175" s="209" t="s">
        <v>122</v>
      </c>
      <c r="N175" s="197">
        <v>44496.541874965274</v>
      </c>
      <c r="O175" s="207">
        <v>3</v>
      </c>
      <c r="P175" s="204" t="s">
        <v>117</v>
      </c>
      <c r="Q175" s="204" t="s">
        <v>102</v>
      </c>
      <c r="R175" s="204" t="s">
        <v>102</v>
      </c>
      <c r="S175" s="204" t="s">
        <v>102</v>
      </c>
    </row>
    <row r="176" spans="1:20">
      <c r="B176" s="197">
        <v>44483.458053935195</v>
      </c>
      <c r="C176" s="205">
        <v>24.4</v>
      </c>
      <c r="D176" s="204" t="s">
        <v>107</v>
      </c>
      <c r="E176" s="204" t="s">
        <v>107</v>
      </c>
      <c r="F176" s="204" t="s">
        <v>106</v>
      </c>
      <c r="G176" s="206" t="s">
        <v>102</v>
      </c>
      <c r="H176" s="204" t="s">
        <v>102</v>
      </c>
      <c r="I176" s="204" t="s">
        <v>102</v>
      </c>
      <c r="J176" s="197">
        <v>44508.845978437508</v>
      </c>
      <c r="K176" s="197">
        <v>44510.845983796295</v>
      </c>
      <c r="L176" s="204" t="s">
        <v>102</v>
      </c>
      <c r="M176" s="209" t="s">
        <v>122</v>
      </c>
      <c r="N176" s="197">
        <v>44509</v>
      </c>
      <c r="O176" s="207">
        <v>1</v>
      </c>
      <c r="P176" s="204" t="s">
        <v>117</v>
      </c>
      <c r="Q176" s="204" t="s">
        <v>102</v>
      </c>
      <c r="R176" s="204" t="s">
        <v>102</v>
      </c>
      <c r="S176" s="204" t="s">
        <v>101</v>
      </c>
    </row>
    <row r="177" spans="1:20" s="215" customFormat="1">
      <c r="A177" s="204"/>
      <c r="B177" s="197">
        <v>44504.714367939807</v>
      </c>
      <c r="C177" s="205">
        <v>29.4</v>
      </c>
      <c r="D177" s="204" t="s">
        <v>98</v>
      </c>
      <c r="E177" s="204" t="s">
        <v>99</v>
      </c>
      <c r="F177" s="204" t="s">
        <v>106</v>
      </c>
      <c r="G177" s="206" t="s">
        <v>102</v>
      </c>
      <c r="H177" s="204" t="s">
        <v>102</v>
      </c>
      <c r="I177" s="204" t="s">
        <v>102</v>
      </c>
      <c r="J177" s="197">
        <v>44504.81391975694</v>
      </c>
      <c r="K177" s="197">
        <v>44506.813923611109</v>
      </c>
      <c r="L177" s="204" t="s">
        <v>102</v>
      </c>
      <c r="M177" s="209" t="s">
        <v>122</v>
      </c>
      <c r="N177" s="197">
        <v>44510.570713923618</v>
      </c>
      <c r="O177" s="207">
        <v>7</v>
      </c>
      <c r="P177" s="204" t="s">
        <v>117</v>
      </c>
      <c r="Q177" s="204" t="s">
        <v>102</v>
      </c>
      <c r="R177" s="204" t="s">
        <v>102</v>
      </c>
      <c r="S177" s="204" t="s">
        <v>102</v>
      </c>
      <c r="T177" s="208"/>
    </row>
    <row r="178" spans="1:20" s="208" customFormat="1">
      <c r="A178" s="204"/>
      <c r="B178" s="197">
        <v>44504.714367939807</v>
      </c>
      <c r="C178" s="205">
        <v>29.4</v>
      </c>
      <c r="D178" s="204" t="s">
        <v>98</v>
      </c>
      <c r="E178" s="204" t="s">
        <v>99</v>
      </c>
      <c r="F178" s="204" t="s">
        <v>106</v>
      </c>
      <c r="G178" s="206" t="s">
        <v>102</v>
      </c>
      <c r="H178" s="204" t="s">
        <v>102</v>
      </c>
      <c r="I178" s="204" t="s">
        <v>102</v>
      </c>
      <c r="J178" s="197">
        <v>44517.476913425926</v>
      </c>
      <c r="K178" s="197">
        <v>44519.476909722223</v>
      </c>
      <c r="L178" s="204" t="s">
        <v>102</v>
      </c>
      <c r="M178" s="209" t="s">
        <v>122</v>
      </c>
      <c r="N178" s="197">
        <v>44517.528258298611</v>
      </c>
      <c r="O178" s="207">
        <v>1</v>
      </c>
      <c r="P178" s="204" t="s">
        <v>117</v>
      </c>
      <c r="Q178" s="204" t="s">
        <v>102</v>
      </c>
      <c r="R178" s="204" t="s">
        <v>102</v>
      </c>
      <c r="S178" s="204" t="s">
        <v>102</v>
      </c>
    </row>
    <row r="179" spans="1:20" s="215" customFormat="1">
      <c r="A179" s="204"/>
      <c r="B179" s="197">
        <v>44504.714367939807</v>
      </c>
      <c r="C179" s="205">
        <v>29.5</v>
      </c>
      <c r="D179" s="204" t="s">
        <v>98</v>
      </c>
      <c r="E179" s="204" t="s">
        <v>99</v>
      </c>
      <c r="F179" s="204" t="s">
        <v>106</v>
      </c>
      <c r="G179" s="206" t="s">
        <v>102</v>
      </c>
      <c r="H179" s="204" t="s">
        <v>102</v>
      </c>
      <c r="I179" s="204" t="s">
        <v>102</v>
      </c>
      <c r="J179" s="197">
        <v>44526.634601967598</v>
      </c>
      <c r="K179" s="197">
        <v>44528.634606481479</v>
      </c>
      <c r="L179" s="204" t="s">
        <v>102</v>
      </c>
      <c r="M179" s="209" t="s">
        <v>122</v>
      </c>
      <c r="N179" s="197">
        <v>44529.560175000013</v>
      </c>
      <c r="O179" s="207">
        <v>4</v>
      </c>
      <c r="P179" s="204" t="s">
        <v>117</v>
      </c>
      <c r="Q179" s="204" t="s">
        <v>102</v>
      </c>
      <c r="R179" s="204" t="s">
        <v>102</v>
      </c>
      <c r="S179" s="204" t="s">
        <v>102</v>
      </c>
      <c r="T179" s="208"/>
    </row>
    <row r="180" spans="1:20" s="215" customFormat="1">
      <c r="A180" s="204"/>
      <c r="B180" s="197">
        <v>44504.714367939807</v>
      </c>
      <c r="C180" s="205">
        <v>29.6</v>
      </c>
      <c r="D180" s="204" t="s">
        <v>98</v>
      </c>
      <c r="E180" s="204" t="s">
        <v>99</v>
      </c>
      <c r="F180" s="204" t="s">
        <v>106</v>
      </c>
      <c r="G180" s="206" t="s">
        <v>102</v>
      </c>
      <c r="H180" s="204" t="s">
        <v>102</v>
      </c>
      <c r="I180" s="204" t="s">
        <v>102</v>
      </c>
      <c r="J180" s="197">
        <v>44557.67845871528</v>
      </c>
      <c r="K180" s="197">
        <v>44559.678460648145</v>
      </c>
      <c r="L180" s="204" t="s">
        <v>102</v>
      </c>
      <c r="M180" s="209" t="s">
        <v>122</v>
      </c>
      <c r="N180" s="197">
        <v>44558.612102893523</v>
      </c>
      <c r="O180" s="207">
        <v>2</v>
      </c>
      <c r="P180" s="204" t="s">
        <v>117</v>
      </c>
      <c r="Q180" s="204" t="s">
        <v>102</v>
      </c>
      <c r="R180" s="204" t="s">
        <v>102</v>
      </c>
      <c r="S180" s="204" t="s">
        <v>102</v>
      </c>
      <c r="T180" s="208"/>
    </row>
    <row r="181" spans="1:20" s="215" customFormat="1">
      <c r="A181" s="204"/>
      <c r="B181" s="197">
        <v>43716.194963888898</v>
      </c>
      <c r="C181" s="205">
        <v>24.9</v>
      </c>
      <c r="D181" s="204" t="s">
        <v>107</v>
      </c>
      <c r="E181" s="204" t="s">
        <v>107</v>
      </c>
      <c r="F181" s="204" t="s">
        <v>106</v>
      </c>
      <c r="G181" s="206" t="s">
        <v>102</v>
      </c>
      <c r="H181" s="204" t="s">
        <v>102</v>
      </c>
      <c r="I181" s="204" t="s">
        <v>102</v>
      </c>
      <c r="J181" s="197">
        <v>44266.527162037048</v>
      </c>
      <c r="K181" s="197">
        <v>44268.52716435185</v>
      </c>
      <c r="L181" s="204" t="s">
        <v>102</v>
      </c>
      <c r="M181" s="209" t="s">
        <v>125</v>
      </c>
      <c r="N181" s="197">
        <v>44277.556247187502</v>
      </c>
      <c r="O181" s="207">
        <v>12</v>
      </c>
      <c r="P181" s="204" t="s">
        <v>117</v>
      </c>
      <c r="Q181" s="204" t="s">
        <v>102</v>
      </c>
      <c r="R181" s="204" t="s">
        <v>102</v>
      </c>
      <c r="S181" s="204" t="s">
        <v>102</v>
      </c>
      <c r="T181" s="208"/>
    </row>
    <row r="182" spans="1:20" s="215" customFormat="1">
      <c r="A182" s="204"/>
      <c r="B182" s="197">
        <v>43716.194963888898</v>
      </c>
      <c r="C182" s="205">
        <v>25.1</v>
      </c>
      <c r="D182" s="204" t="s">
        <v>107</v>
      </c>
      <c r="E182" s="204" t="s">
        <v>107</v>
      </c>
      <c r="F182" s="204" t="s">
        <v>106</v>
      </c>
      <c r="G182" s="206" t="s">
        <v>102</v>
      </c>
      <c r="H182" s="204" t="s">
        <v>102</v>
      </c>
      <c r="I182" s="204" t="s">
        <v>102</v>
      </c>
      <c r="J182" s="197">
        <v>44355.377032025455</v>
      </c>
      <c r="K182" s="197">
        <v>44357.37703703704</v>
      </c>
      <c r="L182" s="204" t="s">
        <v>102</v>
      </c>
      <c r="M182" s="209" t="s">
        <v>125</v>
      </c>
      <c r="N182" s="197">
        <v>44368.548289317136</v>
      </c>
      <c r="O182" s="207">
        <v>14</v>
      </c>
      <c r="P182" s="204" t="s">
        <v>117</v>
      </c>
      <c r="Q182" s="204" t="s">
        <v>102</v>
      </c>
      <c r="R182" s="204" t="s">
        <v>102</v>
      </c>
      <c r="S182" s="204" t="s">
        <v>102</v>
      </c>
      <c r="T182" s="208"/>
    </row>
    <row r="183" spans="1:20" s="215" customFormat="1">
      <c r="A183" s="204"/>
      <c r="B183" s="197">
        <v>44181.502226122684</v>
      </c>
      <c r="C183" s="205">
        <v>31.4</v>
      </c>
      <c r="D183" s="204" t="s">
        <v>105</v>
      </c>
      <c r="E183" s="204" t="s">
        <v>99</v>
      </c>
      <c r="F183" s="204" t="s">
        <v>106</v>
      </c>
      <c r="G183" s="206" t="s">
        <v>102</v>
      </c>
      <c r="H183" s="204" t="s">
        <v>102</v>
      </c>
      <c r="I183" s="204" t="s">
        <v>102</v>
      </c>
      <c r="J183" s="197">
        <v>44208.809862268521</v>
      </c>
      <c r="K183" s="197">
        <v>44210.809861111113</v>
      </c>
      <c r="L183" s="204" t="s">
        <v>102</v>
      </c>
      <c r="M183" s="209" t="s">
        <v>125</v>
      </c>
      <c r="N183" s="197">
        <v>44211.549110613421</v>
      </c>
      <c r="O183" s="207">
        <v>4</v>
      </c>
      <c r="P183" s="204" t="s">
        <v>117</v>
      </c>
      <c r="Q183" s="204" t="s">
        <v>102</v>
      </c>
      <c r="R183" s="204" t="s">
        <v>102</v>
      </c>
      <c r="S183" s="204" t="s">
        <v>102</v>
      </c>
      <c r="T183" s="208"/>
    </row>
    <row r="184" spans="1:20" s="215" customFormat="1">
      <c r="A184" s="204"/>
      <c r="B184" s="197">
        <v>44181.502226122684</v>
      </c>
      <c r="C184" s="205">
        <v>31.4</v>
      </c>
      <c r="D184" s="204" t="s">
        <v>105</v>
      </c>
      <c r="E184" s="204" t="s">
        <v>99</v>
      </c>
      <c r="F184" s="204" t="s">
        <v>106</v>
      </c>
      <c r="G184" s="206" t="s">
        <v>102</v>
      </c>
      <c r="H184" s="204" t="s">
        <v>102</v>
      </c>
      <c r="I184" s="204" t="s">
        <v>102</v>
      </c>
      <c r="J184" s="197">
        <v>44232.969367094898</v>
      </c>
      <c r="K184" s="197">
        <v>44234.969363425924</v>
      </c>
      <c r="L184" s="204" t="s">
        <v>102</v>
      </c>
      <c r="M184" s="209" t="s">
        <v>125</v>
      </c>
      <c r="N184" s="197">
        <v>44245.563592048617</v>
      </c>
      <c r="O184" s="207">
        <v>14</v>
      </c>
      <c r="P184" s="204" t="s">
        <v>117</v>
      </c>
      <c r="Q184" s="204" t="s">
        <v>102</v>
      </c>
      <c r="R184" s="204" t="s">
        <v>102</v>
      </c>
      <c r="S184" s="204" t="s">
        <v>102</v>
      </c>
      <c r="T184" s="208"/>
    </row>
    <row r="185" spans="1:20" s="208" customFormat="1">
      <c r="A185" s="204"/>
      <c r="B185" s="197">
        <v>44181.502226122684</v>
      </c>
      <c r="C185" s="205">
        <v>31.5</v>
      </c>
      <c r="D185" s="204" t="s">
        <v>105</v>
      </c>
      <c r="E185" s="204" t="s">
        <v>99</v>
      </c>
      <c r="F185" s="204" t="s">
        <v>106</v>
      </c>
      <c r="G185" s="206" t="s">
        <v>102</v>
      </c>
      <c r="H185" s="204" t="s">
        <v>102</v>
      </c>
      <c r="I185" s="204" t="s">
        <v>102</v>
      </c>
      <c r="J185" s="197">
        <v>44253.913493402775</v>
      </c>
      <c r="K185" s="197">
        <v>44255.913495370369</v>
      </c>
      <c r="L185" s="204" t="s">
        <v>102</v>
      </c>
      <c r="M185" s="209" t="s">
        <v>125</v>
      </c>
      <c r="N185" s="197">
        <v>44256.564832638876</v>
      </c>
      <c r="O185" s="207">
        <v>4</v>
      </c>
      <c r="P185" s="204" t="s">
        <v>117</v>
      </c>
      <c r="Q185" s="204" t="s">
        <v>102</v>
      </c>
      <c r="R185" s="204" t="s">
        <v>102</v>
      </c>
      <c r="S185" s="204" t="s">
        <v>102</v>
      </c>
    </row>
    <row r="186" spans="1:20" s="215" customFormat="1">
      <c r="A186" s="204"/>
      <c r="B186" s="197">
        <v>44181.502226122684</v>
      </c>
      <c r="C186" s="205">
        <v>31.6</v>
      </c>
      <c r="D186" s="204" t="s">
        <v>105</v>
      </c>
      <c r="E186" s="204" t="s">
        <v>99</v>
      </c>
      <c r="F186" s="204" t="s">
        <v>106</v>
      </c>
      <c r="G186" s="206" t="s">
        <v>102</v>
      </c>
      <c r="H186" s="204" t="s">
        <v>102</v>
      </c>
      <c r="I186" s="204" t="s">
        <v>102</v>
      </c>
      <c r="J186" s="197">
        <v>44300.593094710639</v>
      </c>
      <c r="K186" s="197">
        <v>44302.593090277776</v>
      </c>
      <c r="L186" s="204" t="s">
        <v>102</v>
      </c>
      <c r="M186" s="209" t="s">
        <v>125</v>
      </c>
      <c r="N186" s="197">
        <v>44316.550138576386</v>
      </c>
      <c r="O186" s="207">
        <v>17</v>
      </c>
      <c r="P186" s="204" t="s">
        <v>117</v>
      </c>
      <c r="Q186" s="204" t="s">
        <v>102</v>
      </c>
      <c r="R186" s="204" t="s">
        <v>102</v>
      </c>
      <c r="S186" s="204" t="s">
        <v>102</v>
      </c>
      <c r="T186" s="208"/>
    </row>
    <row r="187" spans="1:20">
      <c r="B187" s="197">
        <v>44181.502226122684</v>
      </c>
      <c r="C187" s="205">
        <v>31.7</v>
      </c>
      <c r="D187" s="204" t="s">
        <v>105</v>
      </c>
      <c r="E187" s="204" t="s">
        <v>99</v>
      </c>
      <c r="F187" s="204" t="s">
        <v>106</v>
      </c>
      <c r="G187" s="206" t="s">
        <v>102</v>
      </c>
      <c r="H187" s="204" t="s">
        <v>102</v>
      </c>
      <c r="I187" s="204" t="s">
        <v>102</v>
      </c>
      <c r="J187" s="197">
        <v>44341.692133414348</v>
      </c>
      <c r="K187" s="197">
        <v>44343.692129629628</v>
      </c>
      <c r="L187" s="204" t="s">
        <v>102</v>
      </c>
      <c r="M187" s="209" t="s">
        <v>125</v>
      </c>
      <c r="N187" s="197">
        <v>44350.54753591436</v>
      </c>
      <c r="O187" s="207">
        <v>10</v>
      </c>
      <c r="P187" s="204" t="s">
        <v>117</v>
      </c>
      <c r="Q187" s="204" t="s">
        <v>102</v>
      </c>
      <c r="R187" s="204" t="s">
        <v>102</v>
      </c>
      <c r="S187" s="204" t="s">
        <v>102</v>
      </c>
    </row>
    <row r="188" spans="1:20">
      <c r="B188" s="197">
        <v>44207.33253746527</v>
      </c>
      <c r="C188" s="205">
        <v>64</v>
      </c>
      <c r="D188" s="204" t="s">
        <v>105</v>
      </c>
      <c r="E188" s="204" t="s">
        <v>99</v>
      </c>
      <c r="F188" s="204" t="s">
        <v>106</v>
      </c>
      <c r="G188" s="206" t="s">
        <v>102</v>
      </c>
      <c r="H188" s="204" t="s">
        <v>102</v>
      </c>
      <c r="I188" s="204" t="s">
        <v>102</v>
      </c>
      <c r="J188" s="197">
        <v>44221.862351006952</v>
      </c>
      <c r="K188" s="197">
        <v>44223.862349537034</v>
      </c>
      <c r="L188" s="204" t="s">
        <v>102</v>
      </c>
      <c r="M188" s="209" t="s">
        <v>125</v>
      </c>
      <c r="N188" s="197">
        <v>44223.566309803238</v>
      </c>
      <c r="O188" s="207">
        <v>3</v>
      </c>
      <c r="P188" s="204" t="s">
        <v>117</v>
      </c>
      <c r="Q188" s="204" t="s">
        <v>102</v>
      </c>
      <c r="R188" s="204" t="s">
        <v>102</v>
      </c>
      <c r="S188" s="204" t="s">
        <v>102</v>
      </c>
    </row>
    <row r="189" spans="1:20">
      <c r="B189" s="197">
        <v>44234.186209259256</v>
      </c>
      <c r="C189" s="205">
        <v>29.8</v>
      </c>
      <c r="D189" s="204" t="s">
        <v>105</v>
      </c>
      <c r="E189" s="204" t="s">
        <v>99</v>
      </c>
      <c r="F189" s="204" t="s">
        <v>106</v>
      </c>
      <c r="G189" s="206" t="s">
        <v>102</v>
      </c>
      <c r="H189" s="204" t="s">
        <v>102</v>
      </c>
      <c r="I189" s="204" t="s">
        <v>102</v>
      </c>
      <c r="J189" s="197">
        <v>44477.789505902772</v>
      </c>
      <c r="K189" s="197">
        <v>44479.789502314816</v>
      </c>
      <c r="L189" s="204" t="s">
        <v>102</v>
      </c>
      <c r="M189" s="209" t="s">
        <v>125</v>
      </c>
      <c r="N189" s="197">
        <v>44489.544961840271</v>
      </c>
      <c r="O189" s="207">
        <v>13</v>
      </c>
      <c r="P189" s="204" t="s">
        <v>117</v>
      </c>
      <c r="Q189" s="204" t="s">
        <v>102</v>
      </c>
      <c r="R189" s="204" t="s">
        <v>102</v>
      </c>
      <c r="S189" s="204" t="s">
        <v>102</v>
      </c>
    </row>
    <row r="190" spans="1:20">
      <c r="B190" s="197">
        <v>44234.186209259256</v>
      </c>
      <c r="C190" s="205">
        <v>29.9</v>
      </c>
      <c r="D190" s="204" t="s">
        <v>105</v>
      </c>
      <c r="E190" s="204" t="s">
        <v>99</v>
      </c>
      <c r="F190" s="204" t="s">
        <v>106</v>
      </c>
      <c r="G190" s="206" t="s">
        <v>102</v>
      </c>
      <c r="H190" s="204" t="s">
        <v>102</v>
      </c>
      <c r="I190" s="204" t="s">
        <v>102</v>
      </c>
      <c r="J190" s="197">
        <v>44509.480828472224</v>
      </c>
      <c r="K190" s="197">
        <v>44511.480833333335</v>
      </c>
      <c r="L190" s="204" t="s">
        <v>102</v>
      </c>
      <c r="M190" s="209" t="s">
        <v>125</v>
      </c>
      <c r="N190" s="197">
        <v>44515.571918865753</v>
      </c>
      <c r="O190" s="207">
        <v>7</v>
      </c>
      <c r="P190" s="204" t="s">
        <v>117</v>
      </c>
      <c r="Q190" s="204" t="s">
        <v>102</v>
      </c>
      <c r="R190" s="204" t="s">
        <v>102</v>
      </c>
      <c r="S190" s="204" t="s">
        <v>102</v>
      </c>
    </row>
    <row r="191" spans="1:20">
      <c r="B191" s="197">
        <v>44251.436096412035</v>
      </c>
      <c r="C191" s="205">
        <v>39.700000000000003</v>
      </c>
      <c r="D191" s="204" t="s">
        <v>105</v>
      </c>
      <c r="E191" s="204" t="s">
        <v>99</v>
      </c>
      <c r="F191" s="204" t="s">
        <v>106</v>
      </c>
      <c r="G191" s="206" t="s">
        <v>101</v>
      </c>
      <c r="H191" s="204" t="s">
        <v>102</v>
      </c>
      <c r="I191" s="204" t="s">
        <v>102</v>
      </c>
      <c r="J191" s="197">
        <v>44251.468278668988</v>
      </c>
      <c r="K191" s="197">
        <v>44253.468275462961</v>
      </c>
      <c r="L191" s="204" t="s">
        <v>102</v>
      </c>
      <c r="M191" s="209" t="s">
        <v>125</v>
      </c>
      <c r="N191" s="197">
        <v>44258.598643981481</v>
      </c>
      <c r="O191" s="207">
        <v>8</v>
      </c>
      <c r="P191" s="204" t="s">
        <v>117</v>
      </c>
      <c r="Q191" s="204" t="s">
        <v>102</v>
      </c>
      <c r="R191" s="204" t="s">
        <v>102</v>
      </c>
      <c r="S191" s="204" t="s">
        <v>102</v>
      </c>
    </row>
    <row r="192" spans="1:20">
      <c r="B192" s="197">
        <v>44257.444768715279</v>
      </c>
      <c r="C192" s="205">
        <v>32.6</v>
      </c>
      <c r="D192" s="204" t="s">
        <v>98</v>
      </c>
      <c r="E192" s="204" t="s">
        <v>99</v>
      </c>
      <c r="F192" s="204" t="s">
        <v>106</v>
      </c>
      <c r="G192" s="206" t="s">
        <v>102</v>
      </c>
      <c r="H192" s="204" t="s">
        <v>102</v>
      </c>
      <c r="I192" s="204" t="s">
        <v>102</v>
      </c>
      <c r="J192" s="197">
        <v>44356.851922800917</v>
      </c>
      <c r="K192" s="197">
        <v>44358.851921296293</v>
      </c>
      <c r="L192" s="204" t="s">
        <v>102</v>
      </c>
      <c r="M192" s="209" t="s">
        <v>125</v>
      </c>
      <c r="N192" s="197">
        <v>44357.436591898135</v>
      </c>
      <c r="O192" s="207">
        <v>2</v>
      </c>
      <c r="P192" s="204" t="s">
        <v>117</v>
      </c>
      <c r="Q192" s="204" t="s">
        <v>102</v>
      </c>
      <c r="R192" s="204" t="s">
        <v>102</v>
      </c>
      <c r="S192" s="204" t="s">
        <v>102</v>
      </c>
    </row>
    <row r="193" spans="1:20">
      <c r="B193" s="197">
        <v>44268.068380092584</v>
      </c>
      <c r="C193" s="205">
        <v>28.3</v>
      </c>
      <c r="D193" s="204" t="s">
        <v>98</v>
      </c>
      <c r="E193" s="204" t="s">
        <v>99</v>
      </c>
      <c r="F193" s="204" t="s">
        <v>106</v>
      </c>
      <c r="G193" s="206" t="s">
        <v>102</v>
      </c>
      <c r="H193" s="204" t="s">
        <v>102</v>
      </c>
      <c r="I193" s="204" t="s">
        <v>102</v>
      </c>
      <c r="J193" s="197">
        <v>44268.139004398145</v>
      </c>
      <c r="K193" s="197">
        <v>44270.139004629629</v>
      </c>
      <c r="L193" s="204" t="s">
        <v>102</v>
      </c>
      <c r="M193" s="209" t="s">
        <v>125</v>
      </c>
      <c r="N193" s="197">
        <v>44268.451100960658</v>
      </c>
      <c r="O193" s="207">
        <v>1</v>
      </c>
      <c r="P193" s="204" t="s">
        <v>117</v>
      </c>
      <c r="Q193" s="204" t="s">
        <v>102</v>
      </c>
      <c r="R193" s="204" t="s">
        <v>102</v>
      </c>
      <c r="S193" s="204" t="s">
        <v>102</v>
      </c>
    </row>
    <row r="194" spans="1:20">
      <c r="B194" s="197">
        <v>44301.770092673614</v>
      </c>
      <c r="C194" s="205">
        <v>18.399999999999999</v>
      </c>
      <c r="D194" s="204" t="s">
        <v>107</v>
      </c>
      <c r="E194" s="204" t="s">
        <v>107</v>
      </c>
      <c r="F194" s="204" t="s">
        <v>106</v>
      </c>
      <c r="G194" s="206" t="s">
        <v>102</v>
      </c>
      <c r="H194" s="204" t="s">
        <v>102</v>
      </c>
      <c r="I194" s="204" t="s">
        <v>102</v>
      </c>
      <c r="J194" s="197">
        <v>44331.881485567137</v>
      </c>
      <c r="K194" s="197">
        <v>44333.881481481483</v>
      </c>
      <c r="L194" s="204" t="s">
        <v>102</v>
      </c>
      <c r="M194" s="209" t="s">
        <v>125</v>
      </c>
      <c r="N194" s="197">
        <v>44336.584471296293</v>
      </c>
      <c r="O194" s="207">
        <v>6</v>
      </c>
      <c r="P194" s="204" t="s">
        <v>117</v>
      </c>
      <c r="Q194" s="204" t="s">
        <v>102</v>
      </c>
      <c r="R194" s="204" t="s">
        <v>102</v>
      </c>
      <c r="S194" s="204" t="s">
        <v>102</v>
      </c>
    </row>
    <row r="195" spans="1:20">
      <c r="B195" s="197">
        <v>44376.953863576389</v>
      </c>
      <c r="C195" s="205">
        <v>25.4</v>
      </c>
      <c r="D195" s="204" t="s">
        <v>105</v>
      </c>
      <c r="E195" s="204" t="s">
        <v>99</v>
      </c>
      <c r="F195" s="204" t="s">
        <v>106</v>
      </c>
      <c r="G195" s="206" t="s">
        <v>102</v>
      </c>
      <c r="H195" s="204" t="s">
        <v>102</v>
      </c>
      <c r="I195" s="204" t="s">
        <v>102</v>
      </c>
      <c r="J195" s="197">
        <v>44377.021123032413</v>
      </c>
      <c r="K195" s="197">
        <v>44379.021122685182</v>
      </c>
      <c r="L195" s="204" t="s">
        <v>102</v>
      </c>
      <c r="M195" s="209" t="s">
        <v>125</v>
      </c>
      <c r="N195" s="197">
        <v>44377.395986423602</v>
      </c>
      <c r="O195" s="207">
        <v>1</v>
      </c>
      <c r="P195" s="204" t="s">
        <v>117</v>
      </c>
      <c r="Q195" s="204" t="s">
        <v>102</v>
      </c>
      <c r="R195" s="204" t="s">
        <v>102</v>
      </c>
      <c r="S195" s="204" t="s">
        <v>102</v>
      </c>
    </row>
    <row r="196" spans="1:20">
      <c r="B196" s="197">
        <v>44376.953863576389</v>
      </c>
      <c r="C196" s="205">
        <v>25.6</v>
      </c>
      <c r="D196" s="204" t="s">
        <v>105</v>
      </c>
      <c r="E196" s="204" t="s">
        <v>99</v>
      </c>
      <c r="F196" s="204" t="s">
        <v>106</v>
      </c>
      <c r="G196" s="206" t="s">
        <v>102</v>
      </c>
      <c r="H196" s="204" t="s">
        <v>102</v>
      </c>
      <c r="I196" s="204" t="s">
        <v>102</v>
      </c>
      <c r="J196" s="197">
        <v>44468.69129996527</v>
      </c>
      <c r="K196" s="197">
        <v>44470.691296296296</v>
      </c>
      <c r="L196" s="204" t="s">
        <v>102</v>
      </c>
      <c r="M196" s="209" t="s">
        <v>125</v>
      </c>
      <c r="N196" s="197">
        <v>44473.547005011569</v>
      </c>
      <c r="O196" s="207">
        <v>6</v>
      </c>
      <c r="P196" s="204" t="s">
        <v>117</v>
      </c>
      <c r="Q196" s="204" t="s">
        <v>102</v>
      </c>
      <c r="R196" s="204" t="s">
        <v>102</v>
      </c>
      <c r="S196" s="204" t="s">
        <v>102</v>
      </c>
    </row>
    <row r="197" spans="1:20">
      <c r="B197" s="197">
        <v>44386.779337534725</v>
      </c>
      <c r="C197" s="205">
        <v>41.8</v>
      </c>
      <c r="D197" s="204" t="s">
        <v>107</v>
      </c>
      <c r="E197" s="204" t="s">
        <v>107</v>
      </c>
      <c r="F197" s="204" t="s">
        <v>106</v>
      </c>
      <c r="G197" s="206" t="s">
        <v>101</v>
      </c>
      <c r="H197" s="204" t="s">
        <v>102</v>
      </c>
      <c r="I197" s="204" t="s">
        <v>102</v>
      </c>
      <c r="J197" s="197">
        <v>44422.882975081026</v>
      </c>
      <c r="K197" s="197">
        <v>44424.882974537039</v>
      </c>
      <c r="L197" s="204" t="s">
        <v>102</v>
      </c>
      <c r="M197" s="209" t="s">
        <v>125</v>
      </c>
      <c r="N197" s="197">
        <v>44424.557638310194</v>
      </c>
      <c r="O197" s="207">
        <v>3</v>
      </c>
      <c r="P197" s="204" t="s">
        <v>117</v>
      </c>
      <c r="Q197" s="204" t="s">
        <v>102</v>
      </c>
      <c r="R197" s="204" t="s">
        <v>102</v>
      </c>
      <c r="S197" s="204" t="s">
        <v>102</v>
      </c>
    </row>
    <row r="198" spans="1:20">
      <c r="B198" s="197">
        <v>44386.779337534725</v>
      </c>
      <c r="C198" s="205">
        <v>41.8</v>
      </c>
      <c r="D198" s="204" t="s">
        <v>107</v>
      </c>
      <c r="E198" s="204" t="s">
        <v>107</v>
      </c>
      <c r="F198" s="204" t="s">
        <v>106</v>
      </c>
      <c r="G198" s="206" t="s">
        <v>101</v>
      </c>
      <c r="H198" s="204" t="s">
        <v>102</v>
      </c>
      <c r="I198" s="204" t="s">
        <v>102</v>
      </c>
      <c r="J198" s="197">
        <v>44448.956282557869</v>
      </c>
      <c r="K198" s="197">
        <v>44450.956284722219</v>
      </c>
      <c r="L198" s="204" t="s">
        <v>102</v>
      </c>
      <c r="M198" s="209" t="s">
        <v>125</v>
      </c>
      <c r="N198" s="197">
        <v>44455.57350697917</v>
      </c>
      <c r="O198" s="207">
        <v>8</v>
      </c>
      <c r="P198" s="204" t="s">
        <v>117</v>
      </c>
      <c r="Q198" s="204" t="s">
        <v>102</v>
      </c>
      <c r="R198" s="204" t="s">
        <v>102</v>
      </c>
      <c r="S198" s="204" t="s">
        <v>102</v>
      </c>
    </row>
    <row r="199" spans="1:20">
      <c r="B199" s="197">
        <v>44412.617211030083</v>
      </c>
      <c r="C199" s="205">
        <v>29</v>
      </c>
      <c r="D199" s="204" t="s">
        <v>107</v>
      </c>
      <c r="E199" s="204" t="s">
        <v>107</v>
      </c>
      <c r="F199" s="204" t="s">
        <v>106</v>
      </c>
      <c r="G199" s="206" t="s">
        <v>102</v>
      </c>
      <c r="H199" s="204" t="s">
        <v>102</v>
      </c>
      <c r="I199" s="204" t="s">
        <v>102</v>
      </c>
      <c r="J199" s="197">
        <v>44473.914641782401</v>
      </c>
      <c r="K199" s="197">
        <v>44475.914641203701</v>
      </c>
      <c r="L199" s="204" t="s">
        <v>102</v>
      </c>
      <c r="M199" s="209" t="s">
        <v>125</v>
      </c>
      <c r="N199" s="197">
        <v>44494.546179513884</v>
      </c>
      <c r="O199" s="207">
        <v>22</v>
      </c>
      <c r="P199" s="204" t="s">
        <v>117</v>
      </c>
      <c r="Q199" s="204" t="s">
        <v>102</v>
      </c>
      <c r="R199" s="204" t="s">
        <v>102</v>
      </c>
      <c r="S199" s="204" t="s">
        <v>102</v>
      </c>
    </row>
    <row r="200" spans="1:20" s="210" customFormat="1">
      <c r="A200" s="204"/>
      <c r="B200" s="197">
        <v>44412.617211030083</v>
      </c>
      <c r="C200" s="205">
        <v>29.2</v>
      </c>
      <c r="D200" s="204" t="s">
        <v>107</v>
      </c>
      <c r="E200" s="204" t="s">
        <v>107</v>
      </c>
      <c r="F200" s="204" t="s">
        <v>106</v>
      </c>
      <c r="G200" s="206" t="s">
        <v>102</v>
      </c>
      <c r="H200" s="204" t="s">
        <v>102</v>
      </c>
      <c r="I200" s="204" t="s">
        <v>102</v>
      </c>
      <c r="J200" s="197">
        <v>44557.788310648139</v>
      </c>
      <c r="K200" s="197">
        <v>44559.788310185184</v>
      </c>
      <c r="L200" s="204" t="s">
        <v>102</v>
      </c>
      <c r="M200" s="209" t="s">
        <v>125</v>
      </c>
      <c r="N200" s="197">
        <v>44559</v>
      </c>
      <c r="O200" s="207">
        <v>2</v>
      </c>
      <c r="P200" s="204" t="s">
        <v>117</v>
      </c>
      <c r="Q200" s="204" t="s">
        <v>102</v>
      </c>
      <c r="R200" s="204" t="s">
        <v>102</v>
      </c>
      <c r="S200" s="204" t="s">
        <v>101</v>
      </c>
      <c r="T200" s="208"/>
    </row>
    <row r="201" spans="1:20">
      <c r="B201" s="197">
        <v>44421.207712847216</v>
      </c>
      <c r="C201" s="205">
        <v>30.1</v>
      </c>
      <c r="D201" s="204" t="s">
        <v>105</v>
      </c>
      <c r="E201" s="204" t="s">
        <v>99</v>
      </c>
      <c r="F201" s="204" t="s">
        <v>106</v>
      </c>
      <c r="G201" s="206" t="s">
        <v>102</v>
      </c>
      <c r="H201" s="204" t="s">
        <v>102</v>
      </c>
      <c r="I201" s="204" t="s">
        <v>102</v>
      </c>
      <c r="J201" s="197">
        <v>44523.110336724545</v>
      </c>
      <c r="K201" s="197">
        <v>44525.110335648147</v>
      </c>
      <c r="L201" s="204" t="s">
        <v>102</v>
      </c>
      <c r="M201" s="209" t="s">
        <v>125</v>
      </c>
      <c r="N201" s="197">
        <v>44524.541193321769</v>
      </c>
      <c r="O201" s="207">
        <v>2</v>
      </c>
      <c r="P201" s="204" t="s">
        <v>117</v>
      </c>
      <c r="Q201" s="204" t="s">
        <v>102</v>
      </c>
      <c r="R201" s="204" t="s">
        <v>102</v>
      </c>
      <c r="S201" s="204" t="s">
        <v>102</v>
      </c>
    </row>
    <row r="202" spans="1:20">
      <c r="B202" s="197">
        <v>44461.035631909726</v>
      </c>
      <c r="C202" s="205">
        <v>37</v>
      </c>
      <c r="D202" s="204" t="s">
        <v>107</v>
      </c>
      <c r="E202" s="204" t="s">
        <v>107</v>
      </c>
      <c r="F202" s="204" t="s">
        <v>106</v>
      </c>
      <c r="G202" s="206" t="s">
        <v>102</v>
      </c>
      <c r="H202" s="204" t="s">
        <v>102</v>
      </c>
      <c r="I202" s="204" t="s">
        <v>102</v>
      </c>
      <c r="J202" s="197">
        <v>44461.072070752314</v>
      </c>
      <c r="K202" s="197">
        <v>44463.072071759256</v>
      </c>
      <c r="L202" s="204" t="s">
        <v>102</v>
      </c>
      <c r="M202" s="209" t="s">
        <v>125</v>
      </c>
      <c r="N202" s="197">
        <v>44461.835627581015</v>
      </c>
      <c r="O202" s="207">
        <v>2</v>
      </c>
      <c r="P202" s="204" t="s">
        <v>117</v>
      </c>
      <c r="Q202" s="204" t="s">
        <v>102</v>
      </c>
      <c r="R202" s="204" t="s">
        <v>102</v>
      </c>
      <c r="S202" s="204" t="s">
        <v>102</v>
      </c>
    </row>
    <row r="203" spans="1:20">
      <c r="B203" s="197">
        <v>44461.035631909726</v>
      </c>
      <c r="C203" s="205">
        <v>37.1</v>
      </c>
      <c r="D203" s="204" t="s">
        <v>107</v>
      </c>
      <c r="E203" s="204" t="s">
        <v>107</v>
      </c>
      <c r="F203" s="204" t="s">
        <v>106</v>
      </c>
      <c r="G203" s="206" t="s">
        <v>102</v>
      </c>
      <c r="H203" s="204" t="s">
        <v>102</v>
      </c>
      <c r="I203" s="204" t="s">
        <v>102</v>
      </c>
      <c r="J203" s="197">
        <v>44468.647053900473</v>
      </c>
      <c r="K203" s="197">
        <v>44470.647048611114</v>
      </c>
      <c r="L203" s="204" t="s">
        <v>102</v>
      </c>
      <c r="M203" s="209" t="s">
        <v>125</v>
      </c>
      <c r="N203" s="197">
        <v>44475.592743599525</v>
      </c>
      <c r="O203" s="207">
        <v>8</v>
      </c>
      <c r="P203" s="204" t="s">
        <v>117</v>
      </c>
      <c r="Q203" s="204" t="s">
        <v>102</v>
      </c>
      <c r="R203" s="204" t="s">
        <v>102</v>
      </c>
      <c r="S203" s="204" t="s">
        <v>102</v>
      </c>
    </row>
    <row r="204" spans="1:20">
      <c r="B204" s="197">
        <v>44461.035631909726</v>
      </c>
      <c r="C204" s="205">
        <v>37.200000000000003</v>
      </c>
      <c r="D204" s="204" t="s">
        <v>107</v>
      </c>
      <c r="E204" s="204" t="s">
        <v>107</v>
      </c>
      <c r="F204" s="204" t="s">
        <v>106</v>
      </c>
      <c r="G204" s="206" t="s">
        <v>102</v>
      </c>
      <c r="H204" s="204" t="s">
        <v>102</v>
      </c>
      <c r="I204" s="204" t="s">
        <v>102</v>
      </c>
      <c r="J204" s="197">
        <v>44534.739615474544</v>
      </c>
      <c r="K204" s="197">
        <v>44536.739618055559</v>
      </c>
      <c r="L204" s="204" t="s">
        <v>102</v>
      </c>
      <c r="M204" s="209" t="s">
        <v>125</v>
      </c>
      <c r="N204" s="197">
        <v>44543.580315659732</v>
      </c>
      <c r="O204" s="207">
        <v>10</v>
      </c>
      <c r="P204" s="204" t="s">
        <v>117</v>
      </c>
      <c r="Q204" s="204" t="s">
        <v>102</v>
      </c>
      <c r="R204" s="204" t="s">
        <v>102</v>
      </c>
      <c r="S204" s="204" t="s">
        <v>102</v>
      </c>
    </row>
    <row r="205" spans="1:20">
      <c r="B205" s="197">
        <v>44461.035631909726</v>
      </c>
      <c r="C205" s="205">
        <v>37.299999999999997</v>
      </c>
      <c r="D205" s="204" t="s">
        <v>107</v>
      </c>
      <c r="E205" s="204" t="s">
        <v>107</v>
      </c>
      <c r="F205" s="204" t="s">
        <v>106</v>
      </c>
      <c r="G205" s="206" t="s">
        <v>102</v>
      </c>
      <c r="H205" s="204" t="s">
        <v>102</v>
      </c>
      <c r="I205" s="204" t="s">
        <v>102</v>
      </c>
      <c r="J205" s="197">
        <v>44557.428799108799</v>
      </c>
      <c r="K205" s="197">
        <v>44559.428796296299</v>
      </c>
      <c r="L205" s="204" t="s">
        <v>102</v>
      </c>
      <c r="M205" s="209" t="s">
        <v>125</v>
      </c>
      <c r="N205" s="197">
        <v>44560.535758414357</v>
      </c>
      <c r="O205" s="207">
        <v>4</v>
      </c>
      <c r="P205" s="204" t="s">
        <v>117</v>
      </c>
      <c r="Q205" s="204" t="s">
        <v>102</v>
      </c>
      <c r="R205" s="204" t="s">
        <v>102</v>
      </c>
      <c r="S205" s="204" t="s">
        <v>102</v>
      </c>
    </row>
    <row r="206" spans="1:20">
      <c r="B206" s="197">
        <v>44461.035631909726</v>
      </c>
      <c r="C206" s="205">
        <v>37.299999999999997</v>
      </c>
      <c r="D206" s="204" t="s">
        <v>107</v>
      </c>
      <c r="E206" s="204" t="s">
        <v>107</v>
      </c>
      <c r="F206" s="204" t="s">
        <v>106</v>
      </c>
      <c r="G206" s="206" t="s">
        <v>102</v>
      </c>
      <c r="H206" s="204" t="s">
        <v>102</v>
      </c>
      <c r="I206" s="204" t="s">
        <v>102</v>
      </c>
      <c r="J206" s="197">
        <v>44560.570346296299</v>
      </c>
      <c r="K206" s="197">
        <v>44562.570347222223</v>
      </c>
      <c r="L206" s="204" t="s">
        <v>102</v>
      </c>
      <c r="M206" s="209" t="s">
        <v>125</v>
      </c>
      <c r="N206" s="197">
        <v>44565.384775694452</v>
      </c>
      <c r="O206" s="207">
        <v>6</v>
      </c>
      <c r="P206" s="204" t="s">
        <v>117</v>
      </c>
      <c r="Q206" s="204" t="s">
        <v>102</v>
      </c>
      <c r="R206" s="204" t="s">
        <v>102</v>
      </c>
      <c r="S206" s="204" t="s">
        <v>102</v>
      </c>
    </row>
    <row r="207" spans="1:20">
      <c r="B207" s="197">
        <v>44501.73204699075</v>
      </c>
      <c r="C207" s="205">
        <v>41.9</v>
      </c>
      <c r="D207" s="204" t="s">
        <v>98</v>
      </c>
      <c r="E207" s="204" t="s">
        <v>99</v>
      </c>
      <c r="F207" s="204" t="s">
        <v>106</v>
      </c>
      <c r="G207" s="206" t="s">
        <v>102</v>
      </c>
      <c r="H207" s="204" t="s">
        <v>102</v>
      </c>
      <c r="I207" s="204" t="s">
        <v>102</v>
      </c>
      <c r="J207" s="197">
        <v>44501.949141585654</v>
      </c>
      <c r="K207" s="197">
        <v>44503.949143518519</v>
      </c>
      <c r="L207" s="204" t="s">
        <v>102</v>
      </c>
      <c r="M207" s="209" t="s">
        <v>125</v>
      </c>
      <c r="N207" s="197">
        <v>44504.489920949076</v>
      </c>
      <c r="O207" s="207">
        <v>4</v>
      </c>
      <c r="P207" s="204" t="s">
        <v>117</v>
      </c>
      <c r="Q207" s="204" t="s">
        <v>102</v>
      </c>
      <c r="R207" s="204" t="s">
        <v>102</v>
      </c>
      <c r="S207" s="204" t="s">
        <v>102</v>
      </c>
    </row>
    <row r="208" spans="1:20">
      <c r="B208" s="197">
        <v>44501.73204699075</v>
      </c>
      <c r="C208" s="205">
        <v>41.9</v>
      </c>
      <c r="D208" s="204" t="s">
        <v>98</v>
      </c>
      <c r="E208" s="204" t="s">
        <v>99</v>
      </c>
      <c r="F208" s="204" t="s">
        <v>106</v>
      </c>
      <c r="G208" s="206" t="s">
        <v>102</v>
      </c>
      <c r="H208" s="204" t="s">
        <v>102</v>
      </c>
      <c r="I208" s="204" t="s">
        <v>102</v>
      </c>
      <c r="J208" s="197">
        <v>44507.730941666654</v>
      </c>
      <c r="K208" s="197">
        <v>44509.730937499997</v>
      </c>
      <c r="L208" s="204" t="s">
        <v>102</v>
      </c>
      <c r="M208" s="209" t="s">
        <v>125</v>
      </c>
      <c r="N208" s="197">
        <v>44515.582808020845</v>
      </c>
      <c r="O208" s="207">
        <v>9</v>
      </c>
      <c r="P208" s="204" t="s">
        <v>117</v>
      </c>
      <c r="Q208" s="204" t="s">
        <v>102</v>
      </c>
      <c r="R208" s="204" t="s">
        <v>102</v>
      </c>
      <c r="S208" s="204" t="s">
        <v>102</v>
      </c>
    </row>
    <row r="209" spans="1:19">
      <c r="B209" s="197">
        <v>44501.73204699075</v>
      </c>
      <c r="C209" s="205">
        <v>42</v>
      </c>
      <c r="D209" s="204" t="s">
        <v>98</v>
      </c>
      <c r="E209" s="204" t="s">
        <v>99</v>
      </c>
      <c r="F209" s="204" t="s">
        <v>106</v>
      </c>
      <c r="G209" s="206" t="s">
        <v>102</v>
      </c>
      <c r="H209" s="204" t="s">
        <v>102</v>
      </c>
      <c r="I209" s="204" t="s">
        <v>102</v>
      </c>
      <c r="J209" s="197">
        <v>44540.496207291661</v>
      </c>
      <c r="K209" s="197">
        <v>44542.496203703704</v>
      </c>
      <c r="L209" s="204" t="s">
        <v>102</v>
      </c>
      <c r="M209" s="209" t="s">
        <v>125</v>
      </c>
      <c r="N209" s="197">
        <v>44540.633042824069</v>
      </c>
      <c r="O209" s="207">
        <v>1</v>
      </c>
      <c r="P209" s="204" t="s">
        <v>117</v>
      </c>
      <c r="Q209" s="204" t="s">
        <v>102</v>
      </c>
      <c r="R209" s="204" t="s">
        <v>102</v>
      </c>
      <c r="S209" s="204" t="s">
        <v>102</v>
      </c>
    </row>
    <row r="210" spans="1:19" s="208" customFormat="1">
      <c r="A210" s="204"/>
      <c r="B210" s="197">
        <v>43980.12142685186</v>
      </c>
      <c r="C210" s="205">
        <v>22.2</v>
      </c>
      <c r="D210" s="204" t="s">
        <v>107</v>
      </c>
      <c r="E210" s="204" t="s">
        <v>107</v>
      </c>
      <c r="F210" s="204" t="s">
        <v>106</v>
      </c>
      <c r="G210" s="206" t="s">
        <v>102</v>
      </c>
      <c r="H210" s="204" t="s">
        <v>102</v>
      </c>
      <c r="I210" s="204" t="s">
        <v>102</v>
      </c>
      <c r="J210" s="197">
        <v>44251.724593599523</v>
      </c>
      <c r="K210" s="197">
        <v>44253.724594907406</v>
      </c>
      <c r="L210" s="204" t="s">
        <v>102</v>
      </c>
      <c r="M210" s="209" t="s">
        <v>130</v>
      </c>
      <c r="N210" s="197">
        <v>44264.546501157391</v>
      </c>
      <c r="O210" s="207">
        <v>14</v>
      </c>
      <c r="P210" s="204" t="s">
        <v>117</v>
      </c>
      <c r="Q210" s="204" t="s">
        <v>102</v>
      </c>
      <c r="R210" s="204" t="s">
        <v>102</v>
      </c>
      <c r="S210" s="204" t="s">
        <v>102</v>
      </c>
    </row>
    <row r="211" spans="1:19" s="208" customFormat="1">
      <c r="A211" s="204"/>
      <c r="B211" s="197">
        <v>43980.12142685186</v>
      </c>
      <c r="C211" s="205">
        <v>22.2</v>
      </c>
      <c r="D211" s="204" t="s">
        <v>107</v>
      </c>
      <c r="E211" s="204" t="s">
        <v>107</v>
      </c>
      <c r="F211" s="204" t="s">
        <v>106</v>
      </c>
      <c r="G211" s="206" t="s">
        <v>102</v>
      </c>
      <c r="H211" s="204" t="s">
        <v>102</v>
      </c>
      <c r="I211" s="204" t="s">
        <v>102</v>
      </c>
      <c r="J211" s="197">
        <v>44266.413489236103</v>
      </c>
      <c r="K211" s="197">
        <v>44268.413483796299</v>
      </c>
      <c r="L211" s="204" t="s">
        <v>102</v>
      </c>
      <c r="M211" s="209" t="s">
        <v>130</v>
      </c>
      <c r="N211" s="197">
        <v>44274.54545740741</v>
      </c>
      <c r="O211" s="207">
        <v>9</v>
      </c>
      <c r="P211" s="204" t="s">
        <v>117</v>
      </c>
      <c r="Q211" s="204" t="s">
        <v>102</v>
      </c>
      <c r="R211" s="204" t="s">
        <v>102</v>
      </c>
      <c r="S211" s="204" t="s">
        <v>102</v>
      </c>
    </row>
    <row r="212" spans="1:19" s="208" customFormat="1">
      <c r="A212" s="204"/>
      <c r="B212" s="197">
        <v>43980.12142685186</v>
      </c>
      <c r="C212" s="205">
        <v>22.2</v>
      </c>
      <c r="D212" s="204" t="s">
        <v>107</v>
      </c>
      <c r="E212" s="204" t="s">
        <v>107</v>
      </c>
      <c r="F212" s="204" t="s">
        <v>106</v>
      </c>
      <c r="G212" s="206" t="s">
        <v>102</v>
      </c>
      <c r="H212" s="204" t="s">
        <v>102</v>
      </c>
      <c r="I212" s="204" t="s">
        <v>102</v>
      </c>
      <c r="J212" s="197">
        <v>44276.475603043989</v>
      </c>
      <c r="K212" s="197">
        <v>44278.475601851853</v>
      </c>
      <c r="L212" s="204" t="s">
        <v>102</v>
      </c>
      <c r="M212" s="209" t="s">
        <v>130</v>
      </c>
      <c r="N212" s="197">
        <v>44281.550323842588</v>
      </c>
      <c r="O212" s="207">
        <v>6</v>
      </c>
      <c r="P212" s="204" t="s">
        <v>117</v>
      </c>
      <c r="Q212" s="204" t="s">
        <v>102</v>
      </c>
      <c r="R212" s="204" t="s">
        <v>102</v>
      </c>
      <c r="S212" s="204" t="s">
        <v>102</v>
      </c>
    </row>
    <row r="213" spans="1:19" s="208" customFormat="1">
      <c r="A213" s="204"/>
      <c r="B213" s="197">
        <v>43980.12142685186</v>
      </c>
      <c r="C213" s="205">
        <v>22.5</v>
      </c>
      <c r="D213" s="204" t="s">
        <v>107</v>
      </c>
      <c r="E213" s="204" t="s">
        <v>107</v>
      </c>
      <c r="F213" s="204" t="s">
        <v>106</v>
      </c>
      <c r="G213" s="206" t="s">
        <v>102</v>
      </c>
      <c r="H213" s="204" t="s">
        <v>102</v>
      </c>
      <c r="I213" s="204" t="s">
        <v>102</v>
      </c>
      <c r="J213" s="197">
        <v>44361.889751967588</v>
      </c>
      <c r="K213" s="197">
        <v>44363.889756944445</v>
      </c>
      <c r="L213" s="204" t="s">
        <v>102</v>
      </c>
      <c r="M213" s="209" t="s">
        <v>130</v>
      </c>
      <c r="N213" s="197">
        <v>44384.561125266198</v>
      </c>
      <c r="O213" s="207">
        <v>24</v>
      </c>
      <c r="P213" s="204" t="s">
        <v>117</v>
      </c>
      <c r="Q213" s="204" t="s">
        <v>102</v>
      </c>
      <c r="R213" s="204" t="s">
        <v>102</v>
      </c>
      <c r="S213" s="204" t="s">
        <v>102</v>
      </c>
    </row>
    <row r="214" spans="1:19" s="208" customFormat="1">
      <c r="A214" s="204"/>
      <c r="B214" s="197">
        <v>43980.12142685186</v>
      </c>
      <c r="C214" s="205">
        <v>22.6</v>
      </c>
      <c r="D214" s="204" t="s">
        <v>107</v>
      </c>
      <c r="E214" s="204" t="s">
        <v>107</v>
      </c>
      <c r="F214" s="204" t="s">
        <v>106</v>
      </c>
      <c r="G214" s="206" t="s">
        <v>102</v>
      </c>
      <c r="H214" s="204" t="s">
        <v>102</v>
      </c>
      <c r="I214" s="204" t="s">
        <v>102</v>
      </c>
      <c r="J214" s="197">
        <v>44418.744949965279</v>
      </c>
      <c r="K214" s="197">
        <v>44420.744953703703</v>
      </c>
      <c r="L214" s="204" t="s">
        <v>102</v>
      </c>
      <c r="M214" s="209" t="s">
        <v>130</v>
      </c>
      <c r="N214" s="197">
        <v>44425.59884259259</v>
      </c>
      <c r="O214" s="207">
        <v>7</v>
      </c>
      <c r="P214" s="204" t="s">
        <v>117</v>
      </c>
      <c r="Q214" s="204" t="s">
        <v>102</v>
      </c>
      <c r="R214" s="204" t="s">
        <v>102</v>
      </c>
      <c r="S214" s="204" t="s">
        <v>102</v>
      </c>
    </row>
    <row r="215" spans="1:19" s="208" customFormat="1">
      <c r="A215" s="204"/>
      <c r="B215" s="197">
        <v>43980.12142685186</v>
      </c>
      <c r="C215" s="205">
        <v>22.7</v>
      </c>
      <c r="D215" s="204" t="s">
        <v>107</v>
      </c>
      <c r="E215" s="204" t="s">
        <v>107</v>
      </c>
      <c r="F215" s="204" t="s">
        <v>106</v>
      </c>
      <c r="G215" s="206" t="s">
        <v>102</v>
      </c>
      <c r="H215" s="204" t="s">
        <v>102</v>
      </c>
      <c r="I215" s="204" t="s">
        <v>102</v>
      </c>
      <c r="J215" s="197">
        <v>44458.557086805566</v>
      </c>
      <c r="K215" s="197">
        <v>44460.557083333333</v>
      </c>
      <c r="L215" s="204" t="s">
        <v>102</v>
      </c>
      <c r="M215" s="209" t="s">
        <v>130</v>
      </c>
      <c r="N215" s="197">
        <v>44481.559094062512</v>
      </c>
      <c r="O215" s="207">
        <v>24</v>
      </c>
      <c r="P215" s="204" t="s">
        <v>117</v>
      </c>
      <c r="Q215" s="204" t="s">
        <v>102</v>
      </c>
      <c r="R215" s="204" t="s">
        <v>102</v>
      </c>
      <c r="S215" s="204" t="s">
        <v>102</v>
      </c>
    </row>
    <row r="216" spans="1:19" s="208" customFormat="1">
      <c r="A216" s="204"/>
      <c r="B216" s="197">
        <v>43980.12142685186</v>
      </c>
      <c r="C216" s="205">
        <v>22.8</v>
      </c>
      <c r="D216" s="204" t="s">
        <v>107</v>
      </c>
      <c r="E216" s="204" t="s">
        <v>107</v>
      </c>
      <c r="F216" s="204" t="s">
        <v>106</v>
      </c>
      <c r="G216" s="206" t="s">
        <v>102</v>
      </c>
      <c r="H216" s="204" t="s">
        <v>102</v>
      </c>
      <c r="I216" s="204" t="s">
        <v>102</v>
      </c>
      <c r="J216" s="197">
        <v>44501.597380787047</v>
      </c>
      <c r="K216" s="197">
        <v>44503.597384259258</v>
      </c>
      <c r="L216" s="204" t="s">
        <v>102</v>
      </c>
      <c r="M216" s="209" t="s">
        <v>130</v>
      </c>
      <c r="N216" s="197">
        <v>44515.569113275473</v>
      </c>
      <c r="O216" s="207">
        <v>15</v>
      </c>
      <c r="P216" s="204" t="s">
        <v>117</v>
      </c>
      <c r="Q216" s="204" t="s">
        <v>102</v>
      </c>
      <c r="R216" s="204" t="s">
        <v>102</v>
      </c>
      <c r="S216" s="204" t="s">
        <v>102</v>
      </c>
    </row>
    <row r="217" spans="1:19" s="208" customFormat="1">
      <c r="A217" s="204"/>
      <c r="B217" s="197">
        <v>44146.461079745379</v>
      </c>
      <c r="C217" s="205">
        <v>25.3</v>
      </c>
      <c r="D217" s="204" t="s">
        <v>105</v>
      </c>
      <c r="E217" s="204" t="s">
        <v>99</v>
      </c>
      <c r="F217" s="204" t="s">
        <v>106</v>
      </c>
      <c r="G217" s="206" t="s">
        <v>102</v>
      </c>
      <c r="H217" s="204" t="s">
        <v>102</v>
      </c>
      <c r="I217" s="204" t="s">
        <v>102</v>
      </c>
      <c r="J217" s="197">
        <v>44228.619124305558</v>
      </c>
      <c r="K217" s="197">
        <v>44230.619120370371</v>
      </c>
      <c r="L217" s="204" t="s">
        <v>102</v>
      </c>
      <c r="M217" s="209" t="s">
        <v>130</v>
      </c>
      <c r="N217" s="197">
        <v>44246.544973611104</v>
      </c>
      <c r="O217" s="207">
        <v>19</v>
      </c>
      <c r="P217" s="204" t="s">
        <v>117</v>
      </c>
      <c r="Q217" s="204" t="s">
        <v>102</v>
      </c>
      <c r="R217" s="204" t="s">
        <v>102</v>
      </c>
      <c r="S217" s="204" t="s">
        <v>102</v>
      </c>
    </row>
    <row r="218" spans="1:19" s="208" customFormat="1">
      <c r="A218" s="204"/>
      <c r="B218" s="197">
        <v>44146.461079745379</v>
      </c>
      <c r="C218" s="205">
        <v>25.4</v>
      </c>
      <c r="D218" s="204" t="s">
        <v>105</v>
      </c>
      <c r="E218" s="204" t="s">
        <v>99</v>
      </c>
      <c r="F218" s="204" t="s">
        <v>106</v>
      </c>
      <c r="G218" s="206" t="s">
        <v>102</v>
      </c>
      <c r="H218" s="204" t="s">
        <v>102</v>
      </c>
      <c r="I218" s="204" t="s">
        <v>102</v>
      </c>
      <c r="J218" s="197">
        <v>44254.524462233785</v>
      </c>
      <c r="K218" s="197">
        <v>44256.524467592593</v>
      </c>
      <c r="L218" s="204" t="s">
        <v>102</v>
      </c>
      <c r="M218" s="209" t="s">
        <v>130</v>
      </c>
      <c r="N218" s="197">
        <v>44260.548181365732</v>
      </c>
      <c r="O218" s="207">
        <v>7</v>
      </c>
      <c r="P218" s="204" t="s">
        <v>117</v>
      </c>
      <c r="Q218" s="204" t="s">
        <v>102</v>
      </c>
      <c r="R218" s="204" t="s">
        <v>102</v>
      </c>
      <c r="S218" s="204" t="s">
        <v>102</v>
      </c>
    </row>
    <row r="219" spans="1:19" s="208" customFormat="1">
      <c r="A219" s="204"/>
      <c r="B219" s="197">
        <v>44265.739256099529</v>
      </c>
      <c r="C219" s="205">
        <v>39.6</v>
      </c>
      <c r="D219" s="204" t="s">
        <v>98</v>
      </c>
      <c r="E219" s="204" t="s">
        <v>99</v>
      </c>
      <c r="F219" s="204" t="s">
        <v>106</v>
      </c>
      <c r="G219" s="206" t="s">
        <v>101</v>
      </c>
      <c r="H219" s="204" t="s">
        <v>102</v>
      </c>
      <c r="I219" s="204" t="s">
        <v>102</v>
      </c>
      <c r="J219" s="197">
        <v>44265.838504710642</v>
      </c>
      <c r="K219" s="197">
        <v>44267.838506944441</v>
      </c>
      <c r="L219" s="204" t="s">
        <v>102</v>
      </c>
      <c r="M219" s="209" t="s">
        <v>130</v>
      </c>
      <c r="N219" s="197">
        <v>44268.871740659721</v>
      </c>
      <c r="O219" s="207">
        <v>4</v>
      </c>
      <c r="P219" s="204" t="s">
        <v>117</v>
      </c>
      <c r="Q219" s="204" t="s">
        <v>102</v>
      </c>
      <c r="R219" s="204" t="s">
        <v>102</v>
      </c>
      <c r="S219" s="204" t="s">
        <v>102</v>
      </c>
    </row>
    <row r="220" spans="1:19" s="208" customFormat="1">
      <c r="A220" s="204"/>
      <c r="B220" s="197">
        <v>44265.739256099529</v>
      </c>
      <c r="C220" s="205">
        <v>39.700000000000003</v>
      </c>
      <c r="D220" s="204" t="s">
        <v>98</v>
      </c>
      <c r="E220" s="204" t="s">
        <v>99</v>
      </c>
      <c r="F220" s="204" t="s">
        <v>106</v>
      </c>
      <c r="G220" s="206" t="s">
        <v>101</v>
      </c>
      <c r="H220" s="204" t="s">
        <v>102</v>
      </c>
      <c r="I220" s="204" t="s">
        <v>102</v>
      </c>
      <c r="J220" s="197">
        <v>44298.688587812496</v>
      </c>
      <c r="K220" s="197">
        <v>44300.688587962963</v>
      </c>
      <c r="L220" s="204" t="s">
        <v>102</v>
      </c>
      <c r="M220" s="209" t="s">
        <v>130</v>
      </c>
      <c r="N220" s="197">
        <v>44309.539063888878</v>
      </c>
      <c r="O220" s="207">
        <v>12</v>
      </c>
      <c r="P220" s="204" t="s">
        <v>117</v>
      </c>
      <c r="Q220" s="204" t="s">
        <v>102</v>
      </c>
      <c r="R220" s="204" t="s">
        <v>102</v>
      </c>
      <c r="S220" s="204" t="s">
        <v>102</v>
      </c>
    </row>
    <row r="221" spans="1:19" s="208" customFormat="1">
      <c r="A221" s="204"/>
      <c r="B221" s="197">
        <v>44265.739256099529</v>
      </c>
      <c r="C221" s="205">
        <v>39.799999999999997</v>
      </c>
      <c r="D221" s="204" t="s">
        <v>98</v>
      </c>
      <c r="E221" s="204" t="s">
        <v>99</v>
      </c>
      <c r="F221" s="204" t="s">
        <v>106</v>
      </c>
      <c r="G221" s="206" t="s">
        <v>101</v>
      </c>
      <c r="H221" s="204" t="s">
        <v>102</v>
      </c>
      <c r="I221" s="204" t="s">
        <v>102</v>
      </c>
      <c r="J221" s="197">
        <v>44319.532682638877</v>
      </c>
      <c r="K221" s="197">
        <v>44321.532685185186</v>
      </c>
      <c r="L221" s="204" t="s">
        <v>102</v>
      </c>
      <c r="M221" s="209" t="s">
        <v>130</v>
      </c>
      <c r="N221" s="197">
        <v>44326.553437233808</v>
      </c>
      <c r="O221" s="207">
        <v>8</v>
      </c>
      <c r="P221" s="204" t="s">
        <v>117</v>
      </c>
      <c r="Q221" s="204" t="s">
        <v>102</v>
      </c>
      <c r="R221" s="204" t="s">
        <v>102</v>
      </c>
      <c r="S221" s="204" t="s">
        <v>102</v>
      </c>
    </row>
    <row r="222" spans="1:19" s="208" customFormat="1">
      <c r="A222" s="204"/>
      <c r="B222" s="197">
        <v>44278.549973842593</v>
      </c>
      <c r="C222" s="205">
        <v>30.5</v>
      </c>
      <c r="D222" s="204" t="s">
        <v>107</v>
      </c>
      <c r="E222" s="204" t="s">
        <v>107</v>
      </c>
      <c r="F222" s="204" t="s">
        <v>106</v>
      </c>
      <c r="G222" s="206" t="s">
        <v>102</v>
      </c>
      <c r="H222" s="204" t="s">
        <v>102</v>
      </c>
      <c r="I222" s="204" t="s">
        <v>102</v>
      </c>
      <c r="J222" s="197">
        <v>44397.490110185194</v>
      </c>
      <c r="K222" s="197">
        <v>44399.490115740744</v>
      </c>
      <c r="L222" s="204" t="s">
        <v>102</v>
      </c>
      <c r="M222" s="209" t="s">
        <v>130</v>
      </c>
      <c r="N222" s="197">
        <v>44398.555022766217</v>
      </c>
      <c r="O222" s="207">
        <v>2</v>
      </c>
      <c r="P222" s="204" t="s">
        <v>117</v>
      </c>
      <c r="Q222" s="204" t="s">
        <v>102</v>
      </c>
      <c r="R222" s="204" t="s">
        <v>102</v>
      </c>
      <c r="S222" s="204" t="s">
        <v>102</v>
      </c>
    </row>
    <row r="223" spans="1:19" s="208" customFormat="1">
      <c r="A223" s="204"/>
      <c r="B223" s="197">
        <v>44413.438696030091</v>
      </c>
      <c r="C223" s="205">
        <v>33.299999999999997</v>
      </c>
      <c r="D223" s="204" t="s">
        <v>98</v>
      </c>
      <c r="E223" s="204" t="s">
        <v>99</v>
      </c>
      <c r="F223" s="204" t="s">
        <v>106</v>
      </c>
      <c r="G223" s="206" t="s">
        <v>102</v>
      </c>
      <c r="H223" s="204" t="s">
        <v>102</v>
      </c>
      <c r="I223" s="204" t="s">
        <v>102</v>
      </c>
      <c r="J223" s="197">
        <v>44433.545591087961</v>
      </c>
      <c r="K223" s="197">
        <v>44435.545590277776</v>
      </c>
      <c r="L223" s="204" t="s">
        <v>102</v>
      </c>
      <c r="M223" s="209" t="s">
        <v>130</v>
      </c>
      <c r="N223" s="197">
        <v>44447.608230358805</v>
      </c>
      <c r="O223" s="207">
        <v>15</v>
      </c>
      <c r="P223" s="204" t="s">
        <v>117</v>
      </c>
      <c r="Q223" s="204" t="s">
        <v>102</v>
      </c>
      <c r="R223" s="204" t="s">
        <v>102</v>
      </c>
      <c r="S223" s="204" t="s">
        <v>102</v>
      </c>
    </row>
    <row r="224" spans="1:19" s="208" customFormat="1">
      <c r="A224" s="204"/>
      <c r="B224" s="197">
        <v>44413.438696030091</v>
      </c>
      <c r="C224" s="205">
        <v>33.4</v>
      </c>
      <c r="D224" s="204" t="s">
        <v>98</v>
      </c>
      <c r="E224" s="204" t="s">
        <v>99</v>
      </c>
      <c r="F224" s="204" t="s">
        <v>106</v>
      </c>
      <c r="G224" s="206" t="s">
        <v>102</v>
      </c>
      <c r="H224" s="204" t="s">
        <v>102</v>
      </c>
      <c r="I224" s="204" t="s">
        <v>102</v>
      </c>
      <c r="J224" s="197">
        <v>44463.280446909732</v>
      </c>
      <c r="K224" s="197">
        <v>44465.280451388891</v>
      </c>
      <c r="L224" s="204" t="s">
        <v>102</v>
      </c>
      <c r="M224" s="209" t="s">
        <v>130</v>
      </c>
      <c r="N224" s="197">
        <v>44470.819143750006</v>
      </c>
      <c r="O224" s="207">
        <v>9</v>
      </c>
      <c r="P224" s="204" t="s">
        <v>117</v>
      </c>
      <c r="Q224" s="204" t="s">
        <v>102</v>
      </c>
      <c r="R224" s="204" t="s">
        <v>102</v>
      </c>
      <c r="S224" s="204" t="s">
        <v>102</v>
      </c>
    </row>
    <row r="225" spans="1:19" s="208" customFormat="1">
      <c r="A225" s="204"/>
      <c r="B225" s="197">
        <v>44413.438696030091</v>
      </c>
      <c r="C225" s="205">
        <v>33.5</v>
      </c>
      <c r="D225" s="204" t="s">
        <v>98</v>
      </c>
      <c r="E225" s="204" t="s">
        <v>99</v>
      </c>
      <c r="F225" s="204" t="s">
        <v>106</v>
      </c>
      <c r="G225" s="206" t="s">
        <v>102</v>
      </c>
      <c r="H225" s="204" t="s">
        <v>102</v>
      </c>
      <c r="I225" s="204" t="s">
        <v>102</v>
      </c>
      <c r="J225" s="197">
        <v>44502.800070752302</v>
      </c>
      <c r="K225" s="197">
        <v>44504.800069444442</v>
      </c>
      <c r="L225" s="204" t="s">
        <v>102</v>
      </c>
      <c r="M225" s="209" t="s">
        <v>130</v>
      </c>
      <c r="N225" s="197">
        <v>44508.587700266195</v>
      </c>
      <c r="O225" s="207">
        <v>7</v>
      </c>
      <c r="P225" s="204" t="s">
        <v>117</v>
      </c>
      <c r="Q225" s="204" t="s">
        <v>102</v>
      </c>
      <c r="R225" s="204" t="s">
        <v>102</v>
      </c>
      <c r="S225" s="204" t="s">
        <v>102</v>
      </c>
    </row>
    <row r="226" spans="1:19" s="208" customFormat="1">
      <c r="A226" s="204"/>
      <c r="B226" s="197">
        <v>44432.739935034733</v>
      </c>
      <c r="C226" s="205">
        <v>19.8</v>
      </c>
      <c r="D226" s="204" t="s">
        <v>105</v>
      </c>
      <c r="E226" s="204" t="s">
        <v>99</v>
      </c>
      <c r="F226" s="204" t="s">
        <v>106</v>
      </c>
      <c r="G226" s="206" t="s">
        <v>102</v>
      </c>
      <c r="H226" s="204" t="s">
        <v>102</v>
      </c>
      <c r="I226" s="204" t="s">
        <v>102</v>
      </c>
      <c r="J226" s="197">
        <v>44522.563456018521</v>
      </c>
      <c r="K226" s="197">
        <v>44524.563460648147</v>
      </c>
      <c r="L226" s="204" t="s">
        <v>102</v>
      </c>
      <c r="M226" s="209" t="s">
        <v>130</v>
      </c>
      <c r="N226" s="197">
        <v>44530.537361886571</v>
      </c>
      <c r="O226" s="207">
        <v>9</v>
      </c>
      <c r="P226" s="204" t="s">
        <v>117</v>
      </c>
      <c r="Q226" s="204" t="s">
        <v>102</v>
      </c>
      <c r="R226" s="204" t="s">
        <v>102</v>
      </c>
      <c r="S226" s="204" t="s">
        <v>102</v>
      </c>
    </row>
    <row r="227" spans="1:19" s="208" customFormat="1">
      <c r="A227" s="204"/>
      <c r="B227" s="197">
        <v>44450.091315659723</v>
      </c>
      <c r="C227" s="205">
        <v>73.599999999999994</v>
      </c>
      <c r="D227" s="204" t="s">
        <v>107</v>
      </c>
      <c r="E227" s="204" t="s">
        <v>107</v>
      </c>
      <c r="F227" s="204" t="s">
        <v>106</v>
      </c>
      <c r="G227" s="206" t="s">
        <v>102</v>
      </c>
      <c r="H227" s="204" t="s">
        <v>102</v>
      </c>
      <c r="I227" s="204" t="s">
        <v>102</v>
      </c>
      <c r="J227" s="197">
        <v>44450.215147997689</v>
      </c>
      <c r="K227" s="197">
        <v>44452.215150462966</v>
      </c>
      <c r="L227" s="204" t="s">
        <v>102</v>
      </c>
      <c r="M227" s="209" t="s">
        <v>130</v>
      </c>
      <c r="N227" s="197">
        <v>44456.567871030085</v>
      </c>
      <c r="O227" s="207">
        <v>7</v>
      </c>
      <c r="P227" s="204" t="s">
        <v>117</v>
      </c>
      <c r="Q227" s="204" t="s">
        <v>102</v>
      </c>
      <c r="R227" s="204" t="s">
        <v>102</v>
      </c>
      <c r="S227" s="204" t="s">
        <v>102</v>
      </c>
    </row>
    <row r="228" spans="1:19" s="208" customFormat="1">
      <c r="A228" s="204"/>
      <c r="B228" s="197">
        <v>44450.091315659723</v>
      </c>
      <c r="C228" s="205">
        <v>73.599999999999994</v>
      </c>
      <c r="D228" s="204" t="s">
        <v>107</v>
      </c>
      <c r="E228" s="204" t="s">
        <v>107</v>
      </c>
      <c r="F228" s="204" t="s">
        <v>106</v>
      </c>
      <c r="G228" s="206" t="s">
        <v>102</v>
      </c>
      <c r="H228" s="204" t="s">
        <v>102</v>
      </c>
      <c r="I228" s="204" t="s">
        <v>102</v>
      </c>
      <c r="J228" s="197">
        <v>44472.302141053238</v>
      </c>
      <c r="K228" s="197">
        <v>44474.302141203705</v>
      </c>
      <c r="L228" s="204" t="s">
        <v>102</v>
      </c>
      <c r="M228" s="209" t="s">
        <v>130</v>
      </c>
      <c r="N228" s="197">
        <v>44472.459580439812</v>
      </c>
      <c r="O228" s="207">
        <v>1</v>
      </c>
      <c r="P228" s="204" t="s">
        <v>117</v>
      </c>
      <c r="Q228" s="204" t="s">
        <v>102</v>
      </c>
      <c r="R228" s="204" t="s">
        <v>102</v>
      </c>
      <c r="S228" s="204" t="s">
        <v>102</v>
      </c>
    </row>
    <row r="229" spans="1:19" s="208" customFormat="1">
      <c r="A229" s="204"/>
      <c r="B229" s="197">
        <v>44450.091315659723</v>
      </c>
      <c r="C229" s="205">
        <v>73.599999999999994</v>
      </c>
      <c r="D229" s="204" t="s">
        <v>107</v>
      </c>
      <c r="E229" s="204" t="s">
        <v>107</v>
      </c>
      <c r="F229" s="204" t="s">
        <v>106</v>
      </c>
      <c r="G229" s="206" t="s">
        <v>102</v>
      </c>
      <c r="H229" s="204" t="s">
        <v>102</v>
      </c>
      <c r="I229" s="204" t="s">
        <v>102</v>
      </c>
      <c r="J229" s="197">
        <v>44473.602851423602</v>
      </c>
      <c r="K229" s="197">
        <v>44475.602847222224</v>
      </c>
      <c r="L229" s="204" t="s">
        <v>102</v>
      </c>
      <c r="M229" s="209" t="s">
        <v>130</v>
      </c>
      <c r="N229" s="197">
        <v>44475.594898611111</v>
      </c>
      <c r="O229" s="207">
        <v>3</v>
      </c>
      <c r="P229" s="204" t="s">
        <v>117</v>
      </c>
      <c r="Q229" s="204" t="s">
        <v>102</v>
      </c>
      <c r="R229" s="204" t="s">
        <v>102</v>
      </c>
      <c r="S229" s="204" t="s">
        <v>102</v>
      </c>
    </row>
    <row r="230" spans="1:19" s="208" customFormat="1">
      <c r="A230" s="204"/>
      <c r="B230" s="197">
        <v>44450.091315659723</v>
      </c>
      <c r="C230" s="205">
        <v>73.7</v>
      </c>
      <c r="D230" s="204" t="s">
        <v>107</v>
      </c>
      <c r="E230" s="204" t="s">
        <v>107</v>
      </c>
      <c r="F230" s="204" t="s">
        <v>106</v>
      </c>
      <c r="G230" s="206" t="s">
        <v>102</v>
      </c>
      <c r="H230" s="204" t="s">
        <v>102</v>
      </c>
      <c r="I230" s="204" t="s">
        <v>102</v>
      </c>
      <c r="J230" s="197">
        <v>44493.35369186342</v>
      </c>
      <c r="K230" s="197">
        <v>44495.353692129633</v>
      </c>
      <c r="L230" s="204" t="s">
        <v>102</v>
      </c>
      <c r="M230" s="209" t="s">
        <v>130</v>
      </c>
      <c r="N230" s="197">
        <v>44496.543554664364</v>
      </c>
      <c r="O230" s="207">
        <v>4</v>
      </c>
      <c r="P230" s="204" t="s">
        <v>117</v>
      </c>
      <c r="Q230" s="204" t="s">
        <v>102</v>
      </c>
      <c r="R230" s="204" t="s">
        <v>102</v>
      </c>
      <c r="S230" s="204" t="s">
        <v>102</v>
      </c>
    </row>
    <row r="231" spans="1:19" s="208" customFormat="1">
      <c r="A231" s="204"/>
      <c r="B231" s="197">
        <v>44471.938392673619</v>
      </c>
      <c r="C231" s="205">
        <v>23.9</v>
      </c>
      <c r="D231" s="204" t="s">
        <v>98</v>
      </c>
      <c r="E231" s="204" t="s">
        <v>99</v>
      </c>
      <c r="F231" s="204" t="s">
        <v>106</v>
      </c>
      <c r="G231" s="206" t="s">
        <v>102</v>
      </c>
      <c r="H231" s="204" t="s">
        <v>102</v>
      </c>
      <c r="I231" s="204" t="s">
        <v>102</v>
      </c>
      <c r="J231" s="197">
        <v>44537.95348900462</v>
      </c>
      <c r="K231" s="197">
        <v>44539.953483796293</v>
      </c>
      <c r="L231" s="204" t="s">
        <v>102</v>
      </c>
      <c r="M231" s="209" t="s">
        <v>130</v>
      </c>
      <c r="N231" s="197">
        <v>44544.54744146992</v>
      </c>
      <c r="O231" s="207">
        <v>8</v>
      </c>
      <c r="P231" s="204" t="s">
        <v>117</v>
      </c>
      <c r="Q231" s="204" t="s">
        <v>102</v>
      </c>
      <c r="R231" s="204" t="s">
        <v>102</v>
      </c>
      <c r="S231" s="204" t="s">
        <v>102</v>
      </c>
    </row>
    <row r="232" spans="1:19" s="208" customFormat="1">
      <c r="A232" s="204"/>
      <c r="B232" s="197">
        <v>44519.741096990729</v>
      </c>
      <c r="C232" s="205">
        <v>37.6</v>
      </c>
      <c r="D232" s="204" t="s">
        <v>98</v>
      </c>
      <c r="E232" s="204" t="s">
        <v>99</v>
      </c>
      <c r="F232" s="204" t="s">
        <v>106</v>
      </c>
      <c r="G232" s="206" t="s">
        <v>102</v>
      </c>
      <c r="H232" s="204" t="s">
        <v>102</v>
      </c>
      <c r="I232" s="204" t="s">
        <v>102</v>
      </c>
      <c r="J232" s="197">
        <v>44522.037285185193</v>
      </c>
      <c r="K232" s="197">
        <v>44524.037280092591</v>
      </c>
      <c r="L232" s="204" t="s">
        <v>102</v>
      </c>
      <c r="M232" s="209" t="s">
        <v>130</v>
      </c>
      <c r="N232" s="197">
        <v>44526.462297766207</v>
      </c>
      <c r="O232" s="207">
        <v>5</v>
      </c>
      <c r="P232" s="204" t="s">
        <v>117</v>
      </c>
      <c r="Q232" s="204" t="s">
        <v>102</v>
      </c>
      <c r="R232" s="204" t="s">
        <v>102</v>
      </c>
      <c r="S232" s="204" t="s">
        <v>102</v>
      </c>
    </row>
    <row r="233" spans="1:19" s="208" customFormat="1">
      <c r="A233" s="204"/>
      <c r="B233" s="197">
        <v>44004.595188541658</v>
      </c>
      <c r="C233" s="205">
        <v>31.4</v>
      </c>
      <c r="D233" s="204" t="s">
        <v>107</v>
      </c>
      <c r="E233" s="204" t="s">
        <v>107</v>
      </c>
      <c r="F233" s="204" t="s">
        <v>106</v>
      </c>
      <c r="G233" s="206" t="s">
        <v>102</v>
      </c>
      <c r="H233" s="204" t="s">
        <v>102</v>
      </c>
      <c r="I233" s="204" t="s">
        <v>102</v>
      </c>
      <c r="J233" s="197">
        <v>44272.923019444454</v>
      </c>
      <c r="K233" s="197">
        <v>44274.923020833332</v>
      </c>
      <c r="L233" s="204" t="s">
        <v>102</v>
      </c>
      <c r="M233" s="209" t="s">
        <v>131</v>
      </c>
      <c r="N233" s="197">
        <v>44280.538208298618</v>
      </c>
      <c r="O233" s="207">
        <v>9</v>
      </c>
      <c r="P233" s="204" t="s">
        <v>117</v>
      </c>
      <c r="Q233" s="204" t="s">
        <v>102</v>
      </c>
      <c r="R233" s="204" t="s">
        <v>102</v>
      </c>
      <c r="S233" s="204" t="s">
        <v>102</v>
      </c>
    </row>
    <row r="234" spans="1:19" s="208" customFormat="1">
      <c r="A234" s="204"/>
      <c r="B234" s="197">
        <v>44088.549964201382</v>
      </c>
      <c r="C234" s="205">
        <v>22</v>
      </c>
      <c r="D234" s="204" t="s">
        <v>107</v>
      </c>
      <c r="E234" s="204" t="s">
        <v>107</v>
      </c>
      <c r="F234" s="204" t="s">
        <v>106</v>
      </c>
      <c r="G234" s="206" t="s">
        <v>102</v>
      </c>
      <c r="H234" s="204" t="s">
        <v>102</v>
      </c>
      <c r="I234" s="204" t="s">
        <v>102</v>
      </c>
      <c r="J234" s="197">
        <v>44521.5693537037</v>
      </c>
      <c r="K234" s="197">
        <v>44523.569351851853</v>
      </c>
      <c r="L234" s="204" t="s">
        <v>102</v>
      </c>
      <c r="M234" s="209" t="s">
        <v>131</v>
      </c>
      <c r="N234" s="197">
        <v>44530.55079903936</v>
      </c>
      <c r="O234" s="207">
        <v>10</v>
      </c>
      <c r="P234" s="204" t="s">
        <v>117</v>
      </c>
      <c r="Q234" s="204" t="s">
        <v>102</v>
      </c>
      <c r="R234" s="204" t="s">
        <v>102</v>
      </c>
      <c r="S234" s="204" t="s">
        <v>102</v>
      </c>
    </row>
    <row r="235" spans="1:19" s="208" customFormat="1">
      <c r="A235" s="204"/>
      <c r="B235" s="197">
        <v>44115.247384143513</v>
      </c>
      <c r="C235" s="205">
        <v>25.6</v>
      </c>
      <c r="D235" s="204" t="s">
        <v>107</v>
      </c>
      <c r="E235" s="204" t="s">
        <v>107</v>
      </c>
      <c r="F235" s="204" t="s">
        <v>106</v>
      </c>
      <c r="G235" s="206" t="s">
        <v>102</v>
      </c>
      <c r="H235" s="204" t="s">
        <v>102</v>
      </c>
      <c r="I235" s="204" t="s">
        <v>102</v>
      </c>
      <c r="J235" s="197">
        <v>44432.949918055558</v>
      </c>
      <c r="K235" s="197">
        <v>44434.949918981481</v>
      </c>
      <c r="L235" s="204" t="s">
        <v>102</v>
      </c>
      <c r="M235" s="209" t="s">
        <v>131</v>
      </c>
      <c r="N235" s="197">
        <v>44438.556810613431</v>
      </c>
      <c r="O235" s="207">
        <v>7</v>
      </c>
      <c r="P235" s="204" t="s">
        <v>117</v>
      </c>
      <c r="Q235" s="204" t="s">
        <v>102</v>
      </c>
      <c r="R235" s="204" t="s">
        <v>102</v>
      </c>
      <c r="S235" s="204" t="s">
        <v>102</v>
      </c>
    </row>
    <row r="236" spans="1:19" s="208" customFormat="1">
      <c r="A236" s="204"/>
      <c r="B236" s="197">
        <v>44115.247384143513</v>
      </c>
      <c r="C236" s="205">
        <v>25.8</v>
      </c>
      <c r="D236" s="204" t="s">
        <v>107</v>
      </c>
      <c r="E236" s="204" t="s">
        <v>107</v>
      </c>
      <c r="F236" s="204" t="s">
        <v>106</v>
      </c>
      <c r="G236" s="206" t="s">
        <v>102</v>
      </c>
      <c r="H236" s="204" t="s">
        <v>102</v>
      </c>
      <c r="I236" s="204" t="s">
        <v>102</v>
      </c>
      <c r="J236" s="197">
        <v>44533.631828472215</v>
      </c>
      <c r="K236" s="197">
        <v>44535.631828703707</v>
      </c>
      <c r="L236" s="204" t="s">
        <v>102</v>
      </c>
      <c r="M236" s="209" t="s">
        <v>131</v>
      </c>
      <c r="N236" s="197">
        <v>44557.540839930552</v>
      </c>
      <c r="O236" s="207">
        <v>25</v>
      </c>
      <c r="P236" s="204" t="s">
        <v>117</v>
      </c>
      <c r="Q236" s="204" t="s">
        <v>102</v>
      </c>
      <c r="R236" s="204" t="s">
        <v>102</v>
      </c>
      <c r="S236" s="204" t="s">
        <v>102</v>
      </c>
    </row>
    <row r="237" spans="1:19" s="208" customFormat="1">
      <c r="A237" s="204"/>
      <c r="B237" s="197">
        <v>44195.162452812503</v>
      </c>
      <c r="C237" s="205">
        <v>18.899999999999999</v>
      </c>
      <c r="D237" s="204" t="s">
        <v>105</v>
      </c>
      <c r="E237" s="204" t="s">
        <v>99</v>
      </c>
      <c r="F237" s="204" t="s">
        <v>106</v>
      </c>
      <c r="G237" s="206" t="s">
        <v>102</v>
      </c>
      <c r="H237" s="204" t="s">
        <v>102</v>
      </c>
      <c r="I237" s="204" t="s">
        <v>102</v>
      </c>
      <c r="J237" s="197">
        <v>44218.600777048603</v>
      </c>
      <c r="K237" s="197">
        <v>44220.600775462961</v>
      </c>
      <c r="L237" s="204" t="s">
        <v>102</v>
      </c>
      <c r="M237" s="209" t="s">
        <v>131</v>
      </c>
      <c r="N237" s="197">
        <v>44223.564899537036</v>
      </c>
      <c r="O237" s="207">
        <v>6</v>
      </c>
      <c r="P237" s="204" t="s">
        <v>117</v>
      </c>
      <c r="Q237" s="204" t="s">
        <v>102</v>
      </c>
      <c r="R237" s="204" t="s">
        <v>102</v>
      </c>
      <c r="S237" s="204" t="s">
        <v>102</v>
      </c>
    </row>
    <row r="238" spans="1:19" s="208" customFormat="1">
      <c r="A238" s="204"/>
      <c r="B238" s="197">
        <v>44195.162452812503</v>
      </c>
      <c r="C238" s="205">
        <v>19.100000000000001</v>
      </c>
      <c r="D238" s="204" t="s">
        <v>105</v>
      </c>
      <c r="E238" s="204" t="s">
        <v>99</v>
      </c>
      <c r="F238" s="204" t="s">
        <v>106</v>
      </c>
      <c r="G238" s="206" t="s">
        <v>102</v>
      </c>
      <c r="H238" s="204" t="s">
        <v>102</v>
      </c>
      <c r="I238" s="204" t="s">
        <v>102</v>
      </c>
      <c r="J238" s="197">
        <v>44279.54039618055</v>
      </c>
      <c r="K238" s="197">
        <v>44281.540393518517</v>
      </c>
      <c r="L238" s="204" t="s">
        <v>102</v>
      </c>
      <c r="M238" s="209" t="s">
        <v>131</v>
      </c>
      <c r="N238" s="197">
        <v>44291.545304826388</v>
      </c>
      <c r="O238" s="207">
        <v>13</v>
      </c>
      <c r="P238" s="204" t="s">
        <v>117</v>
      </c>
      <c r="Q238" s="204" t="s">
        <v>102</v>
      </c>
      <c r="R238" s="204" t="s">
        <v>102</v>
      </c>
      <c r="S238" s="204" t="s">
        <v>102</v>
      </c>
    </row>
    <row r="239" spans="1:19" s="208" customFormat="1">
      <c r="A239" s="204"/>
      <c r="B239" s="197">
        <v>44195.162452812503</v>
      </c>
      <c r="C239" s="205">
        <v>19.2</v>
      </c>
      <c r="D239" s="204" t="s">
        <v>105</v>
      </c>
      <c r="E239" s="204" t="s">
        <v>99</v>
      </c>
      <c r="F239" s="204" t="s">
        <v>106</v>
      </c>
      <c r="G239" s="206" t="s">
        <v>102</v>
      </c>
      <c r="H239" s="204" t="s">
        <v>102</v>
      </c>
      <c r="I239" s="204" t="s">
        <v>102</v>
      </c>
      <c r="J239" s="197">
        <v>44323.95988472223</v>
      </c>
      <c r="K239" s="197">
        <v>44325.95988425926</v>
      </c>
      <c r="L239" s="204" t="s">
        <v>102</v>
      </c>
      <c r="M239" s="209" t="s">
        <v>131</v>
      </c>
      <c r="N239" s="197">
        <v>44333.587177777779</v>
      </c>
      <c r="O239" s="207">
        <v>11</v>
      </c>
      <c r="P239" s="204" t="s">
        <v>117</v>
      </c>
      <c r="Q239" s="204" t="s">
        <v>102</v>
      </c>
      <c r="R239" s="204" t="s">
        <v>102</v>
      </c>
      <c r="S239" s="204" t="s">
        <v>102</v>
      </c>
    </row>
    <row r="240" spans="1:19" s="208" customFormat="1">
      <c r="A240" s="204"/>
      <c r="B240" s="197">
        <v>44225.840310613428</v>
      </c>
      <c r="C240" s="205">
        <v>23.9</v>
      </c>
      <c r="D240" s="204" t="s">
        <v>107</v>
      </c>
      <c r="E240" s="204" t="s">
        <v>107</v>
      </c>
      <c r="F240" s="204" t="s">
        <v>106</v>
      </c>
      <c r="G240" s="206" t="s">
        <v>102</v>
      </c>
      <c r="H240" s="204" t="s">
        <v>102</v>
      </c>
      <c r="I240" s="204" t="s">
        <v>102</v>
      </c>
      <c r="J240" s="197">
        <v>44225.895855092582</v>
      </c>
      <c r="K240" s="197">
        <v>44227.895856481482</v>
      </c>
      <c r="L240" s="204" t="s">
        <v>102</v>
      </c>
      <c r="M240" s="209" t="s">
        <v>131</v>
      </c>
      <c r="N240" s="197">
        <v>44226.714299803243</v>
      </c>
      <c r="O240" s="207">
        <v>2</v>
      </c>
      <c r="P240" s="204" t="s">
        <v>117</v>
      </c>
      <c r="Q240" s="204" t="s">
        <v>102</v>
      </c>
      <c r="R240" s="204" t="s">
        <v>102</v>
      </c>
      <c r="S240" s="204" t="s">
        <v>102</v>
      </c>
    </row>
    <row r="241" spans="1:19" s="208" customFormat="1">
      <c r="A241" s="204"/>
      <c r="B241" s="197">
        <v>44225.840310613428</v>
      </c>
      <c r="C241" s="205">
        <v>24.1</v>
      </c>
      <c r="D241" s="204" t="s">
        <v>107</v>
      </c>
      <c r="E241" s="204" t="s">
        <v>107</v>
      </c>
      <c r="F241" s="204" t="s">
        <v>106</v>
      </c>
      <c r="G241" s="206" t="s">
        <v>102</v>
      </c>
      <c r="H241" s="204" t="s">
        <v>102</v>
      </c>
      <c r="I241" s="204" t="s">
        <v>102</v>
      </c>
      <c r="J241" s="197">
        <v>44289.893265474529</v>
      </c>
      <c r="K241" s="197">
        <v>44291.893263888887</v>
      </c>
      <c r="L241" s="204" t="s">
        <v>102</v>
      </c>
      <c r="M241" s="209" t="s">
        <v>131</v>
      </c>
      <c r="N241" s="197">
        <v>44298.548016435197</v>
      </c>
      <c r="O241" s="207">
        <v>10</v>
      </c>
      <c r="P241" s="204" t="s">
        <v>117</v>
      </c>
      <c r="Q241" s="204" t="s">
        <v>102</v>
      </c>
      <c r="R241" s="204" t="s">
        <v>102</v>
      </c>
      <c r="S241" s="204" t="s">
        <v>102</v>
      </c>
    </row>
    <row r="242" spans="1:19">
      <c r="B242" s="197">
        <v>44229.343121759252</v>
      </c>
      <c r="C242" s="205">
        <v>21.5</v>
      </c>
      <c r="D242" s="204" t="s">
        <v>107</v>
      </c>
      <c r="E242" s="204" t="s">
        <v>107</v>
      </c>
      <c r="F242" s="204" t="s">
        <v>106</v>
      </c>
      <c r="G242" s="206" t="s">
        <v>102</v>
      </c>
      <c r="H242" s="204" t="s">
        <v>102</v>
      </c>
      <c r="I242" s="204" t="s">
        <v>102</v>
      </c>
      <c r="J242" s="197">
        <v>44229.385523576384</v>
      </c>
      <c r="K242" s="197">
        <v>44231.385520833333</v>
      </c>
      <c r="L242" s="204" t="s">
        <v>102</v>
      </c>
      <c r="M242" s="209" t="s">
        <v>131</v>
      </c>
      <c r="N242" s="197">
        <v>44229.596527696762</v>
      </c>
      <c r="O242" s="207">
        <v>1</v>
      </c>
      <c r="P242" s="204" t="s">
        <v>117</v>
      </c>
      <c r="Q242" s="204" t="s">
        <v>102</v>
      </c>
      <c r="R242" s="204" t="s">
        <v>102</v>
      </c>
      <c r="S242" s="204" t="s">
        <v>102</v>
      </c>
    </row>
    <row r="243" spans="1:19">
      <c r="B243" s="197">
        <v>44229.343121759252</v>
      </c>
      <c r="C243" s="205">
        <v>21.5</v>
      </c>
      <c r="D243" s="204" t="s">
        <v>107</v>
      </c>
      <c r="E243" s="204" t="s">
        <v>107</v>
      </c>
      <c r="F243" s="204" t="s">
        <v>106</v>
      </c>
      <c r="G243" s="206" t="s">
        <v>102</v>
      </c>
      <c r="H243" s="204" t="s">
        <v>102</v>
      </c>
      <c r="I243" s="204" t="s">
        <v>102</v>
      </c>
      <c r="J243" s="197">
        <v>44229.68634302084</v>
      </c>
      <c r="K243" s="197">
        <v>44231.686342592591</v>
      </c>
      <c r="L243" s="204" t="s">
        <v>102</v>
      </c>
      <c r="M243" s="209" t="s">
        <v>131</v>
      </c>
      <c r="N243" s="197">
        <v>44229.686763969905</v>
      </c>
      <c r="O243" s="207">
        <v>1</v>
      </c>
      <c r="P243" s="204" t="s">
        <v>117</v>
      </c>
      <c r="Q243" s="204" t="s">
        <v>102</v>
      </c>
      <c r="R243" s="204" t="s">
        <v>102</v>
      </c>
      <c r="S243" s="204" t="s">
        <v>102</v>
      </c>
    </row>
    <row r="244" spans="1:19">
      <c r="B244" s="197">
        <v>44229.343121759252</v>
      </c>
      <c r="C244" s="205">
        <v>21.5</v>
      </c>
      <c r="D244" s="204" t="s">
        <v>107</v>
      </c>
      <c r="E244" s="204" t="s">
        <v>107</v>
      </c>
      <c r="F244" s="204" t="s">
        <v>106</v>
      </c>
      <c r="G244" s="206" t="s">
        <v>102</v>
      </c>
      <c r="H244" s="204" t="s">
        <v>102</v>
      </c>
      <c r="I244" s="204" t="s">
        <v>102</v>
      </c>
      <c r="J244" s="197">
        <v>44230.722274074069</v>
      </c>
      <c r="K244" s="197">
        <v>44232.722268518519</v>
      </c>
      <c r="L244" s="204" t="s">
        <v>102</v>
      </c>
      <c r="M244" s="209" t="s">
        <v>131</v>
      </c>
      <c r="N244" s="197">
        <v>44231.439543900466</v>
      </c>
      <c r="O244" s="207">
        <v>2</v>
      </c>
      <c r="P244" s="204" t="s">
        <v>117</v>
      </c>
      <c r="Q244" s="204" t="s">
        <v>102</v>
      </c>
      <c r="R244" s="204" t="s">
        <v>102</v>
      </c>
      <c r="S244" s="204" t="s">
        <v>102</v>
      </c>
    </row>
    <row r="245" spans="1:19">
      <c r="B245" s="197">
        <v>44229.343121759252</v>
      </c>
      <c r="C245" s="205">
        <v>21.6</v>
      </c>
      <c r="D245" s="204" t="s">
        <v>107</v>
      </c>
      <c r="E245" s="204" t="s">
        <v>107</v>
      </c>
      <c r="F245" s="204" t="s">
        <v>106</v>
      </c>
      <c r="G245" s="206" t="s">
        <v>102</v>
      </c>
      <c r="H245" s="204" t="s">
        <v>102</v>
      </c>
      <c r="I245" s="204" t="s">
        <v>102</v>
      </c>
      <c r="J245" s="197">
        <v>44277.862913541663</v>
      </c>
      <c r="K245" s="197">
        <v>44279.862916666665</v>
      </c>
      <c r="L245" s="204" t="s">
        <v>102</v>
      </c>
      <c r="M245" s="209" t="s">
        <v>131</v>
      </c>
      <c r="N245" s="197">
        <v>44278.543182326379</v>
      </c>
      <c r="O245" s="207">
        <v>2</v>
      </c>
      <c r="P245" s="204" t="s">
        <v>117</v>
      </c>
      <c r="Q245" s="204" t="s">
        <v>102</v>
      </c>
      <c r="R245" s="204" t="s">
        <v>102</v>
      </c>
      <c r="S245" s="204" t="s">
        <v>102</v>
      </c>
    </row>
    <row r="246" spans="1:19">
      <c r="B246" s="197">
        <v>44229.343121759252</v>
      </c>
      <c r="C246" s="205">
        <v>21.8</v>
      </c>
      <c r="D246" s="204" t="s">
        <v>107</v>
      </c>
      <c r="E246" s="204" t="s">
        <v>107</v>
      </c>
      <c r="F246" s="204" t="s">
        <v>106</v>
      </c>
      <c r="G246" s="206" t="s">
        <v>102</v>
      </c>
      <c r="H246" s="204" t="s">
        <v>102</v>
      </c>
      <c r="I246" s="204" t="s">
        <v>102</v>
      </c>
      <c r="J246" s="197">
        <v>44335.701044097208</v>
      </c>
      <c r="K246" s="197">
        <v>44337.701041666667</v>
      </c>
      <c r="L246" s="204" t="s">
        <v>102</v>
      </c>
      <c r="M246" s="209" t="s">
        <v>131</v>
      </c>
      <c r="N246" s="197">
        <v>44336.581972488428</v>
      </c>
      <c r="O246" s="207">
        <v>2</v>
      </c>
      <c r="P246" s="204" t="s">
        <v>117</v>
      </c>
      <c r="Q246" s="204" t="s">
        <v>102</v>
      </c>
      <c r="R246" s="204" t="s">
        <v>102</v>
      </c>
      <c r="S246" s="204" t="s">
        <v>102</v>
      </c>
    </row>
    <row r="247" spans="1:19">
      <c r="B247" s="197">
        <v>44230.041643518518</v>
      </c>
      <c r="C247" s="205">
        <v>28.4</v>
      </c>
      <c r="D247" s="204" t="s">
        <v>105</v>
      </c>
      <c r="E247" s="204" t="s">
        <v>99</v>
      </c>
      <c r="F247" s="204" t="s">
        <v>106</v>
      </c>
      <c r="G247" s="206" t="s">
        <v>102</v>
      </c>
      <c r="H247" s="204" t="s">
        <v>102</v>
      </c>
      <c r="I247" s="204" t="s">
        <v>102</v>
      </c>
      <c r="J247" s="197">
        <v>44248.540038541665</v>
      </c>
      <c r="K247" s="197">
        <v>44250.540034722224</v>
      </c>
      <c r="L247" s="204" t="s">
        <v>102</v>
      </c>
      <c r="M247" s="209" t="s">
        <v>131</v>
      </c>
      <c r="N247" s="197">
        <v>44256.557317129642</v>
      </c>
      <c r="O247" s="207">
        <v>9</v>
      </c>
      <c r="P247" s="204" t="s">
        <v>117</v>
      </c>
      <c r="Q247" s="204" t="s">
        <v>102</v>
      </c>
      <c r="R247" s="204" t="s">
        <v>102</v>
      </c>
      <c r="S247" s="204" t="s">
        <v>102</v>
      </c>
    </row>
    <row r="248" spans="1:19">
      <c r="B248" s="197">
        <v>44238.754978819445</v>
      </c>
      <c r="C248" s="205">
        <v>36</v>
      </c>
      <c r="D248" s="204" t="s">
        <v>107</v>
      </c>
      <c r="E248" s="204" t="s">
        <v>107</v>
      </c>
      <c r="F248" s="204" t="s">
        <v>106</v>
      </c>
      <c r="G248" s="206" t="s">
        <v>102</v>
      </c>
      <c r="H248" s="204" t="s">
        <v>102</v>
      </c>
      <c r="I248" s="204" t="s">
        <v>102</v>
      </c>
      <c r="J248" s="197">
        <v>44238.839590046293</v>
      </c>
      <c r="K248" s="197">
        <v>44240.839594907404</v>
      </c>
      <c r="L248" s="204" t="s">
        <v>102</v>
      </c>
      <c r="M248" s="209" t="s">
        <v>131</v>
      </c>
      <c r="N248" s="197">
        <v>44239.584653587961</v>
      </c>
      <c r="O248" s="207">
        <v>2</v>
      </c>
      <c r="P248" s="204" t="s">
        <v>117</v>
      </c>
      <c r="Q248" s="204" t="s">
        <v>102</v>
      </c>
      <c r="R248" s="204" t="s">
        <v>102</v>
      </c>
      <c r="S248" s="204" t="s">
        <v>102</v>
      </c>
    </row>
    <row r="249" spans="1:19">
      <c r="B249" s="197">
        <v>44238.754978819445</v>
      </c>
      <c r="C249" s="205">
        <v>36</v>
      </c>
      <c r="D249" s="204" t="s">
        <v>107</v>
      </c>
      <c r="E249" s="204" t="s">
        <v>107</v>
      </c>
      <c r="F249" s="204" t="s">
        <v>106</v>
      </c>
      <c r="G249" s="206" t="s">
        <v>102</v>
      </c>
      <c r="H249" s="204" t="s">
        <v>102</v>
      </c>
      <c r="I249" s="204" t="s">
        <v>102</v>
      </c>
      <c r="J249" s="197">
        <v>44243.568340393525</v>
      </c>
      <c r="K249" s="197">
        <v>44245.568344907406</v>
      </c>
      <c r="L249" s="204" t="s">
        <v>102</v>
      </c>
      <c r="M249" s="209" t="s">
        <v>131</v>
      </c>
      <c r="N249" s="197">
        <v>44246.813877118053</v>
      </c>
      <c r="O249" s="207">
        <v>4</v>
      </c>
      <c r="P249" s="204" t="s">
        <v>117</v>
      </c>
      <c r="Q249" s="204" t="s">
        <v>102</v>
      </c>
      <c r="R249" s="204" t="s">
        <v>102</v>
      </c>
      <c r="S249" s="204" t="s">
        <v>102</v>
      </c>
    </row>
    <row r="250" spans="1:19">
      <c r="B250" s="197">
        <v>44238.754978819445</v>
      </c>
      <c r="C250" s="205">
        <v>36</v>
      </c>
      <c r="D250" s="204" t="s">
        <v>107</v>
      </c>
      <c r="E250" s="204" t="s">
        <v>107</v>
      </c>
      <c r="F250" s="204" t="s">
        <v>106</v>
      </c>
      <c r="G250" s="206" t="s">
        <v>102</v>
      </c>
      <c r="H250" s="204" t="s">
        <v>102</v>
      </c>
      <c r="I250" s="204" t="s">
        <v>102</v>
      </c>
      <c r="J250" s="197">
        <v>44259.520428587974</v>
      </c>
      <c r="K250" s="197">
        <v>44261.520428240743</v>
      </c>
      <c r="L250" s="204" t="s">
        <v>102</v>
      </c>
      <c r="M250" s="209" t="s">
        <v>131</v>
      </c>
      <c r="N250" s="197">
        <v>44267.729871331008</v>
      </c>
      <c r="O250" s="207">
        <v>9</v>
      </c>
      <c r="P250" s="204" t="s">
        <v>117</v>
      </c>
      <c r="Q250" s="204" t="s">
        <v>102</v>
      </c>
      <c r="R250" s="204" t="s">
        <v>102</v>
      </c>
      <c r="S250" s="204" t="s">
        <v>102</v>
      </c>
    </row>
    <row r="251" spans="1:19">
      <c r="B251" s="197">
        <v>44343.716892905104</v>
      </c>
      <c r="C251" s="205">
        <v>30</v>
      </c>
      <c r="D251" s="204" t="s">
        <v>107</v>
      </c>
      <c r="E251" s="204" t="s">
        <v>107</v>
      </c>
      <c r="F251" s="204" t="s">
        <v>106</v>
      </c>
      <c r="G251" s="206" t="s">
        <v>101</v>
      </c>
      <c r="H251" s="204" t="s">
        <v>102</v>
      </c>
      <c r="I251" s="204" t="s">
        <v>102</v>
      </c>
      <c r="J251" s="197">
        <v>44361.666020023142</v>
      </c>
      <c r="K251" s="197">
        <v>44363.666018518517</v>
      </c>
      <c r="L251" s="204" t="s">
        <v>102</v>
      </c>
      <c r="M251" s="209" t="s">
        <v>131</v>
      </c>
      <c r="N251" s="197">
        <v>44362.390638506942</v>
      </c>
      <c r="O251" s="207">
        <v>2</v>
      </c>
      <c r="P251" s="204" t="s">
        <v>117</v>
      </c>
      <c r="Q251" s="204" t="s">
        <v>102</v>
      </c>
      <c r="R251" s="204" t="s">
        <v>102</v>
      </c>
      <c r="S251" s="204" t="s">
        <v>102</v>
      </c>
    </row>
    <row r="252" spans="1:19">
      <c r="B252" s="197">
        <v>44343.716892905104</v>
      </c>
      <c r="C252" s="205">
        <v>30</v>
      </c>
      <c r="D252" s="204" t="s">
        <v>107</v>
      </c>
      <c r="E252" s="204" t="s">
        <v>107</v>
      </c>
      <c r="F252" s="204" t="s">
        <v>106</v>
      </c>
      <c r="G252" s="206" t="s">
        <v>101</v>
      </c>
      <c r="H252" s="204" t="s">
        <v>102</v>
      </c>
      <c r="I252" s="204" t="s">
        <v>102</v>
      </c>
      <c r="J252" s="197">
        <v>44366.789895520829</v>
      </c>
      <c r="K252" s="197">
        <v>44368.789895833332</v>
      </c>
      <c r="L252" s="204" t="s">
        <v>102</v>
      </c>
      <c r="M252" s="209" t="s">
        <v>131</v>
      </c>
      <c r="N252" s="197">
        <v>44370.537890937507</v>
      </c>
      <c r="O252" s="207">
        <v>5</v>
      </c>
      <c r="P252" s="204" t="s">
        <v>117</v>
      </c>
      <c r="Q252" s="204" t="s">
        <v>102</v>
      </c>
      <c r="R252" s="204" t="s">
        <v>102</v>
      </c>
      <c r="S252" s="204" t="s">
        <v>102</v>
      </c>
    </row>
    <row r="253" spans="1:19">
      <c r="B253" s="197">
        <v>44343.716892905104</v>
      </c>
      <c r="C253" s="205">
        <v>30.1</v>
      </c>
      <c r="D253" s="204" t="s">
        <v>107</v>
      </c>
      <c r="E253" s="204" t="s">
        <v>107</v>
      </c>
      <c r="F253" s="204" t="s">
        <v>106</v>
      </c>
      <c r="G253" s="206" t="s">
        <v>101</v>
      </c>
      <c r="H253" s="204" t="s">
        <v>102</v>
      </c>
      <c r="I253" s="204" t="s">
        <v>102</v>
      </c>
      <c r="J253" s="197">
        <v>44428.61826122686</v>
      </c>
      <c r="K253" s="197">
        <v>44430.618263888886</v>
      </c>
      <c r="L253" s="204" t="s">
        <v>102</v>
      </c>
      <c r="M253" s="209" t="s">
        <v>131</v>
      </c>
      <c r="N253" s="197">
        <v>44441.592499918981</v>
      </c>
      <c r="O253" s="207">
        <v>15</v>
      </c>
      <c r="P253" s="204" t="s">
        <v>117</v>
      </c>
      <c r="Q253" s="204" t="s">
        <v>102</v>
      </c>
      <c r="R253" s="204" t="s">
        <v>102</v>
      </c>
      <c r="S253" s="204" t="s">
        <v>102</v>
      </c>
    </row>
    <row r="254" spans="1:19">
      <c r="B254" s="197">
        <v>44348.177704861118</v>
      </c>
      <c r="C254" s="205">
        <v>34.5</v>
      </c>
      <c r="D254" s="204" t="s">
        <v>107</v>
      </c>
      <c r="E254" s="204" t="s">
        <v>107</v>
      </c>
      <c r="F254" s="204" t="s">
        <v>106</v>
      </c>
      <c r="G254" s="206" t="s">
        <v>102</v>
      </c>
      <c r="H254" s="204" t="s">
        <v>102</v>
      </c>
      <c r="I254" s="204" t="s">
        <v>102</v>
      </c>
      <c r="J254" s="197">
        <v>44544.626435763879</v>
      </c>
      <c r="K254" s="197">
        <v>44546.626435185186</v>
      </c>
      <c r="L254" s="204" t="s">
        <v>102</v>
      </c>
      <c r="M254" s="209" t="s">
        <v>131</v>
      </c>
      <c r="N254" s="197">
        <v>44546.55630995371</v>
      </c>
      <c r="O254" s="207">
        <v>3</v>
      </c>
      <c r="P254" s="204" t="s">
        <v>117</v>
      </c>
      <c r="Q254" s="204" t="s">
        <v>102</v>
      </c>
      <c r="R254" s="204" t="s">
        <v>102</v>
      </c>
      <c r="S254" s="204" t="s">
        <v>102</v>
      </c>
    </row>
    <row r="255" spans="1:19">
      <c r="B255" s="197">
        <v>44364.813139467595</v>
      </c>
      <c r="C255" s="205">
        <v>24.8</v>
      </c>
      <c r="D255" s="204" t="s">
        <v>107</v>
      </c>
      <c r="E255" s="204" t="s">
        <v>107</v>
      </c>
      <c r="F255" s="204" t="s">
        <v>106</v>
      </c>
      <c r="G255" s="206" t="s">
        <v>101</v>
      </c>
      <c r="H255" s="204" t="s">
        <v>102</v>
      </c>
      <c r="I255" s="204" t="s">
        <v>102</v>
      </c>
      <c r="J255" s="197">
        <v>44393.908619363421</v>
      </c>
      <c r="K255" s="197">
        <v>44395.908622685187</v>
      </c>
      <c r="L255" s="204" t="s">
        <v>102</v>
      </c>
      <c r="M255" s="209" t="s">
        <v>131</v>
      </c>
      <c r="N255" s="197">
        <v>44410.537779432867</v>
      </c>
      <c r="O255" s="207">
        <v>18</v>
      </c>
      <c r="P255" s="204" t="s">
        <v>117</v>
      </c>
      <c r="Q255" s="204" t="s">
        <v>102</v>
      </c>
      <c r="R255" s="204" t="s">
        <v>102</v>
      </c>
      <c r="S255" s="204" t="s">
        <v>102</v>
      </c>
    </row>
    <row r="256" spans="1:19">
      <c r="B256" s="197">
        <v>44364.813139467595</v>
      </c>
      <c r="C256" s="205">
        <v>24.9</v>
      </c>
      <c r="D256" s="204" t="s">
        <v>107</v>
      </c>
      <c r="E256" s="204" t="s">
        <v>107</v>
      </c>
      <c r="F256" s="204" t="s">
        <v>106</v>
      </c>
      <c r="G256" s="206" t="s">
        <v>101</v>
      </c>
      <c r="H256" s="204" t="s">
        <v>102</v>
      </c>
      <c r="I256" s="204" t="s">
        <v>102</v>
      </c>
      <c r="J256" s="197">
        <v>44429.609889849533</v>
      </c>
      <c r="K256" s="197">
        <v>44431.609884259262</v>
      </c>
      <c r="L256" s="204" t="s">
        <v>102</v>
      </c>
      <c r="M256" s="209" t="s">
        <v>131</v>
      </c>
      <c r="N256" s="197">
        <v>44435.544508993051</v>
      </c>
      <c r="O256" s="207">
        <v>7</v>
      </c>
      <c r="P256" s="204" t="s">
        <v>117</v>
      </c>
      <c r="Q256" s="204" t="s">
        <v>102</v>
      </c>
      <c r="R256" s="204" t="s">
        <v>102</v>
      </c>
      <c r="S256" s="204" t="s">
        <v>102</v>
      </c>
    </row>
    <row r="257" spans="2:19">
      <c r="B257" s="197">
        <v>44401.76762619213</v>
      </c>
      <c r="C257" s="205">
        <v>34.4</v>
      </c>
      <c r="D257" s="204" t="s">
        <v>105</v>
      </c>
      <c r="E257" s="204" t="s">
        <v>99</v>
      </c>
      <c r="F257" s="204" t="s">
        <v>106</v>
      </c>
      <c r="G257" s="206" t="s">
        <v>101</v>
      </c>
      <c r="H257" s="204" t="s">
        <v>102</v>
      </c>
      <c r="I257" s="204" t="s">
        <v>102</v>
      </c>
      <c r="J257" s="197">
        <v>44432.886983217599</v>
      </c>
      <c r="K257" s="197">
        <v>44434.886979166666</v>
      </c>
      <c r="L257" s="204" t="s">
        <v>102</v>
      </c>
      <c r="M257" s="209" t="s">
        <v>131</v>
      </c>
      <c r="N257" s="197">
        <v>44438.553054710646</v>
      </c>
      <c r="O257" s="207">
        <v>7</v>
      </c>
      <c r="P257" s="204" t="s">
        <v>117</v>
      </c>
      <c r="Q257" s="204" t="s">
        <v>102</v>
      </c>
      <c r="R257" s="204" t="s">
        <v>102</v>
      </c>
      <c r="S257" s="204" t="s">
        <v>102</v>
      </c>
    </row>
    <row r="258" spans="2:19">
      <c r="B258" s="197">
        <v>44411.171155868062</v>
      </c>
      <c r="C258" s="205">
        <v>27.5</v>
      </c>
      <c r="D258" s="204" t="s">
        <v>107</v>
      </c>
      <c r="E258" s="204" t="s">
        <v>107</v>
      </c>
      <c r="F258" s="204" t="s">
        <v>106</v>
      </c>
      <c r="G258" s="206" t="s">
        <v>102</v>
      </c>
      <c r="H258" s="204" t="s">
        <v>102</v>
      </c>
      <c r="I258" s="204" t="s">
        <v>102</v>
      </c>
      <c r="J258" s="197">
        <v>44411.264865011573</v>
      </c>
      <c r="K258" s="197">
        <v>44413.264861111114</v>
      </c>
      <c r="L258" s="204" t="s">
        <v>102</v>
      </c>
      <c r="M258" s="209" t="s">
        <v>131</v>
      </c>
      <c r="N258" s="197">
        <v>44411.403122766198</v>
      </c>
      <c r="O258" s="207">
        <v>1</v>
      </c>
      <c r="P258" s="204" t="s">
        <v>117</v>
      </c>
      <c r="Q258" s="204" t="s">
        <v>102</v>
      </c>
      <c r="R258" s="204" t="s">
        <v>102</v>
      </c>
      <c r="S258" s="204" t="s">
        <v>102</v>
      </c>
    </row>
    <row r="259" spans="2:19">
      <c r="B259" s="197">
        <v>44411.171155868062</v>
      </c>
      <c r="C259" s="205">
        <v>27.8</v>
      </c>
      <c r="D259" s="204" t="s">
        <v>107</v>
      </c>
      <c r="E259" s="204" t="s">
        <v>107</v>
      </c>
      <c r="F259" s="204" t="s">
        <v>106</v>
      </c>
      <c r="G259" s="206" t="s">
        <v>102</v>
      </c>
      <c r="H259" s="204" t="s">
        <v>102</v>
      </c>
      <c r="I259" s="204" t="s">
        <v>102</v>
      </c>
      <c r="J259" s="197">
        <v>44501.597172569433</v>
      </c>
      <c r="K259" s="197">
        <v>44503.597175925926</v>
      </c>
      <c r="L259" s="204" t="s">
        <v>102</v>
      </c>
      <c r="M259" s="209" t="s">
        <v>131</v>
      </c>
      <c r="N259" s="197">
        <v>44510.577015046299</v>
      </c>
      <c r="O259" s="207">
        <v>10</v>
      </c>
      <c r="P259" s="204" t="s">
        <v>117</v>
      </c>
      <c r="Q259" s="204" t="s">
        <v>102</v>
      </c>
      <c r="R259" s="204" t="s">
        <v>102</v>
      </c>
      <c r="S259" s="204" t="s">
        <v>102</v>
      </c>
    </row>
    <row r="260" spans="2:19">
      <c r="B260" s="197">
        <v>44413.84557253473</v>
      </c>
      <c r="C260" s="205">
        <v>22.5</v>
      </c>
      <c r="D260" s="204" t="s">
        <v>107</v>
      </c>
      <c r="E260" s="204" t="s">
        <v>107</v>
      </c>
      <c r="F260" s="204" t="s">
        <v>106</v>
      </c>
      <c r="G260" s="206" t="s">
        <v>102</v>
      </c>
      <c r="H260" s="204" t="s">
        <v>102</v>
      </c>
      <c r="I260" s="204" t="s">
        <v>102</v>
      </c>
      <c r="J260" s="197">
        <v>44436.690180671285</v>
      </c>
      <c r="K260" s="197">
        <v>44438.690185185187</v>
      </c>
      <c r="L260" s="204" t="s">
        <v>102</v>
      </c>
      <c r="M260" s="209" t="s">
        <v>131</v>
      </c>
      <c r="N260" s="197">
        <v>44445.549719247683</v>
      </c>
      <c r="O260" s="207">
        <v>10</v>
      </c>
      <c r="P260" s="204" t="s">
        <v>117</v>
      </c>
      <c r="Q260" s="204" t="s">
        <v>102</v>
      </c>
      <c r="R260" s="204" t="s">
        <v>102</v>
      </c>
      <c r="S260" s="204" t="s">
        <v>102</v>
      </c>
    </row>
    <row r="261" spans="2:19">
      <c r="B261" s="197">
        <v>44413.84557253473</v>
      </c>
      <c r="C261" s="205">
        <v>22.7</v>
      </c>
      <c r="D261" s="204" t="s">
        <v>107</v>
      </c>
      <c r="E261" s="204" t="s">
        <v>107</v>
      </c>
      <c r="F261" s="204" t="s">
        <v>106</v>
      </c>
      <c r="G261" s="206" t="s">
        <v>102</v>
      </c>
      <c r="H261" s="204" t="s">
        <v>102</v>
      </c>
      <c r="I261" s="204" t="s">
        <v>102</v>
      </c>
      <c r="J261" s="197">
        <v>44508.849434525458</v>
      </c>
      <c r="K261" s="197">
        <v>44510.849432870367</v>
      </c>
      <c r="L261" s="204" t="s">
        <v>102</v>
      </c>
      <c r="M261" s="209" t="s">
        <v>131</v>
      </c>
      <c r="N261" s="197">
        <v>44516.566949571767</v>
      </c>
      <c r="O261" s="207">
        <v>9</v>
      </c>
      <c r="P261" s="204" t="s">
        <v>117</v>
      </c>
      <c r="Q261" s="204" t="s">
        <v>102</v>
      </c>
      <c r="R261" s="204" t="s">
        <v>102</v>
      </c>
      <c r="S261" s="204" t="s">
        <v>102</v>
      </c>
    </row>
    <row r="262" spans="2:19">
      <c r="B262" s="197">
        <v>44422.396406099535</v>
      </c>
      <c r="C262" s="205">
        <v>29.8</v>
      </c>
      <c r="D262" s="204" t="s">
        <v>105</v>
      </c>
      <c r="E262" s="204" t="s">
        <v>99</v>
      </c>
      <c r="F262" s="204" t="s">
        <v>106</v>
      </c>
      <c r="G262" s="206" t="s">
        <v>101</v>
      </c>
      <c r="H262" s="204" t="s">
        <v>102</v>
      </c>
      <c r="I262" s="204" t="s">
        <v>102</v>
      </c>
      <c r="J262" s="197">
        <v>44476.62527349536</v>
      </c>
      <c r="K262" s="197">
        <v>44478.625277777777</v>
      </c>
      <c r="L262" s="204" t="s">
        <v>102</v>
      </c>
      <c r="M262" s="209" t="s">
        <v>131</v>
      </c>
      <c r="N262" s="197">
        <v>44484.559115509255</v>
      </c>
      <c r="O262" s="207">
        <v>9</v>
      </c>
      <c r="P262" s="204" t="s">
        <v>117</v>
      </c>
      <c r="Q262" s="204" t="s">
        <v>102</v>
      </c>
      <c r="R262" s="204" t="s">
        <v>102</v>
      </c>
      <c r="S262" s="204" t="s">
        <v>102</v>
      </c>
    </row>
    <row r="263" spans="2:19">
      <c r="B263" s="197">
        <v>44441.786870451389</v>
      </c>
      <c r="C263" s="205">
        <v>21.9</v>
      </c>
      <c r="D263" s="204" t="s">
        <v>98</v>
      </c>
      <c r="E263" s="204" t="s">
        <v>99</v>
      </c>
      <c r="F263" s="204" t="s">
        <v>106</v>
      </c>
      <c r="G263" s="206" t="s">
        <v>102</v>
      </c>
      <c r="H263" s="204" t="s">
        <v>102</v>
      </c>
      <c r="I263" s="204" t="s">
        <v>102</v>
      </c>
      <c r="J263" s="197">
        <v>44486.428096145835</v>
      </c>
      <c r="K263" s="197">
        <v>44488.428101851852</v>
      </c>
      <c r="L263" s="204" t="s">
        <v>102</v>
      </c>
      <c r="M263" s="209" t="s">
        <v>131</v>
      </c>
      <c r="N263" s="197">
        <v>44495.546224421305</v>
      </c>
      <c r="O263" s="207">
        <v>10</v>
      </c>
      <c r="P263" s="204" t="s">
        <v>117</v>
      </c>
      <c r="Q263" s="204" t="s">
        <v>102</v>
      </c>
      <c r="R263" s="204" t="s">
        <v>102</v>
      </c>
      <c r="S263" s="204" t="s">
        <v>102</v>
      </c>
    </row>
    <row r="264" spans="2:19">
      <c r="B264" s="197">
        <v>44455.084593900465</v>
      </c>
      <c r="C264" s="205">
        <v>25</v>
      </c>
      <c r="D264" s="204" t="s">
        <v>107</v>
      </c>
      <c r="E264" s="204" t="s">
        <v>107</v>
      </c>
      <c r="F264" s="204" t="s">
        <v>106</v>
      </c>
      <c r="G264" s="206" t="s">
        <v>102</v>
      </c>
      <c r="H264" s="204" t="s">
        <v>102</v>
      </c>
      <c r="I264" s="204" t="s">
        <v>102</v>
      </c>
      <c r="J264" s="197">
        <v>44482.843546643518</v>
      </c>
      <c r="K264" s="197">
        <v>44484.843541666669</v>
      </c>
      <c r="L264" s="204" t="s">
        <v>102</v>
      </c>
      <c r="M264" s="209" t="s">
        <v>131</v>
      </c>
      <c r="N264" s="197">
        <v>44494.553287071765</v>
      </c>
      <c r="O264" s="207">
        <v>13</v>
      </c>
      <c r="P264" s="204" t="s">
        <v>117</v>
      </c>
      <c r="Q264" s="204" t="s">
        <v>102</v>
      </c>
      <c r="R264" s="204" t="s">
        <v>102</v>
      </c>
      <c r="S264" s="204" t="s">
        <v>102</v>
      </c>
    </row>
    <row r="265" spans="2:19">
      <c r="B265" s="197">
        <v>44496.753545405089</v>
      </c>
      <c r="C265" s="205">
        <v>23</v>
      </c>
      <c r="D265" s="204" t="s">
        <v>107</v>
      </c>
      <c r="E265" s="204" t="s">
        <v>107</v>
      </c>
      <c r="F265" s="204" t="s">
        <v>106</v>
      </c>
      <c r="G265" s="206" t="s">
        <v>102</v>
      </c>
      <c r="H265" s="204" t="s">
        <v>102</v>
      </c>
      <c r="I265" s="204" t="s">
        <v>102</v>
      </c>
      <c r="J265" s="197">
        <v>44508.854558993051</v>
      </c>
      <c r="K265" s="197">
        <v>44510.854560185187</v>
      </c>
      <c r="L265" s="204" t="s">
        <v>102</v>
      </c>
      <c r="M265" s="209" t="s">
        <v>131</v>
      </c>
      <c r="N265" s="197">
        <v>44516.538324884263</v>
      </c>
      <c r="O265" s="207">
        <v>9</v>
      </c>
      <c r="P265" s="204" t="s">
        <v>117</v>
      </c>
      <c r="Q265" s="204" t="s">
        <v>102</v>
      </c>
      <c r="R265" s="204" t="s">
        <v>102</v>
      </c>
      <c r="S265" s="204" t="s">
        <v>102</v>
      </c>
    </row>
    <row r="266" spans="2:19">
      <c r="B266" s="197">
        <v>44496.753545405089</v>
      </c>
      <c r="C266" s="205">
        <v>23</v>
      </c>
      <c r="D266" s="204" t="s">
        <v>107</v>
      </c>
      <c r="E266" s="204" t="s">
        <v>107</v>
      </c>
      <c r="F266" s="204" t="s">
        <v>106</v>
      </c>
      <c r="G266" s="206" t="s">
        <v>102</v>
      </c>
      <c r="H266" s="204" t="s">
        <v>102</v>
      </c>
      <c r="I266" s="204" t="s">
        <v>102</v>
      </c>
      <c r="J266" s="197">
        <v>44532.678066284723</v>
      </c>
      <c r="K266" s="197">
        <v>44534.678067129629</v>
      </c>
      <c r="L266" s="204" t="s">
        <v>102</v>
      </c>
      <c r="M266" s="209" t="s">
        <v>131</v>
      </c>
      <c r="N266" s="197">
        <v>44536.540544328709</v>
      </c>
      <c r="O266" s="207">
        <v>5</v>
      </c>
      <c r="P266" s="204" t="s">
        <v>117</v>
      </c>
      <c r="Q266" s="204" t="s">
        <v>102</v>
      </c>
      <c r="R266" s="204" t="s">
        <v>102</v>
      </c>
      <c r="S266" s="204" t="s">
        <v>102</v>
      </c>
    </row>
    <row r="267" spans="2:19">
      <c r="B267" s="197">
        <v>43567.419756562493</v>
      </c>
      <c r="C267" s="205">
        <v>41.3</v>
      </c>
      <c r="D267" s="204" t="s">
        <v>105</v>
      </c>
      <c r="E267" s="204" t="s">
        <v>99</v>
      </c>
      <c r="F267" s="204" t="s">
        <v>106</v>
      </c>
      <c r="G267" s="206" t="s">
        <v>102</v>
      </c>
      <c r="H267" s="204" t="s">
        <v>102</v>
      </c>
      <c r="I267" s="204" t="s">
        <v>102</v>
      </c>
      <c r="J267" s="197">
        <v>44254.502189664352</v>
      </c>
      <c r="K267" s="197">
        <v>44256.502187500002</v>
      </c>
      <c r="L267" s="204" t="s">
        <v>102</v>
      </c>
      <c r="M267" s="209" t="s">
        <v>123</v>
      </c>
      <c r="N267" s="197">
        <v>44264.553800613437</v>
      </c>
      <c r="O267" s="207">
        <v>11</v>
      </c>
      <c r="P267" s="204" t="s">
        <v>117</v>
      </c>
      <c r="Q267" s="204" t="s">
        <v>102</v>
      </c>
      <c r="R267" s="204" t="s">
        <v>102</v>
      </c>
      <c r="S267" s="204" t="s">
        <v>102</v>
      </c>
    </row>
    <row r="268" spans="2:19">
      <c r="B268" s="197">
        <v>43567.419756562493</v>
      </c>
      <c r="C268" s="205">
        <v>41.8</v>
      </c>
      <c r="D268" s="204" t="s">
        <v>105</v>
      </c>
      <c r="E268" s="204" t="s">
        <v>99</v>
      </c>
      <c r="F268" s="204" t="s">
        <v>106</v>
      </c>
      <c r="G268" s="206" t="s">
        <v>102</v>
      </c>
      <c r="H268" s="204" t="s">
        <v>102</v>
      </c>
      <c r="I268" s="204" t="s">
        <v>102</v>
      </c>
      <c r="J268" s="197">
        <v>44458.891201157414</v>
      </c>
      <c r="K268" s="197">
        <v>44460.891203703701</v>
      </c>
      <c r="L268" s="204" t="s">
        <v>102</v>
      </c>
      <c r="M268" s="209" t="s">
        <v>123</v>
      </c>
      <c r="N268" s="197">
        <v>44459.612930358802</v>
      </c>
      <c r="O268" s="207">
        <v>2</v>
      </c>
      <c r="P268" s="204" t="s">
        <v>117</v>
      </c>
      <c r="Q268" s="204" t="s">
        <v>102</v>
      </c>
      <c r="R268" s="204" t="s">
        <v>102</v>
      </c>
      <c r="S268" s="204" t="s">
        <v>102</v>
      </c>
    </row>
    <row r="269" spans="2:19">
      <c r="B269" s="197">
        <v>43567.419756562493</v>
      </c>
      <c r="C269" s="205">
        <v>41.8</v>
      </c>
      <c r="D269" s="204" t="s">
        <v>105</v>
      </c>
      <c r="E269" s="204" t="s">
        <v>99</v>
      </c>
      <c r="F269" s="204" t="s">
        <v>106</v>
      </c>
      <c r="G269" s="206" t="s">
        <v>102</v>
      </c>
      <c r="H269" s="204" t="s">
        <v>102</v>
      </c>
      <c r="I269" s="204" t="s">
        <v>102</v>
      </c>
      <c r="J269" s="197">
        <v>44461.497171215284</v>
      </c>
      <c r="K269" s="197">
        <v>44463.497175925928</v>
      </c>
      <c r="L269" s="204" t="s">
        <v>102</v>
      </c>
      <c r="M269" s="209" t="s">
        <v>123</v>
      </c>
      <c r="N269" s="197">
        <v>44469</v>
      </c>
      <c r="O269" s="207">
        <v>9</v>
      </c>
      <c r="P269" s="204" t="s">
        <v>117</v>
      </c>
      <c r="Q269" s="204" t="s">
        <v>102</v>
      </c>
      <c r="R269" s="204" t="s">
        <v>102</v>
      </c>
      <c r="S269" s="204" t="s">
        <v>101</v>
      </c>
    </row>
    <row r="270" spans="2:19">
      <c r="B270" s="197">
        <v>43630.764648842589</v>
      </c>
      <c r="C270" s="205">
        <v>25.9</v>
      </c>
      <c r="D270" s="204" t="s">
        <v>107</v>
      </c>
      <c r="E270" s="204" t="s">
        <v>107</v>
      </c>
      <c r="F270" s="204" t="s">
        <v>106</v>
      </c>
      <c r="G270" s="206" t="s">
        <v>102</v>
      </c>
      <c r="H270" s="204" t="s">
        <v>102</v>
      </c>
      <c r="I270" s="204" t="s">
        <v>102</v>
      </c>
      <c r="J270" s="197">
        <v>44209.907949571767</v>
      </c>
      <c r="K270" s="197">
        <v>44211.907951388886</v>
      </c>
      <c r="L270" s="204" t="s">
        <v>102</v>
      </c>
      <c r="M270" s="209" t="s">
        <v>123</v>
      </c>
      <c r="N270" s="197">
        <v>44221.545023032406</v>
      </c>
      <c r="O270" s="207">
        <v>13</v>
      </c>
      <c r="P270" s="204" t="s">
        <v>117</v>
      </c>
      <c r="Q270" s="204" t="s">
        <v>102</v>
      </c>
      <c r="R270" s="204" t="s">
        <v>102</v>
      </c>
      <c r="S270" s="204" t="s">
        <v>102</v>
      </c>
    </row>
    <row r="271" spans="2:19">
      <c r="B271" s="197">
        <v>43630.764648842589</v>
      </c>
      <c r="C271" s="205">
        <v>26.3</v>
      </c>
      <c r="D271" s="204" t="s">
        <v>107</v>
      </c>
      <c r="E271" s="204" t="s">
        <v>107</v>
      </c>
      <c r="F271" s="204" t="s">
        <v>106</v>
      </c>
      <c r="G271" s="206" t="s">
        <v>102</v>
      </c>
      <c r="H271" s="204" t="s">
        <v>102</v>
      </c>
      <c r="I271" s="204" t="s">
        <v>102</v>
      </c>
      <c r="J271" s="197">
        <v>44362.819235729177</v>
      </c>
      <c r="K271" s="197">
        <v>44364.819236111114</v>
      </c>
      <c r="L271" s="204" t="s">
        <v>102</v>
      </c>
      <c r="M271" s="209" t="s">
        <v>123</v>
      </c>
      <c r="N271" s="197">
        <v>44363.468879710657</v>
      </c>
      <c r="O271" s="207">
        <v>2</v>
      </c>
      <c r="P271" s="204" t="s">
        <v>117</v>
      </c>
      <c r="Q271" s="204" t="s">
        <v>102</v>
      </c>
      <c r="R271" s="204" t="s">
        <v>102</v>
      </c>
      <c r="S271" s="204" t="s">
        <v>102</v>
      </c>
    </row>
    <row r="272" spans="2:19">
      <c r="B272" s="197">
        <v>43630.764648842589</v>
      </c>
      <c r="C272" s="205">
        <v>26.4</v>
      </c>
      <c r="D272" s="204" t="s">
        <v>107</v>
      </c>
      <c r="E272" s="204" t="s">
        <v>107</v>
      </c>
      <c r="F272" s="204" t="s">
        <v>106</v>
      </c>
      <c r="G272" s="206" t="s">
        <v>102</v>
      </c>
      <c r="H272" s="204" t="s">
        <v>102</v>
      </c>
      <c r="I272" s="204" t="s">
        <v>102</v>
      </c>
      <c r="J272" s="197">
        <v>44384.916558530087</v>
      </c>
      <c r="K272" s="197">
        <v>44386.916562500002</v>
      </c>
      <c r="L272" s="204" t="s">
        <v>102</v>
      </c>
      <c r="M272" s="209" t="s">
        <v>123</v>
      </c>
      <c r="N272" s="197">
        <v>44394.548230520821</v>
      </c>
      <c r="O272" s="207">
        <v>11</v>
      </c>
      <c r="P272" s="204" t="s">
        <v>117</v>
      </c>
      <c r="Q272" s="204" t="s">
        <v>102</v>
      </c>
      <c r="R272" s="204" t="s">
        <v>102</v>
      </c>
      <c r="S272" s="204" t="s">
        <v>102</v>
      </c>
    </row>
    <row r="273" spans="1:20" s="210" customFormat="1">
      <c r="A273" s="204"/>
      <c r="B273" s="197">
        <v>43630.764648842589</v>
      </c>
      <c r="C273" s="205">
        <v>26.4</v>
      </c>
      <c r="D273" s="204" t="s">
        <v>107</v>
      </c>
      <c r="E273" s="204" t="s">
        <v>107</v>
      </c>
      <c r="F273" s="204" t="s">
        <v>106</v>
      </c>
      <c r="G273" s="206" t="s">
        <v>102</v>
      </c>
      <c r="H273" s="204" t="s">
        <v>102</v>
      </c>
      <c r="I273" s="204" t="s">
        <v>102</v>
      </c>
      <c r="J273" s="197">
        <v>44394.678732372697</v>
      </c>
      <c r="K273" s="197">
        <v>44396.678726851853</v>
      </c>
      <c r="L273" s="204" t="s">
        <v>102</v>
      </c>
      <c r="M273" s="209" t="s">
        <v>123</v>
      </c>
      <c r="N273" s="197">
        <v>44398.559370868054</v>
      </c>
      <c r="O273" s="207">
        <v>5</v>
      </c>
      <c r="P273" s="204" t="s">
        <v>117</v>
      </c>
      <c r="Q273" s="204" t="s">
        <v>102</v>
      </c>
      <c r="R273" s="204" t="s">
        <v>102</v>
      </c>
      <c r="S273" s="204" t="s">
        <v>102</v>
      </c>
      <c r="T273" s="208"/>
    </row>
    <row r="274" spans="1:20">
      <c r="B274" s="197">
        <v>43630.764648842589</v>
      </c>
      <c r="C274" s="205">
        <v>26.7</v>
      </c>
      <c r="D274" s="204" t="s">
        <v>107</v>
      </c>
      <c r="E274" s="204" t="s">
        <v>107</v>
      </c>
      <c r="F274" s="204" t="s">
        <v>106</v>
      </c>
      <c r="G274" s="206" t="s">
        <v>102</v>
      </c>
      <c r="H274" s="204" t="s">
        <v>102</v>
      </c>
      <c r="I274" s="204" t="s">
        <v>102</v>
      </c>
      <c r="J274" s="197">
        <v>44493.944038506947</v>
      </c>
      <c r="K274" s="197">
        <v>44495.944039351853</v>
      </c>
      <c r="L274" s="204" t="s">
        <v>102</v>
      </c>
      <c r="M274" s="209" t="s">
        <v>123</v>
      </c>
      <c r="N274" s="197">
        <v>44505.550444016189</v>
      </c>
      <c r="O274" s="207">
        <v>13</v>
      </c>
      <c r="P274" s="204" t="s">
        <v>117</v>
      </c>
      <c r="Q274" s="204" t="s">
        <v>102</v>
      </c>
      <c r="R274" s="204" t="s">
        <v>102</v>
      </c>
      <c r="S274" s="204" t="s">
        <v>102</v>
      </c>
    </row>
    <row r="275" spans="1:20">
      <c r="B275" s="197">
        <v>43630.764648842589</v>
      </c>
      <c r="C275" s="205">
        <v>26.8</v>
      </c>
      <c r="D275" s="204" t="s">
        <v>107</v>
      </c>
      <c r="E275" s="204" t="s">
        <v>107</v>
      </c>
      <c r="F275" s="204" t="s">
        <v>106</v>
      </c>
      <c r="G275" s="206" t="s">
        <v>102</v>
      </c>
      <c r="H275" s="204" t="s">
        <v>102</v>
      </c>
      <c r="I275" s="204" t="s">
        <v>102</v>
      </c>
      <c r="J275" s="197">
        <v>44530.450252164359</v>
      </c>
      <c r="K275" s="197">
        <v>44532.450254629628</v>
      </c>
      <c r="L275" s="204" t="s">
        <v>102</v>
      </c>
      <c r="M275" s="209" t="s">
        <v>123</v>
      </c>
      <c r="N275" s="197">
        <v>44557.546454594907</v>
      </c>
      <c r="O275" s="207">
        <v>28</v>
      </c>
      <c r="P275" s="204" t="s">
        <v>117</v>
      </c>
      <c r="Q275" s="204" t="s">
        <v>102</v>
      </c>
      <c r="R275" s="204" t="s">
        <v>102</v>
      </c>
      <c r="S275" s="204" t="s">
        <v>102</v>
      </c>
    </row>
    <row r="276" spans="1:20">
      <c r="B276" s="197">
        <v>43686.745024965276</v>
      </c>
      <c r="C276" s="205">
        <v>50.3</v>
      </c>
      <c r="D276" s="204" t="s">
        <v>107</v>
      </c>
      <c r="E276" s="204" t="s">
        <v>107</v>
      </c>
      <c r="F276" s="204" t="s">
        <v>106</v>
      </c>
      <c r="G276" s="206" t="s">
        <v>101</v>
      </c>
      <c r="H276" s="204" t="s">
        <v>102</v>
      </c>
      <c r="I276" s="204" t="s">
        <v>102</v>
      </c>
      <c r="J276" s="197">
        <v>44231.601426273141</v>
      </c>
      <c r="K276" s="197">
        <v>44233.601423611108</v>
      </c>
      <c r="L276" s="204" t="s">
        <v>102</v>
      </c>
      <c r="M276" s="209" t="s">
        <v>123</v>
      </c>
      <c r="N276" s="197">
        <v>44235.549215162042</v>
      </c>
      <c r="O276" s="207">
        <v>5</v>
      </c>
      <c r="P276" s="204" t="s">
        <v>117</v>
      </c>
      <c r="Q276" s="204" t="s">
        <v>102</v>
      </c>
      <c r="R276" s="204" t="s">
        <v>102</v>
      </c>
      <c r="S276" s="204" t="s">
        <v>102</v>
      </c>
    </row>
    <row r="277" spans="1:20">
      <c r="B277" s="197">
        <v>43749.760704363427</v>
      </c>
      <c r="C277" s="205">
        <v>27.6</v>
      </c>
      <c r="D277" s="204" t="s">
        <v>107</v>
      </c>
      <c r="E277" s="204" t="s">
        <v>107</v>
      </c>
      <c r="F277" s="204" t="s">
        <v>106</v>
      </c>
      <c r="G277" s="206" t="s">
        <v>102</v>
      </c>
      <c r="H277" s="204" t="s">
        <v>102</v>
      </c>
      <c r="I277" s="204" t="s">
        <v>102</v>
      </c>
      <c r="J277" s="197">
        <v>44272.613055706024</v>
      </c>
      <c r="K277" s="197">
        <v>44274.613055555557</v>
      </c>
      <c r="L277" s="204" t="s">
        <v>102</v>
      </c>
      <c r="M277" s="209" t="s">
        <v>123</v>
      </c>
      <c r="N277" s="197">
        <v>44276.697807210643</v>
      </c>
      <c r="O277" s="207">
        <v>5</v>
      </c>
      <c r="P277" s="204" t="s">
        <v>117</v>
      </c>
      <c r="Q277" s="204" t="s">
        <v>102</v>
      </c>
      <c r="R277" s="204" t="s">
        <v>102</v>
      </c>
      <c r="S277" s="204" t="s">
        <v>102</v>
      </c>
    </row>
    <row r="278" spans="1:20">
      <c r="B278" s="197">
        <v>43784.720919872678</v>
      </c>
      <c r="C278" s="205">
        <v>24.4</v>
      </c>
      <c r="D278" s="204" t="s">
        <v>107</v>
      </c>
      <c r="E278" s="204" t="s">
        <v>107</v>
      </c>
      <c r="F278" s="204" t="s">
        <v>106</v>
      </c>
      <c r="G278" s="206" t="s">
        <v>102</v>
      </c>
      <c r="H278" s="204" t="s">
        <v>102</v>
      </c>
      <c r="I278" s="204" t="s">
        <v>102</v>
      </c>
      <c r="J278" s="197">
        <v>44538.633921643515</v>
      </c>
      <c r="K278" s="197">
        <v>44540.633923611109</v>
      </c>
      <c r="L278" s="204" t="s">
        <v>102</v>
      </c>
      <c r="M278" s="209" t="s">
        <v>123</v>
      </c>
      <c r="N278" s="197">
        <v>44539.871944444443</v>
      </c>
      <c r="O278" s="207">
        <v>2</v>
      </c>
      <c r="P278" s="204" t="s">
        <v>117</v>
      </c>
      <c r="Q278" s="204" t="s">
        <v>102</v>
      </c>
      <c r="R278" s="204" t="s">
        <v>102</v>
      </c>
      <c r="S278" s="204" t="s">
        <v>102</v>
      </c>
    </row>
    <row r="279" spans="1:20">
      <c r="B279" s="197">
        <v>43880.141663344919</v>
      </c>
      <c r="C279" s="205">
        <v>35.4</v>
      </c>
      <c r="D279" s="204" t="s">
        <v>107</v>
      </c>
      <c r="E279" s="204" t="s">
        <v>107</v>
      </c>
      <c r="F279" s="204" t="s">
        <v>106</v>
      </c>
      <c r="G279" s="206" t="s">
        <v>102</v>
      </c>
      <c r="H279" s="204" t="s">
        <v>102</v>
      </c>
      <c r="I279" s="204" t="s">
        <v>102</v>
      </c>
      <c r="J279" s="197">
        <v>44358.696342789357</v>
      </c>
      <c r="K279" s="197">
        <v>44360.696342592593</v>
      </c>
      <c r="L279" s="204" t="s">
        <v>102</v>
      </c>
      <c r="M279" s="209" t="s">
        <v>123</v>
      </c>
      <c r="N279" s="197">
        <v>44362.564395023146</v>
      </c>
      <c r="O279" s="207">
        <v>5</v>
      </c>
      <c r="P279" s="204" t="s">
        <v>117</v>
      </c>
      <c r="Q279" s="204" t="s">
        <v>102</v>
      </c>
      <c r="R279" s="204" t="s">
        <v>102</v>
      </c>
      <c r="S279" s="204" t="s">
        <v>102</v>
      </c>
    </row>
    <row r="280" spans="1:20">
      <c r="B280" s="197">
        <v>43880.141663344919</v>
      </c>
      <c r="C280" s="205">
        <v>35.4</v>
      </c>
      <c r="D280" s="204" t="s">
        <v>107</v>
      </c>
      <c r="E280" s="204" t="s">
        <v>107</v>
      </c>
      <c r="F280" s="204" t="s">
        <v>106</v>
      </c>
      <c r="G280" s="206" t="s">
        <v>102</v>
      </c>
      <c r="H280" s="204" t="s">
        <v>102</v>
      </c>
      <c r="I280" s="204" t="s">
        <v>102</v>
      </c>
      <c r="J280" s="197">
        <v>44373.882881944446</v>
      </c>
      <c r="K280" s="197">
        <v>44375.882881944446</v>
      </c>
      <c r="L280" s="204" t="s">
        <v>102</v>
      </c>
      <c r="M280" s="209" t="s">
        <v>123</v>
      </c>
      <c r="N280" s="197">
        <v>44383.546112465287</v>
      </c>
      <c r="O280" s="207">
        <v>7</v>
      </c>
      <c r="P280" s="204" t="s">
        <v>117</v>
      </c>
      <c r="Q280" s="204" t="s">
        <v>102</v>
      </c>
      <c r="R280" s="204" t="s">
        <v>102</v>
      </c>
      <c r="S280" s="204" t="s">
        <v>102</v>
      </c>
    </row>
    <row r="281" spans="1:20">
      <c r="B281" s="197">
        <v>43880.141663344919</v>
      </c>
      <c r="C281" s="205">
        <v>35.5</v>
      </c>
      <c r="D281" s="204" t="s">
        <v>107</v>
      </c>
      <c r="E281" s="204" t="s">
        <v>107</v>
      </c>
      <c r="F281" s="204" t="s">
        <v>106</v>
      </c>
      <c r="G281" s="206" t="s">
        <v>102</v>
      </c>
      <c r="H281" s="204" t="s">
        <v>102</v>
      </c>
      <c r="I281" s="204" t="s">
        <v>102</v>
      </c>
      <c r="J281" s="197">
        <v>44396.88535760418</v>
      </c>
      <c r="K281" s="197">
        <v>44398.885358796295</v>
      </c>
      <c r="L281" s="204" t="s">
        <v>102</v>
      </c>
      <c r="M281" s="209" t="s">
        <v>123</v>
      </c>
      <c r="N281" s="197">
        <v>44410.549923993043</v>
      </c>
      <c r="O281" s="207">
        <v>15</v>
      </c>
      <c r="P281" s="204" t="s">
        <v>117</v>
      </c>
      <c r="Q281" s="204" t="s">
        <v>102</v>
      </c>
      <c r="R281" s="204" t="s">
        <v>102</v>
      </c>
      <c r="S281" s="204" t="s">
        <v>102</v>
      </c>
    </row>
    <row r="282" spans="1:20">
      <c r="B282" s="197">
        <v>43880.141663344919</v>
      </c>
      <c r="C282" s="205">
        <v>35.700000000000003</v>
      </c>
      <c r="D282" s="204" t="s">
        <v>107</v>
      </c>
      <c r="E282" s="204" t="s">
        <v>107</v>
      </c>
      <c r="F282" s="204" t="s">
        <v>106</v>
      </c>
      <c r="G282" s="206" t="s">
        <v>102</v>
      </c>
      <c r="H282" s="204" t="s">
        <v>102</v>
      </c>
      <c r="I282" s="204" t="s">
        <v>102</v>
      </c>
      <c r="J282" s="197">
        <v>44466.363649918989</v>
      </c>
      <c r="K282" s="197">
        <v>44468.363645833335</v>
      </c>
      <c r="L282" s="204" t="s">
        <v>102</v>
      </c>
      <c r="M282" s="209" t="s">
        <v>123</v>
      </c>
      <c r="N282" s="197">
        <v>44481.548426770831</v>
      </c>
      <c r="O282" s="207">
        <v>17</v>
      </c>
      <c r="P282" s="204" t="s">
        <v>117</v>
      </c>
      <c r="Q282" s="204" t="s">
        <v>102</v>
      </c>
      <c r="R282" s="204" t="s">
        <v>102</v>
      </c>
      <c r="S282" s="204" t="s">
        <v>102</v>
      </c>
    </row>
    <row r="283" spans="1:20">
      <c r="B283" s="197">
        <v>43880.141663344919</v>
      </c>
      <c r="C283" s="205">
        <v>35.9</v>
      </c>
      <c r="D283" s="204" t="s">
        <v>107</v>
      </c>
      <c r="E283" s="204" t="s">
        <v>107</v>
      </c>
      <c r="F283" s="204" t="s">
        <v>106</v>
      </c>
      <c r="G283" s="206" t="s">
        <v>102</v>
      </c>
      <c r="H283" s="204" t="s">
        <v>102</v>
      </c>
      <c r="I283" s="204" t="s">
        <v>102</v>
      </c>
      <c r="J283" s="197">
        <v>44539.701673877309</v>
      </c>
      <c r="K283" s="197">
        <v>44541.701678240737</v>
      </c>
      <c r="L283" s="204" t="s">
        <v>102</v>
      </c>
      <c r="M283" s="209" t="s">
        <v>123</v>
      </c>
      <c r="N283" s="197">
        <v>44581.425352812497</v>
      </c>
      <c r="O283" s="207">
        <v>43</v>
      </c>
      <c r="P283" s="204" t="s">
        <v>117</v>
      </c>
      <c r="Q283" s="204" t="s">
        <v>102</v>
      </c>
      <c r="R283" s="204" t="s">
        <v>102</v>
      </c>
      <c r="S283" s="204" t="s">
        <v>102</v>
      </c>
    </row>
    <row r="284" spans="1:20">
      <c r="B284" s="197">
        <v>43887.768137696759</v>
      </c>
      <c r="C284" s="205">
        <v>29.6</v>
      </c>
      <c r="D284" s="204" t="s">
        <v>107</v>
      </c>
      <c r="E284" s="204" t="s">
        <v>107</v>
      </c>
      <c r="F284" s="204" t="s">
        <v>106</v>
      </c>
      <c r="G284" s="206" t="s">
        <v>102</v>
      </c>
      <c r="H284" s="204" t="s">
        <v>102</v>
      </c>
      <c r="I284" s="204" t="s">
        <v>102</v>
      </c>
      <c r="J284" s="197">
        <v>44251.749248495369</v>
      </c>
      <c r="K284" s="197">
        <v>44253.749247685184</v>
      </c>
      <c r="L284" s="204" t="s">
        <v>102</v>
      </c>
      <c r="M284" s="209" t="s">
        <v>123</v>
      </c>
      <c r="N284" s="197">
        <v>44264.55091435185</v>
      </c>
      <c r="O284" s="207">
        <v>14</v>
      </c>
      <c r="P284" s="204" t="s">
        <v>117</v>
      </c>
      <c r="Q284" s="204" t="s">
        <v>102</v>
      </c>
      <c r="R284" s="204" t="s">
        <v>102</v>
      </c>
      <c r="S284" s="204" t="s">
        <v>102</v>
      </c>
    </row>
    <row r="285" spans="1:20">
      <c r="B285" s="197">
        <v>43887.768137696759</v>
      </c>
      <c r="C285" s="205">
        <v>30.1</v>
      </c>
      <c r="D285" s="204" t="s">
        <v>107</v>
      </c>
      <c r="E285" s="204" t="s">
        <v>107</v>
      </c>
      <c r="F285" s="204" t="s">
        <v>106</v>
      </c>
      <c r="G285" s="206" t="s">
        <v>102</v>
      </c>
      <c r="H285" s="204" t="s">
        <v>102</v>
      </c>
      <c r="I285" s="204" t="s">
        <v>102</v>
      </c>
      <c r="J285" s="197">
        <v>44433.633463773156</v>
      </c>
      <c r="K285" s="197">
        <v>44435.633460648147</v>
      </c>
      <c r="L285" s="204" t="s">
        <v>102</v>
      </c>
      <c r="M285" s="209" t="s">
        <v>123</v>
      </c>
      <c r="N285" s="197">
        <v>44442.547449340287</v>
      </c>
      <c r="O285" s="207">
        <v>10</v>
      </c>
      <c r="P285" s="204" t="s">
        <v>117</v>
      </c>
      <c r="Q285" s="204" t="s">
        <v>102</v>
      </c>
      <c r="R285" s="204" t="s">
        <v>102</v>
      </c>
      <c r="S285" s="204" t="s">
        <v>102</v>
      </c>
    </row>
    <row r="286" spans="1:20">
      <c r="B286" s="197">
        <v>43887.768137696759</v>
      </c>
      <c r="C286" s="205">
        <v>30.3</v>
      </c>
      <c r="D286" s="204" t="s">
        <v>107</v>
      </c>
      <c r="E286" s="204" t="s">
        <v>107</v>
      </c>
      <c r="F286" s="204" t="s">
        <v>106</v>
      </c>
      <c r="G286" s="206" t="s">
        <v>102</v>
      </c>
      <c r="H286" s="204" t="s">
        <v>102</v>
      </c>
      <c r="I286" s="204" t="s">
        <v>102</v>
      </c>
      <c r="J286" s="197">
        <v>44488.70870633101</v>
      </c>
      <c r="K286" s="197">
        <v>44490.708703703705</v>
      </c>
      <c r="L286" s="204" t="s">
        <v>102</v>
      </c>
      <c r="M286" s="209" t="s">
        <v>123</v>
      </c>
      <c r="N286" s="197">
        <v>44491.592002928235</v>
      </c>
      <c r="O286" s="207">
        <v>4</v>
      </c>
      <c r="P286" s="204" t="s">
        <v>117</v>
      </c>
      <c r="Q286" s="204" t="s">
        <v>102</v>
      </c>
      <c r="R286" s="204" t="s">
        <v>102</v>
      </c>
      <c r="S286" s="204" t="s">
        <v>102</v>
      </c>
    </row>
    <row r="287" spans="1:20">
      <c r="B287" s="197">
        <v>43887.768137696759</v>
      </c>
      <c r="C287" s="205">
        <v>30.5</v>
      </c>
      <c r="D287" s="204" t="s">
        <v>107</v>
      </c>
      <c r="E287" s="204" t="s">
        <v>107</v>
      </c>
      <c r="F287" s="204" t="s">
        <v>106</v>
      </c>
      <c r="G287" s="206" t="s">
        <v>102</v>
      </c>
      <c r="H287" s="204" t="s">
        <v>102</v>
      </c>
      <c r="I287" s="204" t="s">
        <v>102</v>
      </c>
      <c r="J287" s="197">
        <v>44545.697615277764</v>
      </c>
      <c r="K287" s="197">
        <v>44547.697615740741</v>
      </c>
      <c r="L287" s="204" t="s">
        <v>102</v>
      </c>
      <c r="M287" s="209" t="s">
        <v>123</v>
      </c>
      <c r="N287" s="197">
        <v>44550.545026736108</v>
      </c>
      <c r="O287" s="207">
        <v>6</v>
      </c>
      <c r="P287" s="204" t="s">
        <v>117</v>
      </c>
      <c r="Q287" s="204" t="s">
        <v>102</v>
      </c>
      <c r="R287" s="204" t="s">
        <v>102</v>
      </c>
      <c r="S287" s="204" t="s">
        <v>102</v>
      </c>
    </row>
    <row r="288" spans="1:20">
      <c r="B288" s="197">
        <v>43887.768137696759</v>
      </c>
      <c r="C288" s="205">
        <v>30.5</v>
      </c>
      <c r="D288" s="204" t="s">
        <v>107</v>
      </c>
      <c r="E288" s="204" t="s">
        <v>107</v>
      </c>
      <c r="F288" s="204" t="s">
        <v>106</v>
      </c>
      <c r="G288" s="206" t="s">
        <v>102</v>
      </c>
      <c r="H288" s="204" t="s">
        <v>102</v>
      </c>
      <c r="I288" s="204" t="s">
        <v>102</v>
      </c>
      <c r="J288" s="197">
        <v>44551.570138113435</v>
      </c>
      <c r="K288" s="197">
        <v>44553.570138888892</v>
      </c>
      <c r="L288" s="204" t="s">
        <v>102</v>
      </c>
      <c r="M288" s="209" t="s">
        <v>123</v>
      </c>
      <c r="N288" s="197">
        <v>44564.545230520831</v>
      </c>
      <c r="O288" s="207">
        <v>14</v>
      </c>
      <c r="P288" s="204" t="s">
        <v>117</v>
      </c>
      <c r="Q288" s="204" t="s">
        <v>102</v>
      </c>
      <c r="R288" s="204" t="s">
        <v>102</v>
      </c>
      <c r="S288" s="204" t="s">
        <v>102</v>
      </c>
    </row>
    <row r="289" spans="2:19">
      <c r="B289" s="197">
        <v>43893.071808761582</v>
      </c>
      <c r="C289" s="205">
        <v>26.9</v>
      </c>
      <c r="D289" s="204" t="s">
        <v>107</v>
      </c>
      <c r="E289" s="204" t="s">
        <v>107</v>
      </c>
      <c r="F289" s="204" t="s">
        <v>106</v>
      </c>
      <c r="G289" s="206" t="s">
        <v>102</v>
      </c>
      <c r="H289" s="204" t="s">
        <v>102</v>
      </c>
      <c r="I289" s="204" t="s">
        <v>102</v>
      </c>
      <c r="J289" s="197">
        <v>44233.423610995371</v>
      </c>
      <c r="K289" s="197">
        <v>44235.423611111109</v>
      </c>
      <c r="L289" s="204" t="s">
        <v>102</v>
      </c>
      <c r="M289" s="209" t="s">
        <v>123</v>
      </c>
      <c r="N289" s="197">
        <v>44238.633193750007</v>
      </c>
      <c r="O289" s="207">
        <v>6</v>
      </c>
      <c r="P289" s="204" t="s">
        <v>117</v>
      </c>
      <c r="Q289" s="204" t="s">
        <v>102</v>
      </c>
      <c r="R289" s="204" t="s">
        <v>102</v>
      </c>
      <c r="S289" s="204" t="s">
        <v>102</v>
      </c>
    </row>
    <row r="290" spans="2:19">
      <c r="B290" s="197">
        <v>43929.476834525463</v>
      </c>
      <c r="C290" s="205">
        <v>24.3</v>
      </c>
      <c r="D290" s="204" t="s">
        <v>98</v>
      </c>
      <c r="E290" s="204" t="s">
        <v>99</v>
      </c>
      <c r="F290" s="204" t="s">
        <v>106</v>
      </c>
      <c r="G290" s="206" t="s">
        <v>102</v>
      </c>
      <c r="H290" s="204" t="s">
        <v>102</v>
      </c>
      <c r="I290" s="204" t="s">
        <v>102</v>
      </c>
      <c r="J290" s="197">
        <v>44222.824813194449</v>
      </c>
      <c r="K290" s="197">
        <v>44224.824814814812</v>
      </c>
      <c r="L290" s="204" t="s">
        <v>102</v>
      </c>
      <c r="M290" s="209" t="s">
        <v>123</v>
      </c>
      <c r="N290" s="197">
        <v>44228.567119131949</v>
      </c>
      <c r="O290" s="207">
        <v>7</v>
      </c>
      <c r="P290" s="204" t="s">
        <v>117</v>
      </c>
      <c r="Q290" s="204" t="s">
        <v>102</v>
      </c>
      <c r="R290" s="204" t="s">
        <v>102</v>
      </c>
      <c r="S290" s="204" t="s">
        <v>102</v>
      </c>
    </row>
    <row r="291" spans="2:19">
      <c r="B291" s="197">
        <v>43951.783489895839</v>
      </c>
      <c r="C291" s="205">
        <v>33.700000000000003</v>
      </c>
      <c r="D291" s="204" t="s">
        <v>107</v>
      </c>
      <c r="E291" s="204" t="s">
        <v>107</v>
      </c>
      <c r="F291" s="204" t="s">
        <v>106</v>
      </c>
      <c r="G291" s="206" t="s">
        <v>102</v>
      </c>
      <c r="H291" s="204" t="s">
        <v>102</v>
      </c>
      <c r="I291" s="204" t="s">
        <v>102</v>
      </c>
      <c r="J291" s="197">
        <v>44284.586446064823</v>
      </c>
      <c r="K291" s="197">
        <v>44286.586446759262</v>
      </c>
      <c r="L291" s="204" t="s">
        <v>102</v>
      </c>
      <c r="M291" s="209" t="s">
        <v>123</v>
      </c>
      <c r="N291" s="197">
        <v>44298.545721678245</v>
      </c>
      <c r="O291" s="207">
        <v>15</v>
      </c>
      <c r="P291" s="204" t="s">
        <v>117</v>
      </c>
      <c r="Q291" s="204" t="s">
        <v>102</v>
      </c>
      <c r="R291" s="204" t="s">
        <v>102</v>
      </c>
      <c r="S291" s="204" t="s">
        <v>102</v>
      </c>
    </row>
    <row r="292" spans="2:19">
      <c r="B292" s="197">
        <v>43951.783489895839</v>
      </c>
      <c r="C292" s="205">
        <v>34.200000000000003</v>
      </c>
      <c r="D292" s="204" t="s">
        <v>107</v>
      </c>
      <c r="E292" s="204" t="s">
        <v>107</v>
      </c>
      <c r="F292" s="204" t="s">
        <v>106</v>
      </c>
      <c r="G292" s="206" t="s">
        <v>102</v>
      </c>
      <c r="H292" s="204" t="s">
        <v>102</v>
      </c>
      <c r="I292" s="204" t="s">
        <v>102</v>
      </c>
      <c r="J292" s="197">
        <v>44474.532749537029</v>
      </c>
      <c r="K292" s="197">
        <v>44476.532754629632</v>
      </c>
      <c r="L292" s="204" t="s">
        <v>102</v>
      </c>
      <c r="M292" s="209" t="s">
        <v>123</v>
      </c>
      <c r="N292" s="197">
        <v>44487.543177662032</v>
      </c>
      <c r="O292" s="207">
        <v>14</v>
      </c>
      <c r="P292" s="204" t="s">
        <v>117</v>
      </c>
      <c r="Q292" s="204" t="s">
        <v>102</v>
      </c>
      <c r="R292" s="204" t="s">
        <v>102</v>
      </c>
      <c r="S292" s="204" t="s">
        <v>102</v>
      </c>
    </row>
    <row r="293" spans="2:19">
      <c r="B293" s="197">
        <v>43965.821974340281</v>
      </c>
      <c r="C293" s="205">
        <v>19.5</v>
      </c>
      <c r="D293" s="204" t="s">
        <v>107</v>
      </c>
      <c r="E293" s="204" t="s">
        <v>107</v>
      </c>
      <c r="F293" s="204" t="s">
        <v>106</v>
      </c>
      <c r="G293" s="206" t="s">
        <v>102</v>
      </c>
      <c r="H293" s="204" t="s">
        <v>102</v>
      </c>
      <c r="I293" s="204" t="s">
        <v>102</v>
      </c>
      <c r="J293" s="197">
        <v>44249.92052704862</v>
      </c>
      <c r="K293" s="197">
        <v>44251.920532407406</v>
      </c>
      <c r="L293" s="204" t="s">
        <v>102</v>
      </c>
      <c r="M293" s="209" t="s">
        <v>123</v>
      </c>
      <c r="N293" s="197">
        <v>44265.544961226849</v>
      </c>
      <c r="O293" s="207">
        <v>17</v>
      </c>
      <c r="P293" s="204" t="s">
        <v>117</v>
      </c>
      <c r="Q293" s="204" t="s">
        <v>102</v>
      </c>
      <c r="R293" s="204" t="s">
        <v>102</v>
      </c>
      <c r="S293" s="204" t="s">
        <v>102</v>
      </c>
    </row>
    <row r="294" spans="2:19">
      <c r="B294" s="197">
        <v>43965.821974340281</v>
      </c>
      <c r="C294" s="205">
        <v>20.100000000000001</v>
      </c>
      <c r="D294" s="204" t="s">
        <v>107</v>
      </c>
      <c r="E294" s="204" t="s">
        <v>107</v>
      </c>
      <c r="F294" s="204" t="s">
        <v>106</v>
      </c>
      <c r="G294" s="206" t="s">
        <v>102</v>
      </c>
      <c r="H294" s="204" t="s">
        <v>102</v>
      </c>
      <c r="I294" s="204" t="s">
        <v>102</v>
      </c>
      <c r="J294" s="197">
        <v>44467.458900694452</v>
      </c>
      <c r="K294" s="197">
        <v>44469.45890046296</v>
      </c>
      <c r="L294" s="204" t="s">
        <v>102</v>
      </c>
      <c r="M294" s="209" t="s">
        <v>123</v>
      </c>
      <c r="N294" s="197">
        <v>44473</v>
      </c>
      <c r="O294" s="207">
        <v>7</v>
      </c>
      <c r="P294" s="204" t="s">
        <v>117</v>
      </c>
      <c r="Q294" s="204" t="s">
        <v>102</v>
      </c>
      <c r="R294" s="204" t="s">
        <v>102</v>
      </c>
      <c r="S294" s="204" t="s">
        <v>102</v>
      </c>
    </row>
    <row r="295" spans="2:19">
      <c r="B295" s="197">
        <v>43987.743044363415</v>
      </c>
      <c r="C295" s="205">
        <v>47.4</v>
      </c>
      <c r="D295" s="204" t="s">
        <v>107</v>
      </c>
      <c r="E295" s="204" t="s">
        <v>107</v>
      </c>
      <c r="F295" s="204" t="s">
        <v>106</v>
      </c>
      <c r="G295" s="206" t="s">
        <v>102</v>
      </c>
      <c r="H295" s="204" t="s">
        <v>102</v>
      </c>
      <c r="I295" s="204" t="s">
        <v>102</v>
      </c>
      <c r="J295" s="197">
        <v>44286.438509918982</v>
      </c>
      <c r="K295" s="197">
        <v>44288.438506944447</v>
      </c>
      <c r="L295" s="204" t="s">
        <v>102</v>
      </c>
      <c r="M295" s="209" t="s">
        <v>123</v>
      </c>
      <c r="N295" s="197">
        <v>44291.591468784718</v>
      </c>
      <c r="O295" s="207">
        <v>6</v>
      </c>
      <c r="P295" s="204" t="s">
        <v>117</v>
      </c>
      <c r="Q295" s="204" t="s">
        <v>102</v>
      </c>
      <c r="R295" s="204" t="s">
        <v>102</v>
      </c>
      <c r="S295" s="204" t="s">
        <v>102</v>
      </c>
    </row>
    <row r="296" spans="2:19">
      <c r="B296" s="197">
        <v>44007.669434224525</v>
      </c>
      <c r="C296" s="205">
        <v>61</v>
      </c>
      <c r="D296" s="204" t="s">
        <v>98</v>
      </c>
      <c r="E296" s="204" t="s">
        <v>99</v>
      </c>
      <c r="F296" s="204" t="s">
        <v>106</v>
      </c>
      <c r="G296" s="206" t="s">
        <v>102</v>
      </c>
      <c r="H296" s="204" t="s">
        <v>102</v>
      </c>
      <c r="I296" s="204" t="s">
        <v>102</v>
      </c>
      <c r="J296" s="197">
        <v>44357.424986458333</v>
      </c>
      <c r="K296" s="197">
        <v>44359.424988425926</v>
      </c>
      <c r="L296" s="204" t="s">
        <v>102</v>
      </c>
      <c r="M296" s="209" t="s">
        <v>123</v>
      </c>
      <c r="N296" s="197">
        <v>44364.597828819446</v>
      </c>
      <c r="O296" s="207">
        <v>8</v>
      </c>
      <c r="P296" s="204" t="s">
        <v>117</v>
      </c>
      <c r="Q296" s="204" t="s">
        <v>102</v>
      </c>
      <c r="R296" s="204" t="s">
        <v>102</v>
      </c>
      <c r="S296" s="204" t="s">
        <v>102</v>
      </c>
    </row>
    <row r="297" spans="2:19">
      <c r="B297" s="197">
        <v>44011.875749074068</v>
      </c>
      <c r="C297" s="205">
        <v>38.200000000000003</v>
      </c>
      <c r="D297" s="204" t="s">
        <v>107</v>
      </c>
      <c r="E297" s="204" t="s">
        <v>107</v>
      </c>
      <c r="F297" s="204" t="s">
        <v>106</v>
      </c>
      <c r="G297" s="206" t="s">
        <v>102</v>
      </c>
      <c r="H297" s="204" t="s">
        <v>102</v>
      </c>
      <c r="I297" s="204" t="s">
        <v>102</v>
      </c>
      <c r="J297" s="197">
        <v>44205.041125810189</v>
      </c>
      <c r="K297" s="197">
        <v>44207.041122685187</v>
      </c>
      <c r="L297" s="204" t="s">
        <v>102</v>
      </c>
      <c r="M297" s="209" t="s">
        <v>123</v>
      </c>
      <c r="N297" s="197">
        <v>44211.54445228009</v>
      </c>
      <c r="O297" s="207">
        <v>8</v>
      </c>
      <c r="P297" s="204" t="s">
        <v>117</v>
      </c>
      <c r="Q297" s="204" t="s">
        <v>102</v>
      </c>
      <c r="R297" s="204" t="s">
        <v>102</v>
      </c>
      <c r="S297" s="204" t="s">
        <v>102</v>
      </c>
    </row>
    <row r="298" spans="2:19">
      <c r="B298" s="197">
        <v>44011.875749074068</v>
      </c>
      <c r="C298" s="205">
        <v>38.200000000000003</v>
      </c>
      <c r="D298" s="204" t="s">
        <v>107</v>
      </c>
      <c r="E298" s="204" t="s">
        <v>107</v>
      </c>
      <c r="F298" s="204" t="s">
        <v>106</v>
      </c>
      <c r="G298" s="206" t="s">
        <v>102</v>
      </c>
      <c r="H298" s="204" t="s">
        <v>102</v>
      </c>
      <c r="I298" s="204" t="s">
        <v>102</v>
      </c>
      <c r="J298" s="197">
        <v>44223.467615428235</v>
      </c>
      <c r="K298" s="197">
        <v>44225.467615740738</v>
      </c>
      <c r="L298" s="204" t="s">
        <v>102</v>
      </c>
      <c r="M298" s="209" t="s">
        <v>123</v>
      </c>
      <c r="N298" s="197">
        <v>44238.55643750001</v>
      </c>
      <c r="O298" s="207">
        <v>16</v>
      </c>
      <c r="P298" s="204" t="s">
        <v>117</v>
      </c>
      <c r="Q298" s="204" t="s">
        <v>102</v>
      </c>
      <c r="R298" s="204" t="s">
        <v>102</v>
      </c>
      <c r="S298" s="204" t="s">
        <v>102</v>
      </c>
    </row>
    <row r="299" spans="2:19">
      <c r="B299" s="197">
        <v>44011.875749074068</v>
      </c>
      <c r="C299" s="205">
        <v>38.5</v>
      </c>
      <c r="D299" s="204" t="s">
        <v>107</v>
      </c>
      <c r="E299" s="204" t="s">
        <v>107</v>
      </c>
      <c r="F299" s="204" t="s">
        <v>106</v>
      </c>
      <c r="G299" s="206" t="s">
        <v>102</v>
      </c>
      <c r="H299" s="204" t="s">
        <v>102</v>
      </c>
      <c r="I299" s="204" t="s">
        <v>102</v>
      </c>
      <c r="J299" s="197">
        <v>44324.016570405096</v>
      </c>
      <c r="K299" s="197">
        <v>44326.016574074078</v>
      </c>
      <c r="L299" s="204" t="s">
        <v>102</v>
      </c>
      <c r="M299" s="209" t="s">
        <v>123</v>
      </c>
      <c r="N299" s="197">
        <v>44326.544820254625</v>
      </c>
      <c r="O299" s="207">
        <v>4</v>
      </c>
      <c r="P299" s="204" t="s">
        <v>117</v>
      </c>
      <c r="Q299" s="204" t="s">
        <v>102</v>
      </c>
      <c r="R299" s="204" t="s">
        <v>102</v>
      </c>
      <c r="S299" s="204" t="s">
        <v>102</v>
      </c>
    </row>
    <row r="300" spans="2:19">
      <c r="B300" s="197">
        <v>44011.891429016192</v>
      </c>
      <c r="C300" s="205">
        <v>47.5</v>
      </c>
      <c r="D300" s="204" t="s">
        <v>107</v>
      </c>
      <c r="E300" s="204" t="s">
        <v>107</v>
      </c>
      <c r="F300" s="204" t="s">
        <v>106</v>
      </c>
      <c r="G300" s="206" t="s">
        <v>102</v>
      </c>
      <c r="H300" s="204" t="s">
        <v>102</v>
      </c>
      <c r="I300" s="204" t="s">
        <v>102</v>
      </c>
      <c r="J300" s="197">
        <v>44238.84791759259</v>
      </c>
      <c r="K300" s="197">
        <v>44240.847916666666</v>
      </c>
      <c r="L300" s="204" t="s">
        <v>102</v>
      </c>
      <c r="M300" s="209" t="s">
        <v>123</v>
      </c>
      <c r="N300" s="197">
        <v>44239.586638622684</v>
      </c>
      <c r="O300" s="207">
        <v>2</v>
      </c>
      <c r="P300" s="204" t="s">
        <v>117</v>
      </c>
      <c r="Q300" s="204" t="s">
        <v>102</v>
      </c>
      <c r="R300" s="204" t="s">
        <v>102</v>
      </c>
      <c r="S300" s="204" t="s">
        <v>102</v>
      </c>
    </row>
    <row r="301" spans="2:19">
      <c r="B301" s="197">
        <v>44016.443803043985</v>
      </c>
      <c r="C301" s="205">
        <v>24.2</v>
      </c>
      <c r="D301" s="204" t="s">
        <v>107</v>
      </c>
      <c r="E301" s="204" t="s">
        <v>107</v>
      </c>
      <c r="F301" s="204" t="s">
        <v>106</v>
      </c>
      <c r="G301" s="206" t="s">
        <v>102</v>
      </c>
      <c r="H301" s="204" t="s">
        <v>102</v>
      </c>
      <c r="I301" s="204" t="s">
        <v>102</v>
      </c>
      <c r="J301" s="197">
        <v>44251.585557523147</v>
      </c>
      <c r="K301" s="197">
        <v>44253.585555555554</v>
      </c>
      <c r="L301" s="204" t="s">
        <v>102</v>
      </c>
      <c r="M301" s="209" t="s">
        <v>123</v>
      </c>
      <c r="N301" s="197">
        <v>44253.575845173618</v>
      </c>
      <c r="O301" s="207">
        <v>15</v>
      </c>
      <c r="P301" s="204" t="s">
        <v>117</v>
      </c>
      <c r="Q301" s="204" t="s">
        <v>102</v>
      </c>
      <c r="R301" s="204" t="s">
        <v>102</v>
      </c>
      <c r="S301" s="204" t="s">
        <v>102</v>
      </c>
    </row>
    <row r="302" spans="2:19">
      <c r="B302" s="197">
        <v>44035.80938248842</v>
      </c>
      <c r="C302" s="205">
        <v>26.8</v>
      </c>
      <c r="D302" s="204" t="s">
        <v>105</v>
      </c>
      <c r="E302" s="204" t="s">
        <v>99</v>
      </c>
      <c r="F302" s="204" t="s">
        <v>106</v>
      </c>
      <c r="G302" s="206" t="s">
        <v>102</v>
      </c>
      <c r="H302" s="204" t="s">
        <v>102</v>
      </c>
      <c r="I302" s="204" t="s">
        <v>102</v>
      </c>
      <c r="J302" s="197">
        <v>44419.539436226842</v>
      </c>
      <c r="K302" s="197">
        <v>44421.53943287037</v>
      </c>
      <c r="L302" s="204" t="s">
        <v>102</v>
      </c>
      <c r="M302" s="209" t="s">
        <v>123</v>
      </c>
      <c r="N302" s="197">
        <v>44420.540598460655</v>
      </c>
      <c r="O302" s="207">
        <v>2</v>
      </c>
      <c r="P302" s="204" t="s">
        <v>117</v>
      </c>
      <c r="Q302" s="204" t="s">
        <v>102</v>
      </c>
      <c r="R302" s="204" t="s">
        <v>102</v>
      </c>
      <c r="S302" s="204" t="s">
        <v>102</v>
      </c>
    </row>
    <row r="303" spans="2:19">
      <c r="B303" s="197">
        <v>44035.80938248842</v>
      </c>
      <c r="C303" s="205">
        <v>27</v>
      </c>
      <c r="D303" s="204" t="s">
        <v>105</v>
      </c>
      <c r="E303" s="204" t="s">
        <v>99</v>
      </c>
      <c r="F303" s="204" t="s">
        <v>106</v>
      </c>
      <c r="G303" s="206" t="s">
        <v>102</v>
      </c>
      <c r="H303" s="204" t="s">
        <v>102</v>
      </c>
      <c r="I303" s="204" t="s">
        <v>102</v>
      </c>
      <c r="J303" s="197">
        <v>44514.964240243062</v>
      </c>
      <c r="K303" s="197">
        <v>44516.964236111111</v>
      </c>
      <c r="L303" s="204" t="s">
        <v>102</v>
      </c>
      <c r="M303" s="209" t="s">
        <v>123</v>
      </c>
      <c r="N303" s="197">
        <v>44522.545448460645</v>
      </c>
      <c r="O303" s="207">
        <v>9</v>
      </c>
      <c r="P303" s="204" t="s">
        <v>117</v>
      </c>
      <c r="Q303" s="204" t="s">
        <v>102</v>
      </c>
      <c r="R303" s="204" t="s">
        <v>102</v>
      </c>
      <c r="S303" s="204" t="s">
        <v>102</v>
      </c>
    </row>
    <row r="304" spans="2:19">
      <c r="B304" s="197">
        <v>44042.604110729168</v>
      </c>
      <c r="C304" s="205">
        <v>20.2</v>
      </c>
      <c r="D304" s="204" t="s">
        <v>107</v>
      </c>
      <c r="E304" s="204" t="s">
        <v>107</v>
      </c>
      <c r="F304" s="204" t="s">
        <v>106</v>
      </c>
      <c r="G304" s="206" t="s">
        <v>102</v>
      </c>
      <c r="H304" s="204" t="s">
        <v>102</v>
      </c>
      <c r="I304" s="204" t="s">
        <v>102</v>
      </c>
      <c r="J304" s="197">
        <v>44233.425214965275</v>
      </c>
      <c r="K304" s="197">
        <v>44235.425219907411</v>
      </c>
      <c r="L304" s="204" t="s">
        <v>102</v>
      </c>
      <c r="M304" s="209" t="s">
        <v>123</v>
      </c>
      <c r="N304" s="197">
        <v>44238.633939004627</v>
      </c>
      <c r="O304" s="207">
        <v>6</v>
      </c>
      <c r="P304" s="204" t="s">
        <v>117</v>
      </c>
      <c r="Q304" s="204" t="s">
        <v>102</v>
      </c>
      <c r="R304" s="204" t="s">
        <v>102</v>
      </c>
      <c r="S304" s="204" t="s">
        <v>102</v>
      </c>
    </row>
    <row r="305" spans="2:19">
      <c r="B305" s="197">
        <v>44042.604110729168</v>
      </c>
      <c r="C305" s="205">
        <v>20.3</v>
      </c>
      <c r="D305" s="204" t="s">
        <v>107</v>
      </c>
      <c r="E305" s="204" t="s">
        <v>107</v>
      </c>
      <c r="F305" s="204" t="s">
        <v>106</v>
      </c>
      <c r="G305" s="206" t="s">
        <v>102</v>
      </c>
      <c r="H305" s="204" t="s">
        <v>102</v>
      </c>
      <c r="I305" s="204" t="s">
        <v>102</v>
      </c>
      <c r="J305" s="197">
        <v>44272.890343634266</v>
      </c>
      <c r="K305" s="197">
        <v>44274.890347222223</v>
      </c>
      <c r="L305" s="204" t="s">
        <v>102</v>
      </c>
      <c r="M305" s="209" t="s">
        <v>123</v>
      </c>
      <c r="N305" s="197">
        <v>44292.542640162043</v>
      </c>
      <c r="O305" s="207">
        <v>21</v>
      </c>
      <c r="P305" s="204" t="s">
        <v>117</v>
      </c>
      <c r="Q305" s="204" t="s">
        <v>102</v>
      </c>
      <c r="R305" s="204" t="s">
        <v>102</v>
      </c>
      <c r="S305" s="204" t="s">
        <v>102</v>
      </c>
    </row>
    <row r="306" spans="2:19">
      <c r="B306" s="197">
        <v>44042.604110729168</v>
      </c>
      <c r="C306" s="205">
        <v>20.6</v>
      </c>
      <c r="D306" s="204" t="s">
        <v>107</v>
      </c>
      <c r="E306" s="204" t="s">
        <v>107</v>
      </c>
      <c r="F306" s="204" t="s">
        <v>106</v>
      </c>
      <c r="G306" s="206" t="s">
        <v>102</v>
      </c>
      <c r="H306" s="204" t="s">
        <v>102</v>
      </c>
      <c r="I306" s="204" t="s">
        <v>102</v>
      </c>
      <c r="J306" s="197">
        <v>44364.445665856489</v>
      </c>
      <c r="K306" s="197">
        <v>44366.445671296293</v>
      </c>
      <c r="L306" s="204" t="s">
        <v>102</v>
      </c>
      <c r="M306" s="209" t="s">
        <v>123</v>
      </c>
      <c r="N306" s="197">
        <v>44369.556315659727</v>
      </c>
      <c r="O306" s="207">
        <v>6</v>
      </c>
      <c r="P306" s="204" t="s">
        <v>117</v>
      </c>
      <c r="Q306" s="204" t="s">
        <v>102</v>
      </c>
      <c r="R306" s="204" t="s">
        <v>102</v>
      </c>
      <c r="S306" s="204" t="s">
        <v>102</v>
      </c>
    </row>
    <row r="307" spans="2:19">
      <c r="B307" s="197">
        <v>44042.604110729168</v>
      </c>
      <c r="C307" s="205">
        <v>20.8</v>
      </c>
      <c r="D307" s="204" t="s">
        <v>107</v>
      </c>
      <c r="E307" s="204" t="s">
        <v>107</v>
      </c>
      <c r="F307" s="204" t="s">
        <v>106</v>
      </c>
      <c r="G307" s="206" t="s">
        <v>102</v>
      </c>
      <c r="H307" s="204" t="s">
        <v>102</v>
      </c>
      <c r="I307" s="204" t="s">
        <v>102</v>
      </c>
      <c r="J307" s="197">
        <v>44464.469957835652</v>
      </c>
      <c r="K307" s="197">
        <v>44466.469953703701</v>
      </c>
      <c r="L307" s="204" t="s">
        <v>102</v>
      </c>
      <c r="M307" s="209" t="s">
        <v>123</v>
      </c>
      <c r="N307" s="197">
        <v>44470.574715127324</v>
      </c>
      <c r="O307" s="207">
        <v>7</v>
      </c>
      <c r="P307" s="204" t="s">
        <v>117</v>
      </c>
      <c r="Q307" s="204" t="s">
        <v>102</v>
      </c>
      <c r="R307" s="204" t="s">
        <v>102</v>
      </c>
      <c r="S307" s="204" t="s">
        <v>102</v>
      </c>
    </row>
    <row r="308" spans="2:19">
      <c r="B308" s="197">
        <v>44042.604110729168</v>
      </c>
      <c r="C308" s="205">
        <v>21</v>
      </c>
      <c r="D308" s="204" t="s">
        <v>107</v>
      </c>
      <c r="E308" s="204" t="s">
        <v>107</v>
      </c>
      <c r="F308" s="204" t="s">
        <v>106</v>
      </c>
      <c r="G308" s="206" t="s">
        <v>102</v>
      </c>
      <c r="H308" s="204" t="s">
        <v>102</v>
      </c>
      <c r="I308" s="204" t="s">
        <v>102</v>
      </c>
      <c r="J308" s="197">
        <v>44540.884251620373</v>
      </c>
      <c r="K308" s="197">
        <v>44542.884247685186</v>
      </c>
      <c r="L308" s="204" t="s">
        <v>102</v>
      </c>
      <c r="M308" s="209" t="s">
        <v>123</v>
      </c>
      <c r="N308" s="197">
        <v>44546.554896956019</v>
      </c>
      <c r="O308" s="207">
        <v>7</v>
      </c>
      <c r="P308" s="204" t="s">
        <v>117</v>
      </c>
      <c r="Q308" s="204" t="s">
        <v>102</v>
      </c>
      <c r="R308" s="204" t="s">
        <v>102</v>
      </c>
      <c r="S308" s="204" t="s">
        <v>102</v>
      </c>
    </row>
    <row r="309" spans="2:19">
      <c r="B309" s="197">
        <v>44049.603642210648</v>
      </c>
      <c r="C309" s="205">
        <v>27</v>
      </c>
      <c r="D309" s="204" t="s">
        <v>98</v>
      </c>
      <c r="E309" s="204" t="s">
        <v>99</v>
      </c>
      <c r="F309" s="204" t="s">
        <v>106</v>
      </c>
      <c r="G309" s="206" t="s">
        <v>102</v>
      </c>
      <c r="H309" s="204" t="s">
        <v>102</v>
      </c>
      <c r="I309" s="204" t="s">
        <v>102</v>
      </c>
      <c r="J309" s="197">
        <v>44326.732545486113</v>
      </c>
      <c r="K309" s="197">
        <v>44328.732546296298</v>
      </c>
      <c r="L309" s="204" t="s">
        <v>102</v>
      </c>
      <c r="M309" s="209" t="s">
        <v>123</v>
      </c>
      <c r="N309" s="197">
        <v>44334.561705208333</v>
      </c>
      <c r="O309" s="207">
        <v>9</v>
      </c>
      <c r="P309" s="204" t="s">
        <v>117</v>
      </c>
      <c r="Q309" s="204" t="s">
        <v>102</v>
      </c>
      <c r="R309" s="204" t="s">
        <v>102</v>
      </c>
      <c r="S309" s="204" t="s">
        <v>102</v>
      </c>
    </row>
    <row r="310" spans="2:19">
      <c r="B310" s="197">
        <v>44049.603642210648</v>
      </c>
      <c r="C310" s="205">
        <v>27.2</v>
      </c>
      <c r="D310" s="204" t="s">
        <v>98</v>
      </c>
      <c r="E310" s="204" t="s">
        <v>99</v>
      </c>
      <c r="F310" s="204" t="s">
        <v>106</v>
      </c>
      <c r="G310" s="206" t="s">
        <v>102</v>
      </c>
      <c r="H310" s="204" t="s">
        <v>102</v>
      </c>
      <c r="I310" s="204" t="s">
        <v>102</v>
      </c>
      <c r="J310" s="197">
        <v>44378.815022488416</v>
      </c>
      <c r="K310" s="197">
        <v>44380.815023148149</v>
      </c>
      <c r="L310" s="204" t="s">
        <v>102</v>
      </c>
      <c r="M310" s="209" t="s">
        <v>123</v>
      </c>
      <c r="N310" s="197">
        <v>44403.545475578707</v>
      </c>
      <c r="O310" s="207">
        <v>26</v>
      </c>
      <c r="P310" s="204" t="s">
        <v>117</v>
      </c>
      <c r="Q310" s="204" t="s">
        <v>102</v>
      </c>
      <c r="R310" s="204" t="s">
        <v>102</v>
      </c>
      <c r="S310" s="204" t="s">
        <v>102</v>
      </c>
    </row>
    <row r="311" spans="2:19">
      <c r="B311" s="197">
        <v>44049.603642210648</v>
      </c>
      <c r="C311" s="205">
        <v>27.4</v>
      </c>
      <c r="D311" s="204" t="s">
        <v>98</v>
      </c>
      <c r="E311" s="204" t="s">
        <v>99</v>
      </c>
      <c r="F311" s="204" t="s">
        <v>106</v>
      </c>
      <c r="G311" s="206" t="s">
        <v>102</v>
      </c>
      <c r="H311" s="204" t="s">
        <v>102</v>
      </c>
      <c r="I311" s="204" t="s">
        <v>102</v>
      </c>
      <c r="J311" s="197">
        <v>44470.703632175922</v>
      </c>
      <c r="K311" s="197">
        <v>44472.703634259262</v>
      </c>
      <c r="L311" s="204" t="s">
        <v>102</v>
      </c>
      <c r="M311" s="209" t="s">
        <v>123</v>
      </c>
      <c r="N311" s="197">
        <v>44475.574221064824</v>
      </c>
      <c r="O311" s="207">
        <v>6</v>
      </c>
      <c r="P311" s="204" t="s">
        <v>117</v>
      </c>
      <c r="Q311" s="204" t="s">
        <v>102</v>
      </c>
      <c r="R311" s="204" t="s">
        <v>102</v>
      </c>
      <c r="S311" s="204" t="s">
        <v>102</v>
      </c>
    </row>
    <row r="312" spans="2:19">
      <c r="B312" s="197">
        <v>44055.555647766218</v>
      </c>
      <c r="C312" s="205">
        <v>35.799999999999997</v>
      </c>
      <c r="D312" s="204" t="s">
        <v>98</v>
      </c>
      <c r="E312" s="204" t="s">
        <v>99</v>
      </c>
      <c r="F312" s="204" t="s">
        <v>106</v>
      </c>
      <c r="G312" s="206" t="s">
        <v>101</v>
      </c>
      <c r="H312" s="204" t="s">
        <v>102</v>
      </c>
      <c r="I312" s="204" t="s">
        <v>102</v>
      </c>
      <c r="J312" s="197">
        <v>44256.700862071753</v>
      </c>
      <c r="K312" s="197">
        <v>44258.700856481482</v>
      </c>
      <c r="L312" s="204" t="s">
        <v>102</v>
      </c>
      <c r="M312" s="209" t="s">
        <v>123</v>
      </c>
      <c r="N312" s="197">
        <v>44263.551429085644</v>
      </c>
      <c r="O312" s="207">
        <v>8</v>
      </c>
      <c r="P312" s="204" t="s">
        <v>117</v>
      </c>
      <c r="Q312" s="204" t="s">
        <v>102</v>
      </c>
      <c r="R312" s="204" t="s">
        <v>102</v>
      </c>
      <c r="S312" s="204" t="s">
        <v>102</v>
      </c>
    </row>
    <row r="313" spans="2:19">
      <c r="B313" s="197">
        <v>44091.484725266208</v>
      </c>
      <c r="C313" s="205">
        <v>38.700000000000003</v>
      </c>
      <c r="D313" s="204" t="s">
        <v>107</v>
      </c>
      <c r="E313" s="204" t="s">
        <v>107</v>
      </c>
      <c r="F313" s="204" t="s">
        <v>106</v>
      </c>
      <c r="G313" s="206" t="s">
        <v>101</v>
      </c>
      <c r="H313" s="204" t="s">
        <v>102</v>
      </c>
      <c r="I313" s="204" t="s">
        <v>102</v>
      </c>
      <c r="J313" s="197">
        <v>44354.890226273143</v>
      </c>
      <c r="K313" s="197">
        <v>44356.890231481484</v>
      </c>
      <c r="L313" s="204" t="s">
        <v>102</v>
      </c>
      <c r="M313" s="209" t="s">
        <v>123</v>
      </c>
      <c r="N313" s="197">
        <v>44362.649878472221</v>
      </c>
      <c r="O313" s="207">
        <v>9</v>
      </c>
      <c r="P313" s="204" t="s">
        <v>117</v>
      </c>
      <c r="Q313" s="204" t="s">
        <v>102</v>
      </c>
      <c r="R313" s="204" t="s">
        <v>102</v>
      </c>
      <c r="S313" s="204" t="s">
        <v>102</v>
      </c>
    </row>
    <row r="314" spans="2:19">
      <c r="B314" s="197">
        <v>44091.484725266208</v>
      </c>
      <c r="C314" s="205">
        <v>39</v>
      </c>
      <c r="D314" s="204" t="s">
        <v>107</v>
      </c>
      <c r="E314" s="204" t="s">
        <v>107</v>
      </c>
      <c r="F314" s="204" t="s">
        <v>106</v>
      </c>
      <c r="G314" s="206" t="s">
        <v>101</v>
      </c>
      <c r="H314" s="204" t="s">
        <v>102</v>
      </c>
      <c r="I314" s="204" t="s">
        <v>102</v>
      </c>
      <c r="J314" s="197">
        <v>44462.958483680552</v>
      </c>
      <c r="K314" s="197">
        <v>44464.958483796298</v>
      </c>
      <c r="L314" s="204" t="s">
        <v>102</v>
      </c>
      <c r="M314" s="209" t="s">
        <v>123</v>
      </c>
      <c r="N314" s="197">
        <v>44471.547821145832</v>
      </c>
      <c r="O314" s="207">
        <v>10</v>
      </c>
      <c r="P314" s="204" t="s">
        <v>117</v>
      </c>
      <c r="Q314" s="204" t="s">
        <v>102</v>
      </c>
      <c r="R314" s="204" t="s">
        <v>102</v>
      </c>
      <c r="S314" s="204" t="s">
        <v>102</v>
      </c>
    </row>
    <row r="315" spans="2:19">
      <c r="B315" s="197">
        <v>44098.193968749998</v>
      </c>
      <c r="C315" s="205">
        <v>28.6</v>
      </c>
      <c r="D315" s="204" t="s">
        <v>107</v>
      </c>
      <c r="E315" s="204" t="s">
        <v>107</v>
      </c>
      <c r="F315" s="204" t="s">
        <v>106</v>
      </c>
      <c r="G315" s="206" t="s">
        <v>102</v>
      </c>
      <c r="H315" s="204" t="s">
        <v>102</v>
      </c>
      <c r="I315" s="204" t="s">
        <v>102</v>
      </c>
      <c r="J315" s="197">
        <v>44224.748355752316</v>
      </c>
      <c r="K315" s="197">
        <v>44226.748356481483</v>
      </c>
      <c r="L315" s="204" t="s">
        <v>102</v>
      </c>
      <c r="M315" s="209" t="s">
        <v>123</v>
      </c>
      <c r="N315" s="197">
        <v>44228.544898344917</v>
      </c>
      <c r="O315" s="207">
        <v>5</v>
      </c>
      <c r="P315" s="204" t="s">
        <v>117</v>
      </c>
      <c r="Q315" s="204" t="s">
        <v>102</v>
      </c>
      <c r="R315" s="204" t="s">
        <v>102</v>
      </c>
      <c r="S315" s="204" t="s">
        <v>102</v>
      </c>
    </row>
    <row r="316" spans="2:19">
      <c r="B316" s="197">
        <v>44101.253548692133</v>
      </c>
      <c r="C316" s="205">
        <v>31.2</v>
      </c>
      <c r="D316" s="204" t="s">
        <v>105</v>
      </c>
      <c r="E316" s="204" t="s">
        <v>99</v>
      </c>
      <c r="F316" s="204" t="s">
        <v>106</v>
      </c>
      <c r="G316" s="206" t="s">
        <v>102</v>
      </c>
      <c r="H316" s="204" t="s">
        <v>102</v>
      </c>
      <c r="I316" s="204" t="s">
        <v>102</v>
      </c>
      <c r="J316" s="197">
        <v>44221.848051122695</v>
      </c>
      <c r="K316" s="197">
        <v>44223.848055555558</v>
      </c>
      <c r="L316" s="204" t="s">
        <v>102</v>
      </c>
      <c r="M316" s="209" t="s">
        <v>123</v>
      </c>
      <c r="N316" s="197">
        <v>44230.563475925919</v>
      </c>
      <c r="O316" s="207">
        <v>10</v>
      </c>
      <c r="P316" s="204" t="s">
        <v>117</v>
      </c>
      <c r="Q316" s="204" t="s">
        <v>102</v>
      </c>
      <c r="R316" s="204" t="s">
        <v>102</v>
      </c>
      <c r="S316" s="204" t="s">
        <v>102</v>
      </c>
    </row>
    <row r="317" spans="2:19">
      <c r="B317" s="197">
        <v>44101.253548692133</v>
      </c>
      <c r="C317" s="205">
        <v>31.3</v>
      </c>
      <c r="D317" s="204" t="s">
        <v>105</v>
      </c>
      <c r="E317" s="204" t="s">
        <v>99</v>
      </c>
      <c r="F317" s="204" t="s">
        <v>106</v>
      </c>
      <c r="G317" s="206" t="s">
        <v>102</v>
      </c>
      <c r="H317" s="204" t="s">
        <v>102</v>
      </c>
      <c r="I317" s="204" t="s">
        <v>102</v>
      </c>
      <c r="J317" s="197">
        <v>44275.846696296292</v>
      </c>
      <c r="K317" s="197">
        <v>44277.846701388888</v>
      </c>
      <c r="L317" s="204" t="s">
        <v>102</v>
      </c>
      <c r="M317" s="209" t="s">
        <v>123</v>
      </c>
      <c r="N317" s="197">
        <v>44280.538002812507</v>
      </c>
      <c r="O317" s="207">
        <v>6</v>
      </c>
      <c r="P317" s="204" t="s">
        <v>117</v>
      </c>
      <c r="Q317" s="204" t="s">
        <v>102</v>
      </c>
      <c r="R317" s="204" t="s">
        <v>102</v>
      </c>
      <c r="S317" s="204" t="s">
        <v>102</v>
      </c>
    </row>
    <row r="318" spans="2:19">
      <c r="B318" s="197">
        <v>44113.345392673611</v>
      </c>
      <c r="C318" s="205">
        <v>26</v>
      </c>
      <c r="D318" s="204" t="s">
        <v>98</v>
      </c>
      <c r="E318" s="204" t="s">
        <v>99</v>
      </c>
      <c r="F318" s="204" t="s">
        <v>106</v>
      </c>
      <c r="G318" s="206" t="s">
        <v>102</v>
      </c>
      <c r="H318" s="204" t="s">
        <v>102</v>
      </c>
      <c r="I318" s="204" t="s">
        <v>102</v>
      </c>
      <c r="J318" s="197">
        <v>44232.969625960657</v>
      </c>
      <c r="K318" s="197">
        <v>44234.969629629632</v>
      </c>
      <c r="L318" s="204" t="s">
        <v>102</v>
      </c>
      <c r="M318" s="209" t="s">
        <v>123</v>
      </c>
      <c r="N318" s="197">
        <v>44249.545822569438</v>
      </c>
      <c r="O318" s="207">
        <v>18</v>
      </c>
      <c r="P318" s="204" t="s">
        <v>117</v>
      </c>
      <c r="Q318" s="204" t="s">
        <v>102</v>
      </c>
      <c r="R318" s="204" t="s">
        <v>102</v>
      </c>
      <c r="S318" s="204" t="s">
        <v>102</v>
      </c>
    </row>
    <row r="319" spans="2:19">
      <c r="B319" s="197">
        <v>44113.345392673611</v>
      </c>
      <c r="C319" s="205">
        <v>26.3</v>
      </c>
      <c r="D319" s="204" t="s">
        <v>98</v>
      </c>
      <c r="E319" s="204" t="s">
        <v>99</v>
      </c>
      <c r="F319" s="204" t="s">
        <v>106</v>
      </c>
      <c r="G319" s="206" t="s">
        <v>102</v>
      </c>
      <c r="H319" s="204" t="s">
        <v>102</v>
      </c>
      <c r="I319" s="204" t="s">
        <v>102</v>
      </c>
      <c r="J319" s="197">
        <v>44329.631678969905</v>
      </c>
      <c r="K319" s="197">
        <v>44331.631678240738</v>
      </c>
      <c r="L319" s="204" t="s">
        <v>102</v>
      </c>
      <c r="M319" s="209" t="s">
        <v>123</v>
      </c>
      <c r="N319" s="197">
        <v>44333.577389583326</v>
      </c>
      <c r="O319" s="207">
        <v>5</v>
      </c>
      <c r="P319" s="204" t="s">
        <v>117</v>
      </c>
      <c r="Q319" s="204" t="s">
        <v>102</v>
      </c>
      <c r="R319" s="204" t="s">
        <v>102</v>
      </c>
      <c r="S319" s="204" t="s">
        <v>102</v>
      </c>
    </row>
    <row r="320" spans="2:19">
      <c r="B320" s="197">
        <v>44113.345392673611</v>
      </c>
      <c r="C320" s="205">
        <v>26.7</v>
      </c>
      <c r="D320" s="204" t="s">
        <v>98</v>
      </c>
      <c r="E320" s="204" t="s">
        <v>99</v>
      </c>
      <c r="F320" s="204" t="s">
        <v>106</v>
      </c>
      <c r="G320" s="206" t="s">
        <v>102</v>
      </c>
      <c r="H320" s="204" t="s">
        <v>102</v>
      </c>
      <c r="I320" s="204" t="s">
        <v>102</v>
      </c>
      <c r="J320" s="197">
        <v>44473.921451157417</v>
      </c>
      <c r="K320" s="197">
        <v>44475.921446759261</v>
      </c>
      <c r="L320" s="204" t="s">
        <v>102</v>
      </c>
      <c r="M320" s="209" t="s">
        <v>123</v>
      </c>
      <c r="N320" s="197">
        <v>44496.583953356479</v>
      </c>
      <c r="O320" s="207">
        <v>24</v>
      </c>
      <c r="P320" s="204" t="s">
        <v>117</v>
      </c>
      <c r="Q320" s="204" t="s">
        <v>102</v>
      </c>
      <c r="R320" s="204" t="s">
        <v>102</v>
      </c>
      <c r="S320" s="204" t="s">
        <v>102</v>
      </c>
    </row>
    <row r="321" spans="1:19">
      <c r="B321" s="197">
        <v>44118.263890706017</v>
      </c>
      <c r="C321" s="205">
        <v>23.9</v>
      </c>
      <c r="D321" s="204" t="s">
        <v>107</v>
      </c>
      <c r="E321" s="204" t="s">
        <v>107</v>
      </c>
      <c r="F321" s="204" t="s">
        <v>106</v>
      </c>
      <c r="G321" s="206" t="s">
        <v>102</v>
      </c>
      <c r="H321" s="204" t="s">
        <v>102</v>
      </c>
      <c r="I321" s="204" t="s">
        <v>102</v>
      </c>
      <c r="J321" s="197">
        <v>44318.916990011574</v>
      </c>
      <c r="K321" s="197">
        <v>44320.916990740741</v>
      </c>
      <c r="L321" s="204" t="s">
        <v>102</v>
      </c>
      <c r="M321" s="209" t="s">
        <v>123</v>
      </c>
      <c r="N321" s="197">
        <v>44326.554954317122</v>
      </c>
      <c r="O321" s="207">
        <v>9</v>
      </c>
      <c r="P321" s="204" t="s">
        <v>117</v>
      </c>
      <c r="Q321" s="204" t="s">
        <v>102</v>
      </c>
      <c r="R321" s="204" t="s">
        <v>102</v>
      </c>
      <c r="S321" s="204" t="s">
        <v>102</v>
      </c>
    </row>
    <row r="322" spans="1:19" s="208" customFormat="1">
      <c r="A322" s="204"/>
      <c r="B322" s="197">
        <v>44118.263890706017</v>
      </c>
      <c r="C322" s="205">
        <v>24</v>
      </c>
      <c r="D322" s="204" t="s">
        <v>107</v>
      </c>
      <c r="E322" s="204" t="s">
        <v>107</v>
      </c>
      <c r="F322" s="204" t="s">
        <v>106</v>
      </c>
      <c r="G322" s="206" t="s">
        <v>102</v>
      </c>
      <c r="H322" s="204" t="s">
        <v>102</v>
      </c>
      <c r="I322" s="204" t="s">
        <v>102</v>
      </c>
      <c r="J322" s="197">
        <v>44350.844294675939</v>
      </c>
      <c r="K322" s="197">
        <v>44352.844293981485</v>
      </c>
      <c r="L322" s="204" t="s">
        <v>102</v>
      </c>
      <c r="M322" s="209" t="s">
        <v>123</v>
      </c>
      <c r="N322" s="197">
        <v>44354.574170520835</v>
      </c>
      <c r="O322" s="207">
        <v>5</v>
      </c>
      <c r="P322" s="204" t="s">
        <v>117</v>
      </c>
      <c r="Q322" s="204" t="s">
        <v>102</v>
      </c>
      <c r="R322" s="204" t="s">
        <v>102</v>
      </c>
      <c r="S322" s="204" t="s">
        <v>102</v>
      </c>
    </row>
    <row r="323" spans="1:19" s="208" customFormat="1">
      <c r="A323" s="204"/>
      <c r="B323" s="197">
        <v>44133.495339085639</v>
      </c>
      <c r="C323" s="205">
        <v>55.6</v>
      </c>
      <c r="D323" s="204" t="s">
        <v>107</v>
      </c>
      <c r="E323" s="204" t="s">
        <v>107</v>
      </c>
      <c r="F323" s="204" t="s">
        <v>106</v>
      </c>
      <c r="G323" s="206" t="s">
        <v>102</v>
      </c>
      <c r="H323" s="204" t="s">
        <v>102</v>
      </c>
      <c r="I323" s="204" t="s">
        <v>102</v>
      </c>
      <c r="J323" s="197">
        <v>44233.410393252307</v>
      </c>
      <c r="K323" s="197">
        <v>44235.410393518519</v>
      </c>
      <c r="L323" s="204" t="s">
        <v>102</v>
      </c>
      <c r="M323" s="209" t="s">
        <v>123</v>
      </c>
      <c r="N323" s="197">
        <v>44238.62940096065</v>
      </c>
      <c r="O323" s="207">
        <v>6</v>
      </c>
      <c r="P323" s="204" t="s">
        <v>117</v>
      </c>
      <c r="Q323" s="204" t="s">
        <v>102</v>
      </c>
      <c r="R323" s="204" t="s">
        <v>102</v>
      </c>
      <c r="S323" s="204" t="s">
        <v>102</v>
      </c>
    </row>
    <row r="324" spans="1:19" s="208" customFormat="1">
      <c r="A324" s="204"/>
      <c r="B324" s="197">
        <v>44133.495339085639</v>
      </c>
      <c r="C324" s="205">
        <v>55.7</v>
      </c>
      <c r="D324" s="204" t="s">
        <v>107</v>
      </c>
      <c r="E324" s="204" t="s">
        <v>107</v>
      </c>
      <c r="F324" s="204" t="s">
        <v>106</v>
      </c>
      <c r="G324" s="206" t="s">
        <v>102</v>
      </c>
      <c r="H324" s="204" t="s">
        <v>102</v>
      </c>
      <c r="I324" s="204" t="s">
        <v>102</v>
      </c>
      <c r="J324" s="197">
        <v>44256.708413773136</v>
      </c>
      <c r="K324" s="197">
        <v>44258.708414351851</v>
      </c>
      <c r="L324" s="204" t="s">
        <v>102</v>
      </c>
      <c r="M324" s="209" t="s">
        <v>123</v>
      </c>
      <c r="N324" s="197">
        <v>44257.571573611101</v>
      </c>
      <c r="O324" s="207">
        <v>2</v>
      </c>
      <c r="P324" s="204" t="s">
        <v>117</v>
      </c>
      <c r="Q324" s="204" t="s">
        <v>102</v>
      </c>
      <c r="R324" s="204" t="s">
        <v>102</v>
      </c>
      <c r="S324" s="204" t="s">
        <v>102</v>
      </c>
    </row>
    <row r="325" spans="1:19" s="208" customFormat="1">
      <c r="A325" s="204"/>
      <c r="B325" s="197">
        <v>44133.495339085639</v>
      </c>
      <c r="C325" s="205">
        <v>56</v>
      </c>
      <c r="D325" s="204" t="s">
        <v>107</v>
      </c>
      <c r="E325" s="204" t="s">
        <v>107</v>
      </c>
      <c r="F325" s="204" t="s">
        <v>106</v>
      </c>
      <c r="G325" s="206" t="s">
        <v>102</v>
      </c>
      <c r="H325" s="204" t="s">
        <v>102</v>
      </c>
      <c r="I325" s="204" t="s">
        <v>102</v>
      </c>
      <c r="J325" s="197">
        <v>44377.698792824063</v>
      </c>
      <c r="K325" s="197">
        <v>44379.698796296296</v>
      </c>
      <c r="L325" s="204" t="s">
        <v>102</v>
      </c>
      <c r="M325" s="209" t="s">
        <v>123</v>
      </c>
      <c r="N325" s="197">
        <v>44392.568849340278</v>
      </c>
      <c r="O325" s="207">
        <v>16</v>
      </c>
      <c r="P325" s="204" t="s">
        <v>117</v>
      </c>
      <c r="Q325" s="204" t="s">
        <v>102</v>
      </c>
      <c r="R325" s="204" t="s">
        <v>102</v>
      </c>
      <c r="S325" s="204" t="s">
        <v>102</v>
      </c>
    </row>
    <row r="326" spans="1:19" s="208" customFormat="1">
      <c r="A326" s="204"/>
      <c r="B326" s="197">
        <v>44133.495339085639</v>
      </c>
      <c r="C326" s="205">
        <v>56.5</v>
      </c>
      <c r="D326" s="204" t="s">
        <v>107</v>
      </c>
      <c r="E326" s="204" t="s">
        <v>107</v>
      </c>
      <c r="F326" s="204" t="s">
        <v>106</v>
      </c>
      <c r="G326" s="206" t="s">
        <v>102</v>
      </c>
      <c r="H326" s="204" t="s">
        <v>102</v>
      </c>
      <c r="I326" s="204" t="s">
        <v>102</v>
      </c>
      <c r="J326" s="197">
        <v>44543.497751539348</v>
      </c>
      <c r="K326" s="197">
        <v>44545.497754629629</v>
      </c>
      <c r="L326" s="204" t="s">
        <v>102</v>
      </c>
      <c r="M326" s="209" t="s">
        <v>123</v>
      </c>
      <c r="N326" s="197">
        <v>44545.836282951394</v>
      </c>
      <c r="O326" s="207">
        <v>3</v>
      </c>
      <c r="P326" s="204" t="s">
        <v>117</v>
      </c>
      <c r="Q326" s="204" t="s">
        <v>102</v>
      </c>
      <c r="R326" s="204" t="s">
        <v>102</v>
      </c>
      <c r="S326" s="204" t="s">
        <v>102</v>
      </c>
    </row>
    <row r="327" spans="1:19" s="208" customFormat="1">
      <c r="A327" s="204"/>
      <c r="B327" s="197">
        <v>44136.30595292824</v>
      </c>
      <c r="C327" s="205">
        <v>23.7</v>
      </c>
      <c r="D327" s="204" t="s">
        <v>105</v>
      </c>
      <c r="E327" s="204" t="s">
        <v>99</v>
      </c>
      <c r="F327" s="204" t="s">
        <v>106</v>
      </c>
      <c r="G327" s="206" t="s">
        <v>102</v>
      </c>
      <c r="H327" s="204" t="s">
        <v>102</v>
      </c>
      <c r="I327" s="204" t="s">
        <v>102</v>
      </c>
      <c r="J327" s="197">
        <v>44252.579612465277</v>
      </c>
      <c r="K327" s="197">
        <v>44254.579618055555</v>
      </c>
      <c r="L327" s="204" t="s">
        <v>102</v>
      </c>
      <c r="M327" s="209" t="s">
        <v>123</v>
      </c>
      <c r="N327" s="197">
        <v>44270.553025150475</v>
      </c>
      <c r="O327" s="207">
        <v>19</v>
      </c>
      <c r="P327" s="204" t="s">
        <v>117</v>
      </c>
      <c r="Q327" s="204" t="s">
        <v>102</v>
      </c>
      <c r="R327" s="204" t="s">
        <v>102</v>
      </c>
      <c r="S327" s="204" t="s">
        <v>102</v>
      </c>
    </row>
    <row r="328" spans="1:19" s="208" customFormat="1">
      <c r="A328" s="204"/>
      <c r="B328" s="197">
        <v>44136.30595292824</v>
      </c>
      <c r="C328" s="205">
        <v>23.9</v>
      </c>
      <c r="D328" s="204" t="s">
        <v>105</v>
      </c>
      <c r="E328" s="204" t="s">
        <v>99</v>
      </c>
      <c r="F328" s="204" t="s">
        <v>106</v>
      </c>
      <c r="G328" s="206" t="s">
        <v>102</v>
      </c>
      <c r="H328" s="204" t="s">
        <v>102</v>
      </c>
      <c r="I328" s="204" t="s">
        <v>102</v>
      </c>
      <c r="J328" s="197">
        <v>44300.86150165509</v>
      </c>
      <c r="K328" s="197">
        <v>44302.861504629633</v>
      </c>
      <c r="L328" s="204" t="s">
        <v>102</v>
      </c>
      <c r="M328" s="209" t="s">
        <v>123</v>
      </c>
      <c r="N328" s="197">
        <v>44309.5702971875</v>
      </c>
      <c r="O328" s="207">
        <v>10</v>
      </c>
      <c r="P328" s="204" t="s">
        <v>117</v>
      </c>
      <c r="Q328" s="204" t="s">
        <v>102</v>
      </c>
      <c r="R328" s="204" t="s">
        <v>102</v>
      </c>
      <c r="S328" s="204" t="s">
        <v>102</v>
      </c>
    </row>
    <row r="329" spans="1:19" s="208" customFormat="1">
      <c r="A329" s="204"/>
      <c r="B329" s="197">
        <v>44148.921638657404</v>
      </c>
      <c r="C329" s="205">
        <v>28.6</v>
      </c>
      <c r="D329" s="204" t="s">
        <v>107</v>
      </c>
      <c r="E329" s="204" t="s">
        <v>107</v>
      </c>
      <c r="F329" s="204" t="s">
        <v>106</v>
      </c>
      <c r="G329" s="206" t="s">
        <v>101</v>
      </c>
      <c r="H329" s="204" t="s">
        <v>102</v>
      </c>
      <c r="I329" s="204" t="s">
        <v>102</v>
      </c>
      <c r="J329" s="197">
        <v>44279.563708831025</v>
      </c>
      <c r="K329" s="197">
        <v>44281.563703703701</v>
      </c>
      <c r="L329" s="204" t="s">
        <v>102</v>
      </c>
      <c r="M329" s="209" t="s">
        <v>123</v>
      </c>
      <c r="N329" s="197">
        <v>44287.547945405087</v>
      </c>
      <c r="O329" s="207">
        <v>9</v>
      </c>
      <c r="P329" s="204" t="s">
        <v>117</v>
      </c>
      <c r="Q329" s="204" t="s">
        <v>102</v>
      </c>
      <c r="R329" s="204" t="s">
        <v>102</v>
      </c>
      <c r="S329" s="204" t="s">
        <v>102</v>
      </c>
    </row>
    <row r="330" spans="1:19" s="208" customFormat="1">
      <c r="A330" s="204"/>
      <c r="B330" s="197">
        <v>44148.921638657404</v>
      </c>
      <c r="C330" s="205">
        <v>28.7</v>
      </c>
      <c r="D330" s="204" t="s">
        <v>107</v>
      </c>
      <c r="E330" s="204" t="s">
        <v>107</v>
      </c>
      <c r="F330" s="204" t="s">
        <v>106</v>
      </c>
      <c r="G330" s="206" t="s">
        <v>101</v>
      </c>
      <c r="H330" s="204" t="s">
        <v>102</v>
      </c>
      <c r="I330" s="204" t="s">
        <v>102</v>
      </c>
      <c r="J330" s="197">
        <v>44309.637295104156</v>
      </c>
      <c r="K330" s="197">
        <v>44311.637291666666</v>
      </c>
      <c r="L330" s="204" t="s">
        <v>102</v>
      </c>
      <c r="M330" s="209" t="s">
        <v>123</v>
      </c>
      <c r="N330" s="197">
        <v>44319.545444710653</v>
      </c>
      <c r="O330" s="207">
        <v>11</v>
      </c>
      <c r="P330" s="204" t="s">
        <v>117</v>
      </c>
      <c r="Q330" s="204" t="s">
        <v>102</v>
      </c>
      <c r="R330" s="204" t="s">
        <v>102</v>
      </c>
      <c r="S330" s="204" t="s">
        <v>102</v>
      </c>
    </row>
    <row r="331" spans="1:19" s="208" customFormat="1">
      <c r="A331" s="204"/>
      <c r="B331" s="197">
        <v>44150.509646099541</v>
      </c>
      <c r="C331" s="205">
        <v>32.5</v>
      </c>
      <c r="D331" s="204" t="s">
        <v>107</v>
      </c>
      <c r="E331" s="204" t="s">
        <v>107</v>
      </c>
      <c r="F331" s="204" t="s">
        <v>106</v>
      </c>
      <c r="G331" s="206" t="s">
        <v>101</v>
      </c>
      <c r="H331" s="204" t="s">
        <v>102</v>
      </c>
      <c r="I331" s="204" t="s">
        <v>102</v>
      </c>
      <c r="J331" s="197">
        <v>44267.497288194434</v>
      </c>
      <c r="K331" s="197">
        <v>44269.497291666667</v>
      </c>
      <c r="L331" s="204" t="s">
        <v>102</v>
      </c>
      <c r="M331" s="209" t="s">
        <v>123</v>
      </c>
      <c r="N331" s="197">
        <v>44278.537654861102</v>
      </c>
      <c r="O331" s="207">
        <v>12</v>
      </c>
      <c r="P331" s="204" t="s">
        <v>117</v>
      </c>
      <c r="Q331" s="204" t="s">
        <v>102</v>
      </c>
      <c r="R331" s="204" t="s">
        <v>102</v>
      </c>
      <c r="S331" s="204" t="s">
        <v>102</v>
      </c>
    </row>
    <row r="332" spans="1:19" s="208" customFormat="1">
      <c r="A332" s="204"/>
      <c r="B332" s="197">
        <v>44150.509646099541</v>
      </c>
      <c r="C332" s="205">
        <v>32.700000000000003</v>
      </c>
      <c r="D332" s="204" t="s">
        <v>107</v>
      </c>
      <c r="E332" s="204" t="s">
        <v>107</v>
      </c>
      <c r="F332" s="204" t="s">
        <v>106</v>
      </c>
      <c r="G332" s="206" t="s">
        <v>101</v>
      </c>
      <c r="H332" s="204" t="s">
        <v>102</v>
      </c>
      <c r="I332" s="204" t="s">
        <v>102</v>
      </c>
      <c r="J332" s="197">
        <v>44326.680883368055</v>
      </c>
      <c r="K332" s="197">
        <v>44328.680879629632</v>
      </c>
      <c r="L332" s="204" t="s">
        <v>102</v>
      </c>
      <c r="M332" s="209" t="s">
        <v>123</v>
      </c>
      <c r="N332" s="197">
        <v>44329.546231168992</v>
      </c>
      <c r="O332" s="207">
        <v>4</v>
      </c>
      <c r="P332" s="204" t="s">
        <v>117</v>
      </c>
      <c r="Q332" s="204" t="s">
        <v>102</v>
      </c>
      <c r="R332" s="204" t="s">
        <v>102</v>
      </c>
      <c r="S332" s="204" t="s">
        <v>102</v>
      </c>
    </row>
    <row r="333" spans="1:19" s="208" customFormat="1">
      <c r="A333" s="204"/>
      <c r="B333" s="197">
        <v>44163.278044328712</v>
      </c>
      <c r="C333" s="205">
        <v>29.2</v>
      </c>
      <c r="D333" s="204" t="s">
        <v>107</v>
      </c>
      <c r="E333" s="204" t="s">
        <v>107</v>
      </c>
      <c r="F333" s="204" t="s">
        <v>106</v>
      </c>
      <c r="G333" s="206" t="s">
        <v>102</v>
      </c>
      <c r="H333" s="204" t="s">
        <v>102</v>
      </c>
      <c r="I333" s="204" t="s">
        <v>102</v>
      </c>
      <c r="J333" s="197">
        <v>44441.723959803247</v>
      </c>
      <c r="K333" s="197">
        <v>44443.723958333336</v>
      </c>
      <c r="L333" s="204" t="s">
        <v>102</v>
      </c>
      <c r="M333" s="209" t="s">
        <v>123</v>
      </c>
      <c r="N333" s="197">
        <v>44448.544824074066</v>
      </c>
      <c r="O333" s="207">
        <v>8</v>
      </c>
      <c r="P333" s="204" t="s">
        <v>117</v>
      </c>
      <c r="Q333" s="204" t="s">
        <v>102</v>
      </c>
      <c r="R333" s="204" t="s">
        <v>102</v>
      </c>
      <c r="S333" s="204" t="s">
        <v>102</v>
      </c>
    </row>
    <row r="334" spans="1:19" s="208" customFormat="1">
      <c r="A334" s="204"/>
      <c r="B334" s="197">
        <v>44167.898448958331</v>
      </c>
      <c r="C334" s="205">
        <v>22</v>
      </c>
      <c r="D334" s="204" t="s">
        <v>105</v>
      </c>
      <c r="E334" s="204" t="s">
        <v>99</v>
      </c>
      <c r="F334" s="204" t="s">
        <v>106</v>
      </c>
      <c r="G334" s="206" t="s">
        <v>102</v>
      </c>
      <c r="H334" s="204" t="s">
        <v>102</v>
      </c>
      <c r="I334" s="204" t="s">
        <v>102</v>
      </c>
      <c r="J334" s="197">
        <v>44319.862422303246</v>
      </c>
      <c r="K334" s="197">
        <v>44321.86241898148</v>
      </c>
      <c r="L334" s="204" t="s">
        <v>102</v>
      </c>
      <c r="M334" s="209" t="s">
        <v>123</v>
      </c>
      <c r="N334" s="197">
        <v>44327.551519756955</v>
      </c>
      <c r="O334" s="207">
        <v>9</v>
      </c>
      <c r="P334" s="204" t="s">
        <v>117</v>
      </c>
      <c r="Q334" s="204" t="s">
        <v>102</v>
      </c>
      <c r="R334" s="204" t="s">
        <v>102</v>
      </c>
      <c r="S334" s="204" t="s">
        <v>102</v>
      </c>
    </row>
    <row r="335" spans="1:19" s="208" customFormat="1">
      <c r="A335" s="204"/>
      <c r="B335" s="197">
        <v>44167.898448958331</v>
      </c>
      <c r="C335" s="205">
        <v>22.2</v>
      </c>
      <c r="D335" s="204" t="s">
        <v>105</v>
      </c>
      <c r="E335" s="204" t="s">
        <v>99</v>
      </c>
      <c r="F335" s="204" t="s">
        <v>106</v>
      </c>
      <c r="G335" s="206" t="s">
        <v>102</v>
      </c>
      <c r="H335" s="204" t="s">
        <v>102</v>
      </c>
      <c r="I335" s="204" t="s">
        <v>102</v>
      </c>
      <c r="J335" s="197">
        <v>44391.880929513885</v>
      </c>
      <c r="K335" s="197">
        <v>44393.880925925929</v>
      </c>
      <c r="L335" s="204" t="s">
        <v>102</v>
      </c>
      <c r="M335" s="209" t="s">
        <v>123</v>
      </c>
      <c r="N335" s="197">
        <v>44400.548444756954</v>
      </c>
      <c r="O335" s="207">
        <v>10</v>
      </c>
      <c r="P335" s="204" t="s">
        <v>117</v>
      </c>
      <c r="Q335" s="204" t="s">
        <v>102</v>
      </c>
      <c r="R335" s="204" t="s">
        <v>102</v>
      </c>
      <c r="S335" s="204" t="s">
        <v>102</v>
      </c>
    </row>
    <row r="336" spans="1:19" s="208" customFormat="1">
      <c r="A336" s="204"/>
      <c r="B336" s="197">
        <v>44171.525348298615</v>
      </c>
      <c r="C336" s="205">
        <v>19.5</v>
      </c>
      <c r="D336" s="204" t="s">
        <v>107</v>
      </c>
      <c r="E336" s="204" t="s">
        <v>107</v>
      </c>
      <c r="F336" s="204" t="s">
        <v>106</v>
      </c>
      <c r="G336" s="206" t="s">
        <v>102</v>
      </c>
      <c r="H336" s="204" t="s">
        <v>102</v>
      </c>
      <c r="I336" s="204" t="s">
        <v>102</v>
      </c>
      <c r="J336" s="197">
        <v>44297.94942642362</v>
      </c>
      <c r="K336" s="197">
        <v>44299.949421296296</v>
      </c>
      <c r="L336" s="204" t="s">
        <v>102</v>
      </c>
      <c r="M336" s="209" t="s">
        <v>123</v>
      </c>
      <c r="N336" s="197">
        <v>44306.565666319439</v>
      </c>
      <c r="O336" s="207">
        <v>10</v>
      </c>
      <c r="P336" s="204" t="s">
        <v>117</v>
      </c>
      <c r="Q336" s="204" t="s">
        <v>102</v>
      </c>
      <c r="R336" s="204" t="s">
        <v>102</v>
      </c>
      <c r="S336" s="204" t="s">
        <v>102</v>
      </c>
    </row>
    <row r="337" spans="1:19" s="208" customFormat="1">
      <c r="A337" s="204"/>
      <c r="B337" s="197">
        <v>44182.405975347225</v>
      </c>
      <c r="C337" s="205">
        <v>33.6</v>
      </c>
      <c r="D337" s="204" t="s">
        <v>107</v>
      </c>
      <c r="E337" s="204" t="s">
        <v>107</v>
      </c>
      <c r="F337" s="204" t="s">
        <v>106</v>
      </c>
      <c r="G337" s="206" t="s">
        <v>101</v>
      </c>
      <c r="H337" s="204" t="s">
        <v>102</v>
      </c>
      <c r="I337" s="204" t="s">
        <v>102</v>
      </c>
      <c r="J337" s="197">
        <v>44267.497182256957</v>
      </c>
      <c r="K337" s="197">
        <v>44269.497187499997</v>
      </c>
      <c r="L337" s="204" t="s">
        <v>102</v>
      </c>
      <c r="M337" s="209" t="s">
        <v>123</v>
      </c>
      <c r="N337" s="197">
        <v>44278.540256562497</v>
      </c>
      <c r="O337" s="207">
        <v>12</v>
      </c>
      <c r="P337" s="204" t="s">
        <v>117</v>
      </c>
      <c r="Q337" s="204" t="s">
        <v>102</v>
      </c>
      <c r="R337" s="204" t="s">
        <v>102</v>
      </c>
      <c r="S337" s="204" t="s">
        <v>102</v>
      </c>
    </row>
    <row r="338" spans="1:19">
      <c r="B338" s="197">
        <v>44182.405975347225</v>
      </c>
      <c r="C338" s="205">
        <v>34.200000000000003</v>
      </c>
      <c r="D338" s="204" t="s">
        <v>107</v>
      </c>
      <c r="E338" s="204" t="s">
        <v>107</v>
      </c>
      <c r="F338" s="204" t="s">
        <v>106</v>
      </c>
      <c r="G338" s="206" t="s">
        <v>101</v>
      </c>
      <c r="H338" s="204" t="s">
        <v>102</v>
      </c>
      <c r="I338" s="204" t="s">
        <v>102</v>
      </c>
      <c r="J338" s="197">
        <v>44471.589237303248</v>
      </c>
      <c r="K338" s="197">
        <v>44473.589236111111</v>
      </c>
      <c r="L338" s="204" t="s">
        <v>102</v>
      </c>
      <c r="M338" s="209" t="s">
        <v>123</v>
      </c>
      <c r="N338" s="197">
        <v>44481.540832951381</v>
      </c>
      <c r="O338" s="207">
        <v>11</v>
      </c>
      <c r="P338" s="204" t="s">
        <v>117</v>
      </c>
      <c r="Q338" s="204" t="s">
        <v>102</v>
      </c>
      <c r="R338" s="204" t="s">
        <v>102</v>
      </c>
      <c r="S338" s="204" t="s">
        <v>102</v>
      </c>
    </row>
    <row r="339" spans="1:19">
      <c r="B339" s="197">
        <v>44182.405975347225</v>
      </c>
      <c r="C339" s="205">
        <v>34.200000000000003</v>
      </c>
      <c r="D339" s="204" t="s">
        <v>107</v>
      </c>
      <c r="E339" s="204" t="s">
        <v>107</v>
      </c>
      <c r="F339" s="204" t="s">
        <v>106</v>
      </c>
      <c r="G339" s="206" t="s">
        <v>101</v>
      </c>
      <c r="H339" s="204" t="s">
        <v>102</v>
      </c>
      <c r="I339" s="204" t="s">
        <v>102</v>
      </c>
      <c r="J339" s="197">
        <v>44494.746458252317</v>
      </c>
      <c r="K339" s="197">
        <v>44496.746458333335</v>
      </c>
      <c r="L339" s="204" t="s">
        <v>102</v>
      </c>
      <c r="M339" s="209" t="s">
        <v>123</v>
      </c>
      <c r="N339" s="197">
        <v>44503.54091458334</v>
      </c>
      <c r="O339" s="207">
        <v>10</v>
      </c>
      <c r="P339" s="204" t="s">
        <v>117</v>
      </c>
      <c r="Q339" s="204" t="s">
        <v>102</v>
      </c>
      <c r="R339" s="204" t="s">
        <v>102</v>
      </c>
      <c r="S339" s="204" t="s">
        <v>102</v>
      </c>
    </row>
    <row r="340" spans="1:19">
      <c r="B340" s="197">
        <v>44182.405975347225</v>
      </c>
      <c r="C340" s="205">
        <v>34.299999999999997</v>
      </c>
      <c r="D340" s="204" t="s">
        <v>107</v>
      </c>
      <c r="E340" s="204" t="s">
        <v>107</v>
      </c>
      <c r="F340" s="204" t="s">
        <v>106</v>
      </c>
      <c r="G340" s="206" t="s">
        <v>101</v>
      </c>
      <c r="H340" s="204" t="s">
        <v>102</v>
      </c>
      <c r="I340" s="204" t="s">
        <v>102</v>
      </c>
      <c r="J340" s="197">
        <v>44520.585544016205</v>
      </c>
      <c r="K340" s="197">
        <v>44522.585543981484</v>
      </c>
      <c r="L340" s="204" t="s">
        <v>102</v>
      </c>
      <c r="M340" s="209" t="s">
        <v>123</v>
      </c>
      <c r="N340" s="197">
        <v>44524.544535682864</v>
      </c>
      <c r="O340" s="207">
        <v>5</v>
      </c>
      <c r="P340" s="204" t="s">
        <v>117</v>
      </c>
      <c r="Q340" s="204" t="s">
        <v>102</v>
      </c>
      <c r="R340" s="204" t="s">
        <v>102</v>
      </c>
      <c r="S340" s="204" t="s">
        <v>102</v>
      </c>
    </row>
    <row r="341" spans="1:19">
      <c r="B341" s="197">
        <v>44182.405975347225</v>
      </c>
      <c r="C341" s="205">
        <v>34.299999999999997</v>
      </c>
      <c r="D341" s="204" t="s">
        <v>107</v>
      </c>
      <c r="E341" s="204" t="s">
        <v>107</v>
      </c>
      <c r="F341" s="204" t="s">
        <v>106</v>
      </c>
      <c r="G341" s="206" t="s">
        <v>101</v>
      </c>
      <c r="H341" s="204" t="s">
        <v>102</v>
      </c>
      <c r="I341" s="204" t="s">
        <v>102</v>
      </c>
      <c r="J341" s="197">
        <v>44534.45728761574</v>
      </c>
      <c r="K341" s="197">
        <v>44536.457291666666</v>
      </c>
      <c r="L341" s="204" t="s">
        <v>102</v>
      </c>
      <c r="M341" s="209" t="s">
        <v>123</v>
      </c>
      <c r="N341" s="197">
        <v>44540.557034108795</v>
      </c>
      <c r="O341" s="207">
        <v>7</v>
      </c>
      <c r="P341" s="204" t="s">
        <v>117</v>
      </c>
      <c r="Q341" s="204" t="s">
        <v>102</v>
      </c>
      <c r="R341" s="204" t="s">
        <v>102</v>
      </c>
      <c r="S341" s="204" t="s">
        <v>102</v>
      </c>
    </row>
    <row r="342" spans="1:19">
      <c r="B342" s="197">
        <v>44182.79769305556</v>
      </c>
      <c r="C342" s="205">
        <v>19.399999999999999</v>
      </c>
      <c r="D342" s="204" t="s">
        <v>107</v>
      </c>
      <c r="E342" s="204" t="s">
        <v>107</v>
      </c>
      <c r="F342" s="204" t="s">
        <v>106</v>
      </c>
      <c r="G342" s="206" t="s">
        <v>102</v>
      </c>
      <c r="H342" s="204" t="s">
        <v>102</v>
      </c>
      <c r="I342" s="204" t="s">
        <v>102</v>
      </c>
      <c r="J342" s="197">
        <v>44215.610381909719</v>
      </c>
      <c r="K342" s="197">
        <v>44217.610381944447</v>
      </c>
      <c r="L342" s="204" t="s">
        <v>102</v>
      </c>
      <c r="M342" s="209" t="s">
        <v>123</v>
      </c>
      <c r="N342" s="197">
        <v>44216.547752743056</v>
      </c>
      <c r="O342" s="207">
        <v>2</v>
      </c>
      <c r="P342" s="204" t="s">
        <v>117</v>
      </c>
      <c r="Q342" s="204" t="s">
        <v>102</v>
      </c>
      <c r="R342" s="204" t="s">
        <v>102</v>
      </c>
      <c r="S342" s="204" t="s">
        <v>102</v>
      </c>
    </row>
    <row r="343" spans="1:19">
      <c r="B343" s="197">
        <v>44182.79769305556</v>
      </c>
      <c r="C343" s="205">
        <v>19.5</v>
      </c>
      <c r="D343" s="204" t="s">
        <v>107</v>
      </c>
      <c r="E343" s="204" t="s">
        <v>107</v>
      </c>
      <c r="F343" s="204" t="s">
        <v>106</v>
      </c>
      <c r="G343" s="206" t="s">
        <v>102</v>
      </c>
      <c r="H343" s="204" t="s">
        <v>102</v>
      </c>
      <c r="I343" s="204" t="s">
        <v>102</v>
      </c>
      <c r="J343" s="197">
        <v>44272.794266053243</v>
      </c>
      <c r="K343" s="197">
        <v>44274.794270833336</v>
      </c>
      <c r="L343" s="204" t="s">
        <v>102</v>
      </c>
      <c r="M343" s="209" t="s">
        <v>123</v>
      </c>
      <c r="N343" s="197">
        <v>44285.558749999997</v>
      </c>
      <c r="O343" s="207">
        <v>14</v>
      </c>
      <c r="P343" s="204" t="s">
        <v>117</v>
      </c>
      <c r="Q343" s="204" t="s">
        <v>102</v>
      </c>
      <c r="R343" s="204" t="s">
        <v>102</v>
      </c>
      <c r="S343" s="204" t="s">
        <v>102</v>
      </c>
    </row>
    <row r="344" spans="1:19">
      <c r="B344" s="197">
        <v>44186.787225381951</v>
      </c>
      <c r="C344" s="205">
        <v>28</v>
      </c>
      <c r="D344" s="204" t="s">
        <v>98</v>
      </c>
      <c r="E344" s="204" t="s">
        <v>99</v>
      </c>
      <c r="F344" s="204" t="s">
        <v>106</v>
      </c>
      <c r="G344" s="206" t="s">
        <v>102</v>
      </c>
      <c r="H344" s="204" t="s">
        <v>102</v>
      </c>
      <c r="I344" s="204" t="s">
        <v>102</v>
      </c>
      <c r="J344" s="197">
        <v>44329.581429745376</v>
      </c>
      <c r="K344" s="197">
        <v>44331.581435185188</v>
      </c>
      <c r="L344" s="204" t="s">
        <v>102</v>
      </c>
      <c r="M344" s="209" t="s">
        <v>123</v>
      </c>
      <c r="N344" s="197">
        <v>44333.589226238415</v>
      </c>
      <c r="O344" s="207">
        <v>5</v>
      </c>
      <c r="P344" s="204" t="s">
        <v>117</v>
      </c>
      <c r="Q344" s="204" t="s">
        <v>102</v>
      </c>
      <c r="R344" s="204" t="s">
        <v>102</v>
      </c>
      <c r="S344" s="204" t="s">
        <v>102</v>
      </c>
    </row>
    <row r="345" spans="1:19">
      <c r="B345" s="197">
        <v>44196.096536145829</v>
      </c>
      <c r="C345" s="205">
        <v>21.5</v>
      </c>
      <c r="D345" s="204" t="s">
        <v>107</v>
      </c>
      <c r="E345" s="204" t="s">
        <v>107</v>
      </c>
      <c r="F345" s="204" t="s">
        <v>106</v>
      </c>
      <c r="G345" s="206" t="s">
        <v>102</v>
      </c>
      <c r="H345" s="204" t="s">
        <v>102</v>
      </c>
      <c r="I345" s="204" t="s">
        <v>102</v>
      </c>
      <c r="J345" s="197">
        <v>44231.5418741088</v>
      </c>
      <c r="K345" s="197">
        <v>44233.541875000003</v>
      </c>
      <c r="L345" s="204" t="s">
        <v>102</v>
      </c>
      <c r="M345" s="209" t="s">
        <v>123</v>
      </c>
      <c r="N345" s="197">
        <v>44237.952746145835</v>
      </c>
      <c r="O345" s="207">
        <v>7</v>
      </c>
      <c r="P345" s="204" t="s">
        <v>117</v>
      </c>
      <c r="Q345" s="204" t="s">
        <v>102</v>
      </c>
      <c r="R345" s="204" t="s">
        <v>102</v>
      </c>
      <c r="S345" s="204" t="s">
        <v>102</v>
      </c>
    </row>
    <row r="346" spans="1:19">
      <c r="B346" s="197">
        <v>44196.096536145829</v>
      </c>
      <c r="C346" s="205">
        <v>21.9</v>
      </c>
      <c r="D346" s="204" t="s">
        <v>107</v>
      </c>
      <c r="E346" s="204" t="s">
        <v>107</v>
      </c>
      <c r="F346" s="204" t="s">
        <v>106</v>
      </c>
      <c r="G346" s="206" t="s">
        <v>102</v>
      </c>
      <c r="H346" s="204" t="s">
        <v>102</v>
      </c>
      <c r="I346" s="204" t="s">
        <v>102</v>
      </c>
      <c r="J346" s="197">
        <v>44361.858733761575</v>
      </c>
      <c r="K346" s="197">
        <v>44363.858738425923</v>
      </c>
      <c r="L346" s="204" t="s">
        <v>102</v>
      </c>
      <c r="M346" s="209" t="s">
        <v>123</v>
      </c>
      <c r="N346" s="197">
        <v>44387.545139270842</v>
      </c>
      <c r="O346" s="207">
        <v>27</v>
      </c>
      <c r="P346" s="204" t="s">
        <v>117</v>
      </c>
      <c r="Q346" s="204" t="s">
        <v>102</v>
      </c>
      <c r="R346" s="204" t="s">
        <v>102</v>
      </c>
      <c r="S346" s="204" t="s">
        <v>102</v>
      </c>
    </row>
    <row r="347" spans="1:19">
      <c r="B347" s="197">
        <v>44196.096536145829</v>
      </c>
      <c r="C347" s="205">
        <v>22.4</v>
      </c>
      <c r="D347" s="204" t="s">
        <v>107</v>
      </c>
      <c r="E347" s="204" t="s">
        <v>107</v>
      </c>
      <c r="F347" s="204" t="s">
        <v>106</v>
      </c>
      <c r="G347" s="206" t="s">
        <v>102</v>
      </c>
      <c r="H347" s="204" t="s">
        <v>102</v>
      </c>
      <c r="I347" s="204" t="s">
        <v>102</v>
      </c>
      <c r="J347" s="197">
        <v>44535.859123379632</v>
      </c>
      <c r="K347" s="197">
        <v>44537.859120370369</v>
      </c>
      <c r="L347" s="204" t="s">
        <v>102</v>
      </c>
      <c r="M347" s="209" t="s">
        <v>123</v>
      </c>
      <c r="N347" s="197">
        <v>44544.630558252313</v>
      </c>
      <c r="O347" s="207">
        <v>10</v>
      </c>
      <c r="P347" s="204" t="s">
        <v>117</v>
      </c>
      <c r="Q347" s="204" t="s">
        <v>102</v>
      </c>
      <c r="R347" s="204" t="s">
        <v>102</v>
      </c>
      <c r="S347" s="204" t="s">
        <v>102</v>
      </c>
    </row>
    <row r="348" spans="1:19">
      <c r="B348" s="197">
        <v>44208.749708680552</v>
      </c>
      <c r="C348" s="205">
        <v>25.1</v>
      </c>
      <c r="D348" s="204" t="s">
        <v>107</v>
      </c>
      <c r="E348" s="204" t="s">
        <v>107</v>
      </c>
      <c r="F348" s="204" t="s">
        <v>106</v>
      </c>
      <c r="G348" s="206" t="s">
        <v>102</v>
      </c>
      <c r="H348" s="204" t="s">
        <v>102</v>
      </c>
      <c r="I348" s="204" t="s">
        <v>102</v>
      </c>
      <c r="J348" s="197">
        <v>44208.874524618055</v>
      </c>
      <c r="K348" s="197">
        <v>44210.874525462961</v>
      </c>
      <c r="L348" s="204" t="s">
        <v>102</v>
      </c>
      <c r="M348" s="209" t="s">
        <v>123</v>
      </c>
      <c r="N348" s="197">
        <v>44223.542037118052</v>
      </c>
      <c r="O348" s="207">
        <v>16</v>
      </c>
      <c r="P348" s="204" t="s">
        <v>117</v>
      </c>
      <c r="Q348" s="204" t="s">
        <v>102</v>
      </c>
      <c r="R348" s="204" t="s">
        <v>102</v>
      </c>
      <c r="S348" s="204" t="s">
        <v>102</v>
      </c>
    </row>
    <row r="349" spans="1:19">
      <c r="B349" s="197">
        <v>44208.749708680552</v>
      </c>
      <c r="C349" s="205">
        <v>25.8</v>
      </c>
      <c r="D349" s="204" t="s">
        <v>107</v>
      </c>
      <c r="E349" s="204" t="s">
        <v>107</v>
      </c>
      <c r="F349" s="204" t="s">
        <v>106</v>
      </c>
      <c r="G349" s="206" t="s">
        <v>102</v>
      </c>
      <c r="H349" s="204" t="s">
        <v>102</v>
      </c>
      <c r="I349" s="204" t="s">
        <v>102</v>
      </c>
      <c r="J349" s="197">
        <v>44444.774653206026</v>
      </c>
      <c r="K349" s="197">
        <v>44446.774652777778</v>
      </c>
      <c r="L349" s="204" t="s">
        <v>102</v>
      </c>
      <c r="M349" s="209" t="s">
        <v>123</v>
      </c>
      <c r="N349" s="197">
        <v>44445.445138576382</v>
      </c>
      <c r="O349" s="207">
        <v>2</v>
      </c>
      <c r="P349" s="204" t="s">
        <v>117</v>
      </c>
      <c r="Q349" s="204" t="s">
        <v>102</v>
      </c>
      <c r="R349" s="204" t="s">
        <v>102</v>
      </c>
      <c r="S349" s="204" t="s">
        <v>102</v>
      </c>
    </row>
    <row r="350" spans="1:19">
      <c r="B350" s="197">
        <v>44208.749708680552</v>
      </c>
      <c r="C350" s="205">
        <v>25.8</v>
      </c>
      <c r="D350" s="204" t="s">
        <v>107</v>
      </c>
      <c r="E350" s="204" t="s">
        <v>107</v>
      </c>
      <c r="F350" s="204" t="s">
        <v>106</v>
      </c>
      <c r="G350" s="206" t="s">
        <v>102</v>
      </c>
      <c r="H350" s="204" t="s">
        <v>102</v>
      </c>
      <c r="I350" s="204" t="s">
        <v>102</v>
      </c>
      <c r="J350" s="197">
        <v>44451.69784502314</v>
      </c>
      <c r="K350" s="197">
        <v>44453.697847222225</v>
      </c>
      <c r="L350" s="204" t="s">
        <v>102</v>
      </c>
      <c r="M350" s="209" t="s">
        <v>123</v>
      </c>
      <c r="N350" s="197">
        <v>44469.575140706016</v>
      </c>
      <c r="O350" s="207">
        <v>19</v>
      </c>
      <c r="P350" s="204" t="s">
        <v>117</v>
      </c>
      <c r="Q350" s="204" t="s">
        <v>102</v>
      </c>
      <c r="R350" s="204" t="s">
        <v>102</v>
      </c>
      <c r="S350" s="204" t="s">
        <v>102</v>
      </c>
    </row>
    <row r="351" spans="1:19">
      <c r="B351" s="197">
        <v>44208.749708680552</v>
      </c>
      <c r="C351" s="205">
        <v>25.9</v>
      </c>
      <c r="D351" s="204" t="s">
        <v>107</v>
      </c>
      <c r="E351" s="204" t="s">
        <v>107</v>
      </c>
      <c r="F351" s="204" t="s">
        <v>106</v>
      </c>
      <c r="G351" s="206" t="s">
        <v>102</v>
      </c>
      <c r="H351" s="204" t="s">
        <v>102</v>
      </c>
      <c r="I351" s="204" t="s">
        <v>102</v>
      </c>
      <c r="J351" s="197">
        <v>44503.930263541675</v>
      </c>
      <c r="K351" s="197">
        <v>44505.930266203701</v>
      </c>
      <c r="L351" s="204" t="s">
        <v>102</v>
      </c>
      <c r="M351" s="209" t="s">
        <v>123</v>
      </c>
      <c r="N351" s="197">
        <v>44515.579798032399</v>
      </c>
      <c r="O351" s="207">
        <v>13</v>
      </c>
      <c r="P351" s="204" t="s">
        <v>117</v>
      </c>
      <c r="Q351" s="204" t="s">
        <v>102</v>
      </c>
      <c r="R351" s="204" t="s">
        <v>102</v>
      </c>
      <c r="S351" s="204" t="s">
        <v>102</v>
      </c>
    </row>
    <row r="352" spans="1:19">
      <c r="B352" s="197">
        <v>44208.861423148141</v>
      </c>
      <c r="C352" s="205">
        <v>20.2</v>
      </c>
      <c r="D352" s="204" t="s">
        <v>107</v>
      </c>
      <c r="E352" s="204" t="s">
        <v>107</v>
      </c>
      <c r="F352" s="204" t="s">
        <v>106</v>
      </c>
      <c r="G352" s="206" t="s">
        <v>102</v>
      </c>
      <c r="H352" s="204" t="s">
        <v>102</v>
      </c>
      <c r="I352" s="204" t="s">
        <v>102</v>
      </c>
      <c r="J352" s="197">
        <v>44328.631453703711</v>
      </c>
      <c r="K352" s="197">
        <v>44330.631458333337</v>
      </c>
      <c r="L352" s="204" t="s">
        <v>102</v>
      </c>
      <c r="M352" s="209" t="s">
        <v>123</v>
      </c>
      <c r="N352" s="197">
        <v>44340.548922916671</v>
      </c>
      <c r="O352" s="207">
        <v>13</v>
      </c>
      <c r="P352" s="204" t="s">
        <v>117</v>
      </c>
      <c r="Q352" s="204" t="s">
        <v>102</v>
      </c>
      <c r="R352" s="204" t="s">
        <v>102</v>
      </c>
      <c r="S352" s="204" t="s">
        <v>102</v>
      </c>
    </row>
    <row r="353" spans="2:19">
      <c r="B353" s="197">
        <v>44208.861423148141</v>
      </c>
      <c r="C353" s="205">
        <v>20.3</v>
      </c>
      <c r="D353" s="204" t="s">
        <v>107</v>
      </c>
      <c r="E353" s="204" t="s">
        <v>107</v>
      </c>
      <c r="F353" s="204" t="s">
        <v>106</v>
      </c>
      <c r="G353" s="206" t="s">
        <v>102</v>
      </c>
      <c r="H353" s="204" t="s">
        <v>102</v>
      </c>
      <c r="I353" s="204" t="s">
        <v>102</v>
      </c>
      <c r="J353" s="197">
        <v>44350.855810069443</v>
      </c>
      <c r="K353" s="197">
        <v>44352.855810185189</v>
      </c>
      <c r="L353" s="204" t="s">
        <v>102</v>
      </c>
      <c r="M353" s="209" t="s">
        <v>123</v>
      </c>
      <c r="N353" s="197">
        <v>44354.584049768513</v>
      </c>
      <c r="O353" s="207">
        <v>5</v>
      </c>
      <c r="P353" s="204" t="s">
        <v>117</v>
      </c>
      <c r="Q353" s="204" t="s">
        <v>102</v>
      </c>
      <c r="R353" s="204" t="s">
        <v>102</v>
      </c>
      <c r="S353" s="204" t="s">
        <v>102</v>
      </c>
    </row>
    <row r="354" spans="2:19">
      <c r="B354" s="197">
        <v>44222.759350810185</v>
      </c>
      <c r="C354" s="205">
        <v>48.4</v>
      </c>
      <c r="D354" s="204" t="s">
        <v>107</v>
      </c>
      <c r="E354" s="204" t="s">
        <v>107</v>
      </c>
      <c r="F354" s="204" t="s">
        <v>106</v>
      </c>
      <c r="G354" s="206" t="s">
        <v>102</v>
      </c>
      <c r="H354" s="204" t="s">
        <v>102</v>
      </c>
      <c r="I354" s="204" t="s">
        <v>102</v>
      </c>
      <c r="J354" s="197">
        <v>44486.427847106475</v>
      </c>
      <c r="K354" s="197">
        <v>44488.427847222221</v>
      </c>
      <c r="L354" s="204" t="s">
        <v>102</v>
      </c>
      <c r="M354" s="209" t="s">
        <v>123</v>
      </c>
      <c r="N354" s="197">
        <v>44494.560239895844</v>
      </c>
      <c r="O354" s="207">
        <v>9</v>
      </c>
      <c r="P354" s="204" t="s">
        <v>117</v>
      </c>
      <c r="Q354" s="204" t="s">
        <v>102</v>
      </c>
      <c r="R354" s="204" t="s">
        <v>102</v>
      </c>
      <c r="S354" s="204" t="s">
        <v>102</v>
      </c>
    </row>
    <row r="355" spans="2:19">
      <c r="B355" s="197">
        <v>44224.459328969919</v>
      </c>
      <c r="C355" s="205">
        <v>51.4</v>
      </c>
      <c r="D355" s="204" t="s">
        <v>98</v>
      </c>
      <c r="E355" s="204" t="s">
        <v>99</v>
      </c>
      <c r="F355" s="204" t="s">
        <v>106</v>
      </c>
      <c r="G355" s="206" t="s">
        <v>102</v>
      </c>
      <c r="H355" s="204" t="s">
        <v>102</v>
      </c>
      <c r="I355" s="204" t="s">
        <v>102</v>
      </c>
      <c r="J355" s="197">
        <v>44271.676684837963</v>
      </c>
      <c r="K355" s="197">
        <v>44273.676689814813</v>
      </c>
      <c r="L355" s="204" t="s">
        <v>102</v>
      </c>
      <c r="M355" s="209" t="s">
        <v>123</v>
      </c>
      <c r="N355" s="197">
        <v>44273.539298229174</v>
      </c>
      <c r="O355" s="207">
        <v>3</v>
      </c>
      <c r="P355" s="204" t="s">
        <v>117</v>
      </c>
      <c r="Q355" s="204" t="s">
        <v>102</v>
      </c>
      <c r="R355" s="204" t="s">
        <v>102</v>
      </c>
      <c r="S355" s="204" t="s">
        <v>102</v>
      </c>
    </row>
    <row r="356" spans="2:19">
      <c r="B356" s="197">
        <v>44225.611868749991</v>
      </c>
      <c r="C356" s="205">
        <v>44.3</v>
      </c>
      <c r="D356" s="204" t="s">
        <v>98</v>
      </c>
      <c r="E356" s="204" t="s">
        <v>99</v>
      </c>
      <c r="F356" s="204" t="s">
        <v>106</v>
      </c>
      <c r="G356" s="206" t="s">
        <v>102</v>
      </c>
      <c r="H356" s="204" t="s">
        <v>102</v>
      </c>
      <c r="I356" s="204" t="s">
        <v>102</v>
      </c>
      <c r="J356" s="197">
        <v>44307.571171296302</v>
      </c>
      <c r="K356" s="197">
        <v>44309.571168981478</v>
      </c>
      <c r="L356" s="204" t="s">
        <v>102</v>
      </c>
      <c r="M356" s="209" t="s">
        <v>123</v>
      </c>
      <c r="N356" s="197">
        <v>44310.37164528935</v>
      </c>
      <c r="O356" s="207">
        <v>4</v>
      </c>
      <c r="P356" s="204" t="s">
        <v>117</v>
      </c>
      <c r="Q356" s="204" t="s">
        <v>102</v>
      </c>
      <c r="R356" s="204" t="s">
        <v>102</v>
      </c>
      <c r="S356" s="204" t="s">
        <v>102</v>
      </c>
    </row>
    <row r="357" spans="2:19">
      <c r="B357" s="197">
        <v>44241.98038483796</v>
      </c>
      <c r="C357" s="205">
        <v>25</v>
      </c>
      <c r="D357" s="204" t="s">
        <v>107</v>
      </c>
      <c r="E357" s="204" t="s">
        <v>107</v>
      </c>
      <c r="F357" s="204" t="s">
        <v>106</v>
      </c>
      <c r="G357" s="206" t="s">
        <v>102</v>
      </c>
      <c r="H357" s="204" t="s">
        <v>102</v>
      </c>
      <c r="I357" s="204" t="s">
        <v>102</v>
      </c>
      <c r="J357" s="197">
        <v>44316.988368171296</v>
      </c>
      <c r="K357" s="197">
        <v>44318.988368055558</v>
      </c>
      <c r="L357" s="204" t="s">
        <v>102</v>
      </c>
      <c r="M357" s="209" t="s">
        <v>123</v>
      </c>
      <c r="N357" s="197">
        <v>44323.544894444436</v>
      </c>
      <c r="O357" s="207">
        <v>8</v>
      </c>
      <c r="P357" s="204" t="s">
        <v>117</v>
      </c>
      <c r="Q357" s="204" t="s">
        <v>102</v>
      </c>
      <c r="R357" s="204" t="s">
        <v>102</v>
      </c>
      <c r="S357" s="204" t="s">
        <v>102</v>
      </c>
    </row>
    <row r="358" spans="2:19">
      <c r="B358" s="197">
        <v>44241.98038483796</v>
      </c>
      <c r="C358" s="205">
        <v>25.4</v>
      </c>
      <c r="D358" s="204" t="s">
        <v>107</v>
      </c>
      <c r="E358" s="204" t="s">
        <v>107</v>
      </c>
      <c r="F358" s="204" t="s">
        <v>106</v>
      </c>
      <c r="G358" s="206" t="s">
        <v>102</v>
      </c>
      <c r="H358" s="204" t="s">
        <v>102</v>
      </c>
      <c r="I358" s="204" t="s">
        <v>102</v>
      </c>
      <c r="J358" s="197">
        <v>44479.92796258103</v>
      </c>
      <c r="K358" s="197">
        <v>44481.92796296296</v>
      </c>
      <c r="L358" s="204" t="s">
        <v>102</v>
      </c>
      <c r="M358" s="209" t="s">
        <v>123</v>
      </c>
      <c r="N358" s="197">
        <v>44494.542715081021</v>
      </c>
      <c r="O358" s="207">
        <v>16</v>
      </c>
      <c r="P358" s="204" t="s">
        <v>117</v>
      </c>
      <c r="Q358" s="204" t="s">
        <v>102</v>
      </c>
      <c r="R358" s="204" t="s">
        <v>102</v>
      </c>
      <c r="S358" s="204" t="s">
        <v>102</v>
      </c>
    </row>
    <row r="359" spans="2:19">
      <c r="B359" s="197">
        <v>44241.98038483796</v>
      </c>
      <c r="C359" s="205">
        <v>25.5</v>
      </c>
      <c r="D359" s="204" t="s">
        <v>107</v>
      </c>
      <c r="E359" s="204" t="s">
        <v>107</v>
      </c>
      <c r="F359" s="204" t="s">
        <v>106</v>
      </c>
      <c r="G359" s="206" t="s">
        <v>102</v>
      </c>
      <c r="H359" s="204" t="s">
        <v>102</v>
      </c>
      <c r="I359" s="204" t="s">
        <v>102</v>
      </c>
      <c r="J359" s="197">
        <v>44509.891036377332</v>
      </c>
      <c r="K359" s="197">
        <v>44511.891041666669</v>
      </c>
      <c r="L359" s="204" t="s">
        <v>102</v>
      </c>
      <c r="M359" s="209" t="s">
        <v>123</v>
      </c>
      <c r="N359" s="197">
        <v>44515.57391640047</v>
      </c>
      <c r="O359" s="207">
        <v>7</v>
      </c>
      <c r="P359" s="204" t="s">
        <v>117</v>
      </c>
      <c r="Q359" s="204" t="s">
        <v>102</v>
      </c>
      <c r="R359" s="204" t="s">
        <v>102</v>
      </c>
      <c r="S359" s="204" t="s">
        <v>102</v>
      </c>
    </row>
    <row r="360" spans="2:19">
      <c r="B360" s="197">
        <v>44244.758941469918</v>
      </c>
      <c r="C360" s="205">
        <v>58.7</v>
      </c>
      <c r="D360" s="204" t="s">
        <v>107</v>
      </c>
      <c r="E360" s="204" t="s">
        <v>107</v>
      </c>
      <c r="F360" s="204" t="s">
        <v>106</v>
      </c>
      <c r="G360" s="206" t="s">
        <v>102</v>
      </c>
      <c r="H360" s="204" t="s">
        <v>102</v>
      </c>
      <c r="I360" s="204" t="s">
        <v>102</v>
      </c>
      <c r="J360" s="197">
        <v>44244.823177511578</v>
      </c>
      <c r="K360" s="197">
        <v>44246.823182870372</v>
      </c>
      <c r="L360" s="204" t="s">
        <v>102</v>
      </c>
      <c r="M360" s="209" t="s">
        <v>123</v>
      </c>
      <c r="N360" s="197">
        <v>44245.572750497682</v>
      </c>
      <c r="O360" s="207">
        <v>2</v>
      </c>
      <c r="P360" s="204" t="s">
        <v>117</v>
      </c>
      <c r="Q360" s="204" t="s">
        <v>102</v>
      </c>
      <c r="R360" s="204" t="s">
        <v>102</v>
      </c>
      <c r="S360" s="204" t="s">
        <v>102</v>
      </c>
    </row>
    <row r="361" spans="2:19">
      <c r="B361" s="197">
        <v>44244.758941469918</v>
      </c>
      <c r="C361" s="205">
        <v>58.7</v>
      </c>
      <c r="D361" s="204" t="s">
        <v>107</v>
      </c>
      <c r="E361" s="204" t="s">
        <v>107</v>
      </c>
      <c r="F361" s="204" t="s">
        <v>106</v>
      </c>
      <c r="G361" s="206" t="s">
        <v>102</v>
      </c>
      <c r="H361" s="204" t="s">
        <v>102</v>
      </c>
      <c r="I361" s="204" t="s">
        <v>102</v>
      </c>
      <c r="J361" s="197">
        <v>44245.626151157398</v>
      </c>
      <c r="K361" s="197">
        <v>44247.626145833332</v>
      </c>
      <c r="L361" s="204" t="s">
        <v>102</v>
      </c>
      <c r="M361" s="209" t="s">
        <v>123</v>
      </c>
      <c r="N361" s="197">
        <v>44250.599006516204</v>
      </c>
      <c r="O361" s="207">
        <v>6</v>
      </c>
      <c r="P361" s="204" t="s">
        <v>117</v>
      </c>
      <c r="Q361" s="204" t="s">
        <v>102</v>
      </c>
      <c r="R361" s="204" t="s">
        <v>102</v>
      </c>
      <c r="S361" s="204" t="s">
        <v>102</v>
      </c>
    </row>
    <row r="362" spans="2:19">
      <c r="B362" s="197">
        <v>44244.758941469918</v>
      </c>
      <c r="C362" s="205">
        <v>59.1</v>
      </c>
      <c r="D362" s="204" t="s">
        <v>107</v>
      </c>
      <c r="E362" s="204" t="s">
        <v>107</v>
      </c>
      <c r="F362" s="204" t="s">
        <v>106</v>
      </c>
      <c r="G362" s="206" t="s">
        <v>102</v>
      </c>
      <c r="H362" s="204" t="s">
        <v>102</v>
      </c>
      <c r="I362" s="204" t="s">
        <v>102</v>
      </c>
      <c r="J362" s="197">
        <v>44390.58276149306</v>
      </c>
      <c r="K362" s="197">
        <v>44392.582766203705</v>
      </c>
      <c r="L362" s="204" t="s">
        <v>102</v>
      </c>
      <c r="M362" s="209" t="s">
        <v>123</v>
      </c>
      <c r="N362" s="197">
        <v>44399.5417667824</v>
      </c>
      <c r="O362" s="207">
        <v>10</v>
      </c>
      <c r="P362" s="204" t="s">
        <v>117</v>
      </c>
      <c r="Q362" s="204" t="s">
        <v>102</v>
      </c>
      <c r="R362" s="204" t="s">
        <v>102</v>
      </c>
      <c r="S362" s="204" t="s">
        <v>102</v>
      </c>
    </row>
    <row r="363" spans="2:19">
      <c r="B363" s="197">
        <v>44258.407384606493</v>
      </c>
      <c r="C363" s="205">
        <v>29.6</v>
      </c>
      <c r="D363" s="204" t="s">
        <v>107</v>
      </c>
      <c r="E363" s="204" t="s">
        <v>107</v>
      </c>
      <c r="F363" s="204" t="s">
        <v>106</v>
      </c>
      <c r="G363" s="206" t="s">
        <v>102</v>
      </c>
      <c r="H363" s="204" t="s">
        <v>102</v>
      </c>
      <c r="I363" s="204" t="s">
        <v>102</v>
      </c>
      <c r="J363" s="197">
        <v>44387.69406076389</v>
      </c>
      <c r="K363" s="197">
        <v>44389.694062499999</v>
      </c>
      <c r="L363" s="204" t="s">
        <v>102</v>
      </c>
      <c r="M363" s="209" t="s">
        <v>123</v>
      </c>
      <c r="N363" s="197">
        <v>44393.568975150454</v>
      </c>
      <c r="O363" s="207">
        <v>7</v>
      </c>
      <c r="P363" s="204" t="s">
        <v>117</v>
      </c>
      <c r="Q363" s="204" t="s">
        <v>102</v>
      </c>
      <c r="R363" s="204" t="s">
        <v>102</v>
      </c>
      <c r="S363" s="204" t="s">
        <v>102</v>
      </c>
    </row>
    <row r="364" spans="2:19">
      <c r="B364" s="197">
        <v>44258.407384606493</v>
      </c>
      <c r="C364" s="205">
        <v>29.8</v>
      </c>
      <c r="D364" s="204" t="s">
        <v>107</v>
      </c>
      <c r="E364" s="204" t="s">
        <v>107</v>
      </c>
      <c r="F364" s="204" t="s">
        <v>106</v>
      </c>
      <c r="G364" s="206" t="s">
        <v>102</v>
      </c>
      <c r="H364" s="204" t="s">
        <v>102</v>
      </c>
      <c r="I364" s="204" t="s">
        <v>102</v>
      </c>
      <c r="J364" s="197">
        <v>44470.91400853009</v>
      </c>
      <c r="K364" s="197">
        <v>44472.914004629631</v>
      </c>
      <c r="L364" s="204" t="s">
        <v>102</v>
      </c>
      <c r="M364" s="209" t="s">
        <v>123</v>
      </c>
      <c r="N364" s="197">
        <v>44476.578516122696</v>
      </c>
      <c r="O364" s="207">
        <v>7</v>
      </c>
      <c r="P364" s="204" t="s">
        <v>117</v>
      </c>
      <c r="Q364" s="204" t="s">
        <v>102</v>
      </c>
      <c r="R364" s="204" t="s">
        <v>102</v>
      </c>
      <c r="S364" s="204" t="s">
        <v>102</v>
      </c>
    </row>
    <row r="365" spans="2:19">
      <c r="B365" s="197">
        <v>44266.195628819441</v>
      </c>
      <c r="C365" s="205">
        <v>47.7</v>
      </c>
      <c r="D365" s="204" t="s">
        <v>107</v>
      </c>
      <c r="E365" s="204" t="s">
        <v>107</v>
      </c>
      <c r="F365" s="204" t="s">
        <v>106</v>
      </c>
      <c r="G365" s="206" t="s">
        <v>101</v>
      </c>
      <c r="H365" s="204" t="s">
        <v>102</v>
      </c>
      <c r="I365" s="204" t="s">
        <v>102</v>
      </c>
      <c r="J365" s="197">
        <v>44267.597446793981</v>
      </c>
      <c r="K365" s="197">
        <v>44269.597442129627</v>
      </c>
      <c r="L365" s="204" t="s">
        <v>102</v>
      </c>
      <c r="M365" s="209" t="s">
        <v>123</v>
      </c>
      <c r="N365" s="197">
        <v>44267.635007523146</v>
      </c>
      <c r="O365" s="207">
        <v>1</v>
      </c>
      <c r="P365" s="204" t="s">
        <v>117</v>
      </c>
      <c r="Q365" s="204" t="s">
        <v>102</v>
      </c>
      <c r="R365" s="204" t="s">
        <v>102</v>
      </c>
      <c r="S365" s="204" t="s">
        <v>102</v>
      </c>
    </row>
    <row r="366" spans="2:19">
      <c r="B366" s="197">
        <v>44266.761566782414</v>
      </c>
      <c r="C366" s="205">
        <v>23.6</v>
      </c>
      <c r="D366" s="204" t="s">
        <v>107</v>
      </c>
      <c r="E366" s="204" t="s">
        <v>107</v>
      </c>
      <c r="F366" s="204" t="s">
        <v>106</v>
      </c>
      <c r="G366" s="206" t="s">
        <v>102</v>
      </c>
      <c r="H366" s="204" t="s">
        <v>102</v>
      </c>
      <c r="I366" s="204" t="s">
        <v>102</v>
      </c>
      <c r="J366" s="197">
        <v>44326.983697719908</v>
      </c>
      <c r="K366" s="197">
        <v>44328.98369212963</v>
      </c>
      <c r="L366" s="204" t="s">
        <v>102</v>
      </c>
      <c r="M366" s="209" t="s">
        <v>123</v>
      </c>
      <c r="N366" s="197">
        <v>44329.551130590284</v>
      </c>
      <c r="O366" s="207">
        <v>4</v>
      </c>
      <c r="P366" s="204" t="s">
        <v>117</v>
      </c>
      <c r="Q366" s="204" t="s">
        <v>102</v>
      </c>
      <c r="R366" s="204" t="s">
        <v>102</v>
      </c>
      <c r="S366" s="204" t="s">
        <v>102</v>
      </c>
    </row>
    <row r="367" spans="2:19">
      <c r="B367" s="197">
        <v>44268.224243553239</v>
      </c>
      <c r="C367" s="205">
        <v>18.3</v>
      </c>
      <c r="D367" s="204" t="s">
        <v>105</v>
      </c>
      <c r="E367" s="204" t="s">
        <v>99</v>
      </c>
      <c r="F367" s="204" t="s">
        <v>106</v>
      </c>
      <c r="G367" s="206" t="s">
        <v>102</v>
      </c>
      <c r="H367" s="204" t="s">
        <v>102</v>
      </c>
      <c r="I367" s="204" t="s">
        <v>102</v>
      </c>
      <c r="J367" s="197">
        <v>44336.871583912041</v>
      </c>
      <c r="K367" s="197">
        <v>44338.87158564815</v>
      </c>
      <c r="L367" s="204" t="s">
        <v>102</v>
      </c>
      <c r="M367" s="209" t="s">
        <v>123</v>
      </c>
      <c r="N367" s="197">
        <v>44366.348398842594</v>
      </c>
      <c r="O367" s="207">
        <v>30</v>
      </c>
      <c r="P367" s="204" t="s">
        <v>117</v>
      </c>
      <c r="Q367" s="204" t="s">
        <v>102</v>
      </c>
      <c r="R367" s="204" t="s">
        <v>102</v>
      </c>
      <c r="S367" s="204" t="s">
        <v>102</v>
      </c>
    </row>
    <row r="368" spans="2:19">
      <c r="B368" s="197">
        <v>44268.224243553239</v>
      </c>
      <c r="C368" s="205">
        <v>18.5</v>
      </c>
      <c r="D368" s="204" t="s">
        <v>105</v>
      </c>
      <c r="E368" s="204" t="s">
        <v>99</v>
      </c>
      <c r="F368" s="204" t="s">
        <v>106</v>
      </c>
      <c r="G368" s="206" t="s">
        <v>102</v>
      </c>
      <c r="H368" s="204" t="s">
        <v>102</v>
      </c>
      <c r="I368" s="204" t="s">
        <v>102</v>
      </c>
      <c r="J368" s="197">
        <v>44402.789199687504</v>
      </c>
      <c r="K368" s="197">
        <v>44404.789201388892</v>
      </c>
      <c r="L368" s="204" t="s">
        <v>102</v>
      </c>
      <c r="M368" s="209" t="s">
        <v>123</v>
      </c>
      <c r="N368" s="197">
        <v>44412.55115436342</v>
      </c>
      <c r="O368" s="207">
        <v>11</v>
      </c>
      <c r="P368" s="204" t="s">
        <v>117</v>
      </c>
      <c r="Q368" s="204" t="s">
        <v>102</v>
      </c>
      <c r="R368" s="204" t="s">
        <v>102</v>
      </c>
      <c r="S368" s="204" t="s">
        <v>102</v>
      </c>
    </row>
    <row r="369" spans="2:19">
      <c r="B369" s="197">
        <v>44274.848486261566</v>
      </c>
      <c r="C369" s="205">
        <v>45.7</v>
      </c>
      <c r="D369" s="204" t="s">
        <v>98</v>
      </c>
      <c r="E369" s="204" t="s">
        <v>99</v>
      </c>
      <c r="F369" s="204" t="s">
        <v>106</v>
      </c>
      <c r="G369" s="206" t="s">
        <v>102</v>
      </c>
      <c r="H369" s="204" t="s">
        <v>102</v>
      </c>
      <c r="I369" s="204" t="s">
        <v>102</v>
      </c>
      <c r="J369" s="197">
        <v>44274.91343784723</v>
      </c>
      <c r="K369" s="197">
        <v>44276.913437499999</v>
      </c>
      <c r="L369" s="204" t="s">
        <v>102</v>
      </c>
      <c r="M369" s="209" t="s">
        <v>123</v>
      </c>
      <c r="N369" s="197">
        <v>44276.550360381938</v>
      </c>
      <c r="O369" s="207">
        <v>3</v>
      </c>
      <c r="P369" s="204" t="s">
        <v>117</v>
      </c>
      <c r="Q369" s="204" t="s">
        <v>102</v>
      </c>
      <c r="R369" s="204" t="s">
        <v>102</v>
      </c>
      <c r="S369" s="204" t="s">
        <v>102</v>
      </c>
    </row>
    <row r="370" spans="2:19">
      <c r="B370" s="197">
        <v>44279.22874976851</v>
      </c>
      <c r="C370" s="205">
        <v>28</v>
      </c>
      <c r="D370" s="204" t="s">
        <v>105</v>
      </c>
      <c r="E370" s="204" t="s">
        <v>99</v>
      </c>
      <c r="F370" s="204" t="s">
        <v>106</v>
      </c>
      <c r="G370" s="206" t="s">
        <v>102</v>
      </c>
      <c r="H370" s="204" t="s">
        <v>102</v>
      </c>
      <c r="I370" s="204" t="s">
        <v>102</v>
      </c>
      <c r="J370" s="197">
        <v>44368.450630127321</v>
      </c>
      <c r="K370" s="197">
        <v>44370.450624999998</v>
      </c>
      <c r="L370" s="204" t="s">
        <v>102</v>
      </c>
      <c r="M370" s="209" t="s">
        <v>123</v>
      </c>
      <c r="N370" s="197">
        <v>44376.615382175929</v>
      </c>
      <c r="O370" s="207">
        <v>10</v>
      </c>
      <c r="P370" s="204" t="s">
        <v>117</v>
      </c>
      <c r="Q370" s="204" t="s">
        <v>102</v>
      </c>
      <c r="R370" s="204" t="s">
        <v>102</v>
      </c>
      <c r="S370" s="204" t="s">
        <v>102</v>
      </c>
    </row>
    <row r="371" spans="2:19">
      <c r="B371" s="197">
        <v>44279.22874976851</v>
      </c>
      <c r="C371" s="205">
        <v>28</v>
      </c>
      <c r="D371" s="204" t="s">
        <v>105</v>
      </c>
      <c r="E371" s="204" t="s">
        <v>99</v>
      </c>
      <c r="F371" s="204" t="s">
        <v>106</v>
      </c>
      <c r="G371" s="206" t="s">
        <v>102</v>
      </c>
      <c r="H371" s="204" t="s">
        <v>102</v>
      </c>
      <c r="I371" s="204" t="s">
        <v>102</v>
      </c>
      <c r="J371" s="197">
        <v>44390.61076087963</v>
      </c>
      <c r="K371" s="197">
        <v>44392.610763888886</v>
      </c>
      <c r="L371" s="204" t="s">
        <v>102</v>
      </c>
      <c r="M371" s="209" t="s">
        <v>123</v>
      </c>
      <c r="N371" s="197">
        <v>44394.54764394676</v>
      </c>
      <c r="O371" s="207">
        <v>5</v>
      </c>
      <c r="P371" s="204" t="s">
        <v>117</v>
      </c>
      <c r="Q371" s="204" t="s">
        <v>102</v>
      </c>
      <c r="R371" s="204" t="s">
        <v>102</v>
      </c>
      <c r="S371" s="204" t="s">
        <v>102</v>
      </c>
    </row>
    <row r="372" spans="2:19">
      <c r="B372" s="197">
        <v>44285.039705868054</v>
      </c>
      <c r="C372" s="205">
        <v>23.9</v>
      </c>
      <c r="D372" s="204" t="s">
        <v>107</v>
      </c>
      <c r="E372" s="204" t="s">
        <v>107</v>
      </c>
      <c r="F372" s="204" t="s">
        <v>106</v>
      </c>
      <c r="G372" s="206" t="s">
        <v>102</v>
      </c>
      <c r="H372" s="204" t="s">
        <v>102</v>
      </c>
      <c r="I372" s="204" t="s">
        <v>102</v>
      </c>
      <c r="J372" s="197">
        <v>44301.497963657399</v>
      </c>
      <c r="K372" s="197">
        <v>44303.49796296296</v>
      </c>
      <c r="L372" s="204" t="s">
        <v>102</v>
      </c>
      <c r="M372" s="209" t="s">
        <v>123</v>
      </c>
      <c r="N372" s="197">
        <v>44311.436907094896</v>
      </c>
      <c r="O372" s="207">
        <v>11</v>
      </c>
      <c r="P372" s="204" t="s">
        <v>117</v>
      </c>
      <c r="Q372" s="204" t="s">
        <v>102</v>
      </c>
      <c r="R372" s="204" t="s">
        <v>102</v>
      </c>
      <c r="S372" s="204" t="s">
        <v>102</v>
      </c>
    </row>
    <row r="373" spans="2:19">
      <c r="B373" s="197">
        <v>44287.7623576736</v>
      </c>
      <c r="C373" s="205">
        <v>33.200000000000003</v>
      </c>
      <c r="D373" s="204" t="s">
        <v>107</v>
      </c>
      <c r="E373" s="204" t="s">
        <v>107</v>
      </c>
      <c r="F373" s="204" t="s">
        <v>106</v>
      </c>
      <c r="G373" s="206" t="s">
        <v>101</v>
      </c>
      <c r="H373" s="204" t="s">
        <v>102</v>
      </c>
      <c r="I373" s="204" t="s">
        <v>102</v>
      </c>
      <c r="J373" s="197">
        <v>44287.810523611108</v>
      </c>
      <c r="K373" s="197">
        <v>44289.810520833336</v>
      </c>
      <c r="L373" s="204" t="s">
        <v>102</v>
      </c>
      <c r="M373" s="209" t="s">
        <v>123</v>
      </c>
      <c r="N373" s="197">
        <v>44288.420886307867</v>
      </c>
      <c r="O373" s="207">
        <v>2</v>
      </c>
      <c r="P373" s="204" t="s">
        <v>117</v>
      </c>
      <c r="Q373" s="204" t="s">
        <v>102</v>
      </c>
      <c r="R373" s="204" t="s">
        <v>102</v>
      </c>
      <c r="S373" s="204" t="s">
        <v>102</v>
      </c>
    </row>
    <row r="374" spans="2:19">
      <c r="B374" s="197">
        <v>44287.7623576736</v>
      </c>
      <c r="C374" s="205">
        <v>33.200000000000003</v>
      </c>
      <c r="D374" s="204" t="s">
        <v>107</v>
      </c>
      <c r="E374" s="204" t="s">
        <v>107</v>
      </c>
      <c r="F374" s="204" t="s">
        <v>106</v>
      </c>
      <c r="G374" s="206" t="s">
        <v>101</v>
      </c>
      <c r="H374" s="204" t="s">
        <v>102</v>
      </c>
      <c r="I374" s="204" t="s">
        <v>102</v>
      </c>
      <c r="J374" s="197">
        <v>44288.70102002316</v>
      </c>
      <c r="K374" s="197">
        <v>44290.701018518521</v>
      </c>
      <c r="L374" s="204" t="s">
        <v>102</v>
      </c>
      <c r="M374" s="209" t="s">
        <v>123</v>
      </c>
      <c r="N374" s="197">
        <v>44292.594820451384</v>
      </c>
      <c r="O374" s="207">
        <v>5</v>
      </c>
      <c r="P374" s="204" t="s">
        <v>117</v>
      </c>
      <c r="Q374" s="204" t="s">
        <v>102</v>
      </c>
      <c r="R374" s="204" t="s">
        <v>102</v>
      </c>
      <c r="S374" s="204" t="s">
        <v>102</v>
      </c>
    </row>
    <row r="375" spans="2:19">
      <c r="B375" s="197">
        <v>44287.7623576736</v>
      </c>
      <c r="C375" s="205">
        <v>33.200000000000003</v>
      </c>
      <c r="D375" s="204" t="s">
        <v>107</v>
      </c>
      <c r="E375" s="204" t="s">
        <v>107</v>
      </c>
      <c r="F375" s="204" t="s">
        <v>106</v>
      </c>
      <c r="G375" s="206" t="s">
        <v>101</v>
      </c>
      <c r="H375" s="204" t="s">
        <v>102</v>
      </c>
      <c r="I375" s="204" t="s">
        <v>102</v>
      </c>
      <c r="J375" s="197">
        <v>44294.725384259269</v>
      </c>
      <c r="K375" s="197">
        <v>44296.725381944445</v>
      </c>
      <c r="L375" s="204" t="s">
        <v>102</v>
      </c>
      <c r="M375" s="209" t="s">
        <v>123</v>
      </c>
      <c r="N375" s="197">
        <v>44299.54705621527</v>
      </c>
      <c r="O375" s="207">
        <v>6</v>
      </c>
      <c r="P375" s="204" t="s">
        <v>117</v>
      </c>
      <c r="Q375" s="204" t="s">
        <v>102</v>
      </c>
      <c r="R375" s="204" t="s">
        <v>102</v>
      </c>
      <c r="S375" s="204" t="s">
        <v>102</v>
      </c>
    </row>
    <row r="376" spans="2:19">
      <c r="B376" s="197">
        <v>44293.177140891195</v>
      </c>
      <c r="C376" s="205">
        <v>22.2</v>
      </c>
      <c r="D376" s="204" t="s">
        <v>107</v>
      </c>
      <c r="E376" s="204" t="s">
        <v>107</v>
      </c>
      <c r="F376" s="204" t="s">
        <v>106</v>
      </c>
      <c r="G376" s="206" t="s">
        <v>102</v>
      </c>
      <c r="H376" s="204" t="s">
        <v>102</v>
      </c>
      <c r="I376" s="204" t="s">
        <v>102</v>
      </c>
      <c r="J376" s="197">
        <v>44298.477680208329</v>
      </c>
      <c r="K376" s="197">
        <v>44300.477685185186</v>
      </c>
      <c r="L376" s="204" t="s">
        <v>102</v>
      </c>
      <c r="M376" s="209" t="s">
        <v>123</v>
      </c>
      <c r="N376" s="197">
        <v>44299.545350150467</v>
      </c>
      <c r="O376" s="207">
        <v>2</v>
      </c>
      <c r="P376" s="204" t="s">
        <v>117</v>
      </c>
      <c r="Q376" s="204" t="s">
        <v>102</v>
      </c>
      <c r="R376" s="204" t="s">
        <v>102</v>
      </c>
      <c r="S376" s="204" t="s">
        <v>102</v>
      </c>
    </row>
    <row r="377" spans="2:19">
      <c r="B377" s="197">
        <v>44293.177140891195</v>
      </c>
      <c r="C377" s="205">
        <v>22.9</v>
      </c>
      <c r="D377" s="204" t="s">
        <v>107</v>
      </c>
      <c r="E377" s="204" t="s">
        <v>107</v>
      </c>
      <c r="F377" s="204" t="s">
        <v>106</v>
      </c>
      <c r="G377" s="206" t="s">
        <v>102</v>
      </c>
      <c r="H377" s="204" t="s">
        <v>102</v>
      </c>
      <c r="I377" s="204" t="s">
        <v>102</v>
      </c>
      <c r="J377" s="197">
        <v>44546.650271099541</v>
      </c>
      <c r="K377" s="197">
        <v>44548.650266203702</v>
      </c>
      <c r="L377" s="204" t="s">
        <v>102</v>
      </c>
      <c r="M377" s="209" t="s">
        <v>123</v>
      </c>
      <c r="N377" s="197">
        <v>44547.540595254635</v>
      </c>
      <c r="O377" s="207">
        <v>2</v>
      </c>
      <c r="P377" s="204" t="s">
        <v>117</v>
      </c>
      <c r="Q377" s="204" t="s">
        <v>102</v>
      </c>
      <c r="R377" s="204" t="s">
        <v>102</v>
      </c>
      <c r="S377" s="204" t="s">
        <v>102</v>
      </c>
    </row>
    <row r="378" spans="2:19">
      <c r="B378" s="197">
        <v>44293.177140891195</v>
      </c>
      <c r="C378" s="205">
        <v>22.9</v>
      </c>
      <c r="D378" s="204" t="s">
        <v>107</v>
      </c>
      <c r="E378" s="204" t="s">
        <v>107</v>
      </c>
      <c r="F378" s="204" t="s">
        <v>106</v>
      </c>
      <c r="G378" s="206" t="s">
        <v>102</v>
      </c>
      <c r="H378" s="204" t="s">
        <v>102</v>
      </c>
      <c r="I378" s="204" t="s">
        <v>102</v>
      </c>
      <c r="J378" s="197">
        <v>44551.635172337956</v>
      </c>
      <c r="K378" s="197">
        <v>44553.63517361111</v>
      </c>
      <c r="L378" s="204" t="s">
        <v>102</v>
      </c>
      <c r="M378" s="209" t="s">
        <v>123</v>
      </c>
      <c r="N378" s="197">
        <v>44558.539019016207</v>
      </c>
      <c r="O378" s="207">
        <v>8</v>
      </c>
      <c r="P378" s="204" t="s">
        <v>117</v>
      </c>
      <c r="Q378" s="204" t="s">
        <v>102</v>
      </c>
      <c r="R378" s="204" t="s">
        <v>102</v>
      </c>
      <c r="S378" s="204" t="s">
        <v>102</v>
      </c>
    </row>
    <row r="379" spans="2:19">
      <c r="B379" s="197">
        <v>44302.832821261574</v>
      </c>
      <c r="C379" s="205">
        <v>29.2</v>
      </c>
      <c r="D379" s="204" t="s">
        <v>105</v>
      </c>
      <c r="E379" s="204" t="s">
        <v>99</v>
      </c>
      <c r="F379" s="204" t="s">
        <v>106</v>
      </c>
      <c r="G379" s="206" t="s">
        <v>102</v>
      </c>
      <c r="H379" s="204" t="s">
        <v>102</v>
      </c>
      <c r="I379" s="204" t="s">
        <v>102</v>
      </c>
      <c r="J379" s="197">
        <v>44302.882413541673</v>
      </c>
      <c r="K379" s="197">
        <v>44304.882418981484</v>
      </c>
      <c r="L379" s="204" t="s">
        <v>102</v>
      </c>
      <c r="M379" s="209" t="s">
        <v>123</v>
      </c>
      <c r="N379" s="197">
        <v>44303.396850150471</v>
      </c>
      <c r="O379" s="207">
        <v>2</v>
      </c>
      <c r="P379" s="204" t="s">
        <v>117</v>
      </c>
      <c r="Q379" s="204" t="s">
        <v>102</v>
      </c>
      <c r="R379" s="204" t="s">
        <v>102</v>
      </c>
      <c r="S379" s="204" t="s">
        <v>102</v>
      </c>
    </row>
    <row r="380" spans="2:19">
      <c r="B380" s="197">
        <v>44302.832821261574</v>
      </c>
      <c r="C380" s="205">
        <v>29.2</v>
      </c>
      <c r="D380" s="204" t="s">
        <v>105</v>
      </c>
      <c r="E380" s="204" t="s">
        <v>99</v>
      </c>
      <c r="F380" s="204" t="s">
        <v>106</v>
      </c>
      <c r="G380" s="206" t="s">
        <v>102</v>
      </c>
      <c r="H380" s="204" t="s">
        <v>102</v>
      </c>
      <c r="I380" s="204" t="s">
        <v>102</v>
      </c>
      <c r="J380" s="197">
        <v>44304.277468750013</v>
      </c>
      <c r="K380" s="197">
        <v>44306.277465277781</v>
      </c>
      <c r="L380" s="204" t="s">
        <v>102</v>
      </c>
      <c r="M380" s="209" t="s">
        <v>123</v>
      </c>
      <c r="N380" s="197">
        <v>44310.374649918987</v>
      </c>
      <c r="O380" s="207">
        <v>7</v>
      </c>
      <c r="P380" s="204" t="s">
        <v>117</v>
      </c>
      <c r="Q380" s="204" t="s">
        <v>102</v>
      </c>
      <c r="R380" s="204" t="s">
        <v>102</v>
      </c>
      <c r="S380" s="204" t="s">
        <v>102</v>
      </c>
    </row>
    <row r="381" spans="2:19">
      <c r="B381" s="197">
        <v>44302.832821261574</v>
      </c>
      <c r="C381" s="205">
        <v>29.2</v>
      </c>
      <c r="D381" s="204" t="s">
        <v>105</v>
      </c>
      <c r="E381" s="204" t="s">
        <v>99</v>
      </c>
      <c r="F381" s="204" t="s">
        <v>106</v>
      </c>
      <c r="G381" s="206" t="s">
        <v>102</v>
      </c>
      <c r="H381" s="204" t="s">
        <v>102</v>
      </c>
      <c r="I381" s="204" t="s">
        <v>102</v>
      </c>
      <c r="J381" s="197">
        <v>44315.43456825232</v>
      </c>
      <c r="K381" s="197">
        <v>44317.434571759259</v>
      </c>
      <c r="L381" s="204" t="s">
        <v>102</v>
      </c>
      <c r="M381" s="209" t="s">
        <v>123</v>
      </c>
      <c r="N381" s="197">
        <v>44316.420821261563</v>
      </c>
      <c r="O381" s="207">
        <v>2</v>
      </c>
      <c r="P381" s="204" t="s">
        <v>117</v>
      </c>
      <c r="Q381" s="204" t="s">
        <v>102</v>
      </c>
      <c r="R381" s="204" t="s">
        <v>102</v>
      </c>
      <c r="S381" s="204" t="s">
        <v>102</v>
      </c>
    </row>
    <row r="382" spans="2:19">
      <c r="B382" s="197">
        <v>44302.832821261574</v>
      </c>
      <c r="C382" s="205">
        <v>29.2</v>
      </c>
      <c r="D382" s="204" t="s">
        <v>105</v>
      </c>
      <c r="E382" s="204" t="s">
        <v>99</v>
      </c>
      <c r="F382" s="204" t="s">
        <v>106</v>
      </c>
      <c r="G382" s="206" t="s">
        <v>102</v>
      </c>
      <c r="H382" s="204" t="s">
        <v>102</v>
      </c>
      <c r="I382" s="204" t="s">
        <v>102</v>
      </c>
      <c r="J382" s="197">
        <v>44329.462580752326</v>
      </c>
      <c r="K382" s="197">
        <v>44331.462581018517</v>
      </c>
      <c r="L382" s="204" t="s">
        <v>102</v>
      </c>
      <c r="M382" s="209" t="s">
        <v>123</v>
      </c>
      <c r="N382" s="197">
        <v>44333.576658449063</v>
      </c>
      <c r="O382" s="207">
        <v>5</v>
      </c>
      <c r="P382" s="204" t="s">
        <v>117</v>
      </c>
      <c r="Q382" s="204" t="s">
        <v>102</v>
      </c>
      <c r="R382" s="204" t="s">
        <v>102</v>
      </c>
      <c r="S382" s="204" t="s">
        <v>102</v>
      </c>
    </row>
    <row r="383" spans="2:19">
      <c r="B383" s="197">
        <v>44312.083457407425</v>
      </c>
      <c r="C383" s="205">
        <v>43.2</v>
      </c>
      <c r="D383" s="204" t="s">
        <v>98</v>
      </c>
      <c r="E383" s="204" t="s">
        <v>99</v>
      </c>
      <c r="F383" s="204" t="s">
        <v>106</v>
      </c>
      <c r="G383" s="206" t="s">
        <v>102</v>
      </c>
      <c r="H383" s="204" t="s">
        <v>102</v>
      </c>
      <c r="I383" s="204" t="s">
        <v>102</v>
      </c>
      <c r="J383" s="197">
        <v>44506.826680752303</v>
      </c>
      <c r="K383" s="197">
        <v>44508.826678240737</v>
      </c>
      <c r="L383" s="204" t="s">
        <v>102</v>
      </c>
      <c r="M383" s="209" t="s">
        <v>123</v>
      </c>
      <c r="N383" s="197">
        <v>44509.562286724533</v>
      </c>
      <c r="O383" s="207">
        <v>4</v>
      </c>
      <c r="P383" s="204" t="s">
        <v>117</v>
      </c>
      <c r="Q383" s="204" t="s">
        <v>102</v>
      </c>
      <c r="R383" s="204" t="s">
        <v>102</v>
      </c>
      <c r="S383" s="204" t="s">
        <v>102</v>
      </c>
    </row>
    <row r="384" spans="2:19">
      <c r="B384" s="197">
        <v>44312.083457407425</v>
      </c>
      <c r="C384" s="205">
        <v>43.2</v>
      </c>
      <c r="D384" s="204" t="s">
        <v>98</v>
      </c>
      <c r="E384" s="204" t="s">
        <v>99</v>
      </c>
      <c r="F384" s="204" t="s">
        <v>106</v>
      </c>
      <c r="G384" s="206" t="s">
        <v>102</v>
      </c>
      <c r="H384" s="204" t="s">
        <v>102</v>
      </c>
      <c r="I384" s="204" t="s">
        <v>102</v>
      </c>
      <c r="J384" s="197">
        <v>44519.56769737268</v>
      </c>
      <c r="K384" s="197">
        <v>44521.567696759259</v>
      </c>
      <c r="L384" s="204" t="s">
        <v>102</v>
      </c>
      <c r="M384" s="209" t="s">
        <v>123</v>
      </c>
      <c r="N384" s="197">
        <v>44523.546303391216</v>
      </c>
      <c r="O384" s="207">
        <v>5</v>
      </c>
      <c r="P384" s="204" t="s">
        <v>117</v>
      </c>
      <c r="Q384" s="204" t="s">
        <v>102</v>
      </c>
      <c r="R384" s="204" t="s">
        <v>102</v>
      </c>
      <c r="S384" s="204" t="s">
        <v>102</v>
      </c>
    </row>
    <row r="385" spans="1:20">
      <c r="B385" s="197">
        <v>44313.467750462958</v>
      </c>
      <c r="C385" s="205">
        <v>60.1</v>
      </c>
      <c r="D385" s="204" t="s">
        <v>107</v>
      </c>
      <c r="E385" s="204" t="s">
        <v>107</v>
      </c>
      <c r="F385" s="204" t="s">
        <v>106</v>
      </c>
      <c r="G385" s="206" t="s">
        <v>102</v>
      </c>
      <c r="H385" s="204" t="s">
        <v>102</v>
      </c>
      <c r="I385" s="204" t="s">
        <v>102</v>
      </c>
      <c r="J385" s="197">
        <v>44356.626590543987</v>
      </c>
      <c r="K385" s="197">
        <v>44358.626585648148</v>
      </c>
      <c r="L385" s="204" t="s">
        <v>102</v>
      </c>
      <c r="M385" s="209" t="s">
        <v>123</v>
      </c>
      <c r="N385" s="197">
        <v>44362.592785104163</v>
      </c>
      <c r="O385" s="207">
        <v>7</v>
      </c>
      <c r="P385" s="204" t="s">
        <v>117</v>
      </c>
      <c r="Q385" s="204" t="s">
        <v>102</v>
      </c>
      <c r="R385" s="204" t="s">
        <v>102</v>
      </c>
      <c r="S385" s="204" t="s">
        <v>102</v>
      </c>
    </row>
    <row r="386" spans="1:20">
      <c r="B386" s="197">
        <v>44313.467750462958</v>
      </c>
      <c r="C386" s="205">
        <v>60.3</v>
      </c>
      <c r="D386" s="204" t="s">
        <v>107</v>
      </c>
      <c r="E386" s="204" t="s">
        <v>107</v>
      </c>
      <c r="F386" s="204" t="s">
        <v>106</v>
      </c>
      <c r="G386" s="206" t="s">
        <v>102</v>
      </c>
      <c r="H386" s="204" t="s">
        <v>102</v>
      </c>
      <c r="I386" s="204" t="s">
        <v>102</v>
      </c>
      <c r="J386" s="197">
        <v>44426.547173460654</v>
      </c>
      <c r="K386" s="197">
        <v>44428.547175925924</v>
      </c>
      <c r="L386" s="204" t="s">
        <v>102</v>
      </c>
      <c r="M386" s="209" t="s">
        <v>123</v>
      </c>
      <c r="N386" s="197">
        <v>44431.55190520834</v>
      </c>
      <c r="O386" s="207">
        <v>6</v>
      </c>
      <c r="P386" s="204" t="s">
        <v>117</v>
      </c>
      <c r="Q386" s="204" t="s">
        <v>102</v>
      </c>
      <c r="R386" s="204" t="s">
        <v>102</v>
      </c>
      <c r="S386" s="204" t="s">
        <v>102</v>
      </c>
    </row>
    <row r="387" spans="1:20">
      <c r="B387" s="197">
        <v>44313.467750462958</v>
      </c>
      <c r="C387" s="205">
        <v>60.3</v>
      </c>
      <c r="D387" s="204" t="s">
        <v>107</v>
      </c>
      <c r="E387" s="204" t="s">
        <v>107</v>
      </c>
      <c r="F387" s="204" t="s">
        <v>106</v>
      </c>
      <c r="G387" s="206" t="s">
        <v>102</v>
      </c>
      <c r="H387" s="204" t="s">
        <v>102</v>
      </c>
      <c r="I387" s="204" t="s">
        <v>102</v>
      </c>
      <c r="J387" s="197">
        <v>44442.487083912027</v>
      </c>
      <c r="K387" s="197">
        <v>44444.487083333333</v>
      </c>
      <c r="L387" s="204" t="s">
        <v>102</v>
      </c>
      <c r="M387" s="209" t="s">
        <v>123</v>
      </c>
      <c r="N387" s="197">
        <v>44452.547000231476</v>
      </c>
      <c r="O387" s="207">
        <v>11</v>
      </c>
      <c r="P387" s="204" t="s">
        <v>117</v>
      </c>
      <c r="Q387" s="204" t="s">
        <v>102</v>
      </c>
      <c r="R387" s="204" t="s">
        <v>102</v>
      </c>
      <c r="S387" s="204" t="s">
        <v>102</v>
      </c>
    </row>
    <row r="388" spans="1:20">
      <c r="B388" s="197">
        <v>44313.467750462958</v>
      </c>
      <c r="C388" s="205">
        <v>60.4</v>
      </c>
      <c r="D388" s="204" t="s">
        <v>107</v>
      </c>
      <c r="E388" s="204" t="s">
        <v>107</v>
      </c>
      <c r="F388" s="204" t="s">
        <v>106</v>
      </c>
      <c r="G388" s="206" t="s">
        <v>102</v>
      </c>
      <c r="H388" s="204" t="s">
        <v>102</v>
      </c>
      <c r="I388" s="204" t="s">
        <v>102</v>
      </c>
      <c r="J388" s="197">
        <v>44480.601268171289</v>
      </c>
      <c r="K388" s="197">
        <v>44482.601273148146</v>
      </c>
      <c r="L388" s="204" t="s">
        <v>102</v>
      </c>
      <c r="M388" s="209" t="s">
        <v>123</v>
      </c>
      <c r="N388" s="197">
        <v>44487.554951076396</v>
      </c>
      <c r="O388" s="207">
        <v>8</v>
      </c>
      <c r="P388" s="204" t="s">
        <v>117</v>
      </c>
      <c r="Q388" s="204" t="s">
        <v>102</v>
      </c>
      <c r="R388" s="204" t="s">
        <v>102</v>
      </c>
      <c r="S388" s="204" t="s">
        <v>102</v>
      </c>
    </row>
    <row r="389" spans="1:20">
      <c r="B389" s="197">
        <v>44316.651807326387</v>
      </c>
      <c r="C389" s="205">
        <v>32.4</v>
      </c>
      <c r="D389" s="204" t="s">
        <v>107</v>
      </c>
      <c r="E389" s="204" t="s">
        <v>107</v>
      </c>
      <c r="F389" s="204" t="s">
        <v>106</v>
      </c>
      <c r="G389" s="206" t="s">
        <v>102</v>
      </c>
      <c r="H389" s="204" t="s">
        <v>102</v>
      </c>
      <c r="I389" s="204" t="s">
        <v>102</v>
      </c>
      <c r="J389" s="197">
        <v>44319.417892013873</v>
      </c>
      <c r="K389" s="197">
        <v>44321.417893518519</v>
      </c>
      <c r="L389" s="204" t="s">
        <v>102</v>
      </c>
      <c r="M389" s="209" t="s">
        <v>123</v>
      </c>
      <c r="N389" s="197">
        <v>44324.437800115746</v>
      </c>
      <c r="O389" s="207">
        <v>6</v>
      </c>
      <c r="P389" s="204" t="s">
        <v>117</v>
      </c>
      <c r="Q389" s="204" t="s">
        <v>102</v>
      </c>
      <c r="R389" s="204" t="s">
        <v>102</v>
      </c>
      <c r="S389" s="204" t="s">
        <v>102</v>
      </c>
    </row>
    <row r="390" spans="1:20">
      <c r="B390" s="197">
        <v>44327.745426469912</v>
      </c>
      <c r="C390" s="205">
        <v>19.600000000000001</v>
      </c>
      <c r="D390" s="204" t="s">
        <v>105</v>
      </c>
      <c r="E390" s="204" t="s">
        <v>99</v>
      </c>
      <c r="F390" s="204" t="s">
        <v>106</v>
      </c>
      <c r="G390" s="206" t="s">
        <v>102</v>
      </c>
      <c r="H390" s="204" t="s">
        <v>102</v>
      </c>
      <c r="I390" s="204" t="s">
        <v>102</v>
      </c>
      <c r="J390" s="197">
        <v>44433.555493020838</v>
      </c>
      <c r="K390" s="197">
        <v>44435.555497685185</v>
      </c>
      <c r="L390" s="204" t="s">
        <v>102</v>
      </c>
      <c r="M390" s="209" t="s">
        <v>123</v>
      </c>
      <c r="N390" s="197">
        <v>44456.561134027776</v>
      </c>
      <c r="O390" s="207">
        <v>24</v>
      </c>
      <c r="P390" s="204" t="s">
        <v>117</v>
      </c>
      <c r="Q390" s="204" t="s">
        <v>102</v>
      </c>
      <c r="R390" s="204" t="s">
        <v>102</v>
      </c>
      <c r="S390" s="204" t="s">
        <v>102</v>
      </c>
    </row>
    <row r="391" spans="1:20">
      <c r="B391" s="197">
        <v>44327.745426469912</v>
      </c>
      <c r="C391" s="205">
        <v>19.8</v>
      </c>
      <c r="D391" s="204" t="s">
        <v>105</v>
      </c>
      <c r="E391" s="204" t="s">
        <v>99</v>
      </c>
      <c r="F391" s="204" t="s">
        <v>106</v>
      </c>
      <c r="G391" s="206" t="s">
        <v>102</v>
      </c>
      <c r="H391" s="204" t="s">
        <v>102</v>
      </c>
      <c r="I391" s="204" t="s">
        <v>102</v>
      </c>
      <c r="J391" s="197">
        <v>44499.765449224535</v>
      </c>
      <c r="K391" s="197">
        <v>44501.765451388892</v>
      </c>
      <c r="L391" s="204" t="s">
        <v>102</v>
      </c>
      <c r="M391" s="209" t="s">
        <v>123</v>
      </c>
      <c r="N391" s="197">
        <v>44522.552947916673</v>
      </c>
      <c r="O391" s="207">
        <v>24</v>
      </c>
      <c r="P391" s="204" t="s">
        <v>117</v>
      </c>
      <c r="Q391" s="204" t="s">
        <v>102</v>
      </c>
      <c r="R391" s="204" t="s">
        <v>102</v>
      </c>
      <c r="S391" s="204" t="s">
        <v>102</v>
      </c>
    </row>
    <row r="392" spans="1:20">
      <c r="B392" s="197">
        <v>44327.745426469912</v>
      </c>
      <c r="C392" s="205">
        <v>19.899999999999999</v>
      </c>
      <c r="D392" s="204" t="s">
        <v>105</v>
      </c>
      <c r="E392" s="204" t="s">
        <v>99</v>
      </c>
      <c r="F392" s="204" t="s">
        <v>106</v>
      </c>
      <c r="G392" s="206" t="s">
        <v>102</v>
      </c>
      <c r="H392" s="204" t="s">
        <v>102</v>
      </c>
      <c r="I392" s="204" t="s">
        <v>102</v>
      </c>
      <c r="J392" s="197">
        <v>44540.527838344904</v>
      </c>
      <c r="K392" s="197">
        <v>44542.52783564815</v>
      </c>
      <c r="L392" s="204" t="s">
        <v>102</v>
      </c>
      <c r="M392" s="209" t="s">
        <v>123</v>
      </c>
      <c r="N392" s="197">
        <v>44567.600114814813</v>
      </c>
      <c r="O392" s="207">
        <v>28</v>
      </c>
      <c r="P392" s="204" t="s">
        <v>117</v>
      </c>
      <c r="Q392" s="204" t="s">
        <v>102</v>
      </c>
      <c r="R392" s="204" t="s">
        <v>102</v>
      </c>
      <c r="S392" s="204" t="s">
        <v>102</v>
      </c>
    </row>
    <row r="393" spans="1:20" s="210" customFormat="1">
      <c r="A393" s="204"/>
      <c r="B393" s="197">
        <v>44328.888584293985</v>
      </c>
      <c r="C393" s="205">
        <v>22.8</v>
      </c>
      <c r="D393" s="204" t="s">
        <v>107</v>
      </c>
      <c r="E393" s="204" t="s">
        <v>107</v>
      </c>
      <c r="F393" s="204" t="s">
        <v>106</v>
      </c>
      <c r="G393" s="206" t="s">
        <v>102</v>
      </c>
      <c r="H393" s="204" t="s">
        <v>102</v>
      </c>
      <c r="I393" s="204" t="s">
        <v>102</v>
      </c>
      <c r="J393" s="197">
        <v>44328.927333252323</v>
      </c>
      <c r="K393" s="197">
        <v>44330.927337962959</v>
      </c>
      <c r="L393" s="204" t="s">
        <v>102</v>
      </c>
      <c r="M393" s="209" t="s">
        <v>123</v>
      </c>
      <c r="N393" s="197">
        <v>44329.555976307878</v>
      </c>
      <c r="O393" s="207">
        <v>2</v>
      </c>
      <c r="P393" s="204" t="s">
        <v>117</v>
      </c>
      <c r="Q393" s="204" t="s">
        <v>102</v>
      </c>
      <c r="R393" s="204" t="s">
        <v>102</v>
      </c>
      <c r="S393" s="204" t="s">
        <v>102</v>
      </c>
      <c r="T393" s="208"/>
    </row>
    <row r="394" spans="1:20">
      <c r="B394" s="197">
        <v>44328.888584293985</v>
      </c>
      <c r="C394" s="205">
        <v>23.2</v>
      </c>
      <c r="D394" s="204" t="s">
        <v>107</v>
      </c>
      <c r="E394" s="204" t="s">
        <v>107</v>
      </c>
      <c r="F394" s="204" t="s">
        <v>106</v>
      </c>
      <c r="G394" s="206" t="s">
        <v>102</v>
      </c>
      <c r="H394" s="204" t="s">
        <v>102</v>
      </c>
      <c r="I394" s="204" t="s">
        <v>102</v>
      </c>
      <c r="J394" s="197">
        <v>44451.742377199065</v>
      </c>
      <c r="K394" s="197">
        <v>44453.742372685185</v>
      </c>
      <c r="L394" s="204" t="s">
        <v>102</v>
      </c>
      <c r="M394" s="209" t="s">
        <v>123</v>
      </c>
      <c r="N394" s="197">
        <v>44473.555881944456</v>
      </c>
      <c r="O394" s="207">
        <v>23</v>
      </c>
      <c r="P394" s="204" t="s">
        <v>117</v>
      </c>
      <c r="Q394" s="204" t="s">
        <v>102</v>
      </c>
      <c r="R394" s="204" t="s">
        <v>102</v>
      </c>
      <c r="S394" s="204" t="s">
        <v>102</v>
      </c>
    </row>
    <row r="395" spans="1:20">
      <c r="B395" s="197">
        <v>44328.888584293985</v>
      </c>
      <c r="C395" s="205">
        <v>23.3</v>
      </c>
      <c r="D395" s="204" t="s">
        <v>107</v>
      </c>
      <c r="E395" s="204" t="s">
        <v>107</v>
      </c>
      <c r="F395" s="204" t="s">
        <v>106</v>
      </c>
      <c r="G395" s="206" t="s">
        <v>102</v>
      </c>
      <c r="H395" s="204" t="s">
        <v>102</v>
      </c>
      <c r="I395" s="204" t="s">
        <v>102</v>
      </c>
      <c r="J395" s="197">
        <v>44508.827863854167</v>
      </c>
      <c r="K395" s="197">
        <v>44510.8278587963</v>
      </c>
      <c r="L395" s="204" t="s">
        <v>102</v>
      </c>
      <c r="M395" s="209" t="s">
        <v>123</v>
      </c>
      <c r="N395" s="197">
        <v>44523.608139895841</v>
      </c>
      <c r="O395" s="207">
        <v>16</v>
      </c>
      <c r="P395" s="204" t="s">
        <v>117</v>
      </c>
      <c r="Q395" s="204" t="s">
        <v>102</v>
      </c>
      <c r="R395" s="204" t="s">
        <v>102</v>
      </c>
      <c r="S395" s="204" t="s">
        <v>102</v>
      </c>
    </row>
    <row r="396" spans="1:20">
      <c r="B396" s="197">
        <v>44328.888584293985</v>
      </c>
      <c r="C396" s="205">
        <v>23.4</v>
      </c>
      <c r="D396" s="204" t="s">
        <v>107</v>
      </c>
      <c r="E396" s="204" t="s">
        <v>107</v>
      </c>
      <c r="F396" s="204" t="s">
        <v>106</v>
      </c>
      <c r="G396" s="206" t="s">
        <v>102</v>
      </c>
      <c r="H396" s="204" t="s">
        <v>102</v>
      </c>
      <c r="I396" s="204" t="s">
        <v>102</v>
      </c>
      <c r="J396" s="197">
        <v>44526.57182075231</v>
      </c>
      <c r="K396" s="197">
        <v>44528.571817129632</v>
      </c>
      <c r="L396" s="204" t="s">
        <v>102</v>
      </c>
      <c r="M396" s="209" t="s">
        <v>123</v>
      </c>
      <c r="N396" s="197">
        <v>44536.701067280082</v>
      </c>
      <c r="O396" s="207">
        <v>11</v>
      </c>
      <c r="P396" s="204" t="s">
        <v>117</v>
      </c>
      <c r="Q396" s="204" t="s">
        <v>102</v>
      </c>
      <c r="R396" s="204" t="s">
        <v>102</v>
      </c>
      <c r="S396" s="204" t="s">
        <v>102</v>
      </c>
    </row>
    <row r="397" spans="1:20">
      <c r="B397" s="197">
        <v>44328.888584293985</v>
      </c>
      <c r="C397" s="205">
        <v>23.4</v>
      </c>
      <c r="D397" s="204" t="s">
        <v>107</v>
      </c>
      <c r="E397" s="204" t="s">
        <v>107</v>
      </c>
      <c r="F397" s="204" t="s">
        <v>106</v>
      </c>
      <c r="G397" s="206" t="s">
        <v>102</v>
      </c>
      <c r="H397" s="204" t="s">
        <v>102</v>
      </c>
      <c r="I397" s="204" t="s">
        <v>102</v>
      </c>
      <c r="J397" s="197">
        <v>44537.569846527775</v>
      </c>
      <c r="K397" s="197">
        <v>44539.569849537038</v>
      </c>
      <c r="L397" s="204" t="s">
        <v>102</v>
      </c>
      <c r="M397" s="209" t="s">
        <v>123</v>
      </c>
      <c r="N397" s="197">
        <v>44538.539082557865</v>
      </c>
      <c r="O397" s="207">
        <v>2</v>
      </c>
      <c r="P397" s="204" t="s">
        <v>117</v>
      </c>
      <c r="Q397" s="204" t="s">
        <v>102</v>
      </c>
      <c r="R397" s="204" t="s">
        <v>102</v>
      </c>
      <c r="S397" s="204" t="s">
        <v>102</v>
      </c>
    </row>
    <row r="398" spans="1:20">
      <c r="B398" s="197">
        <v>44328.888584293985</v>
      </c>
      <c r="C398" s="205">
        <v>23.4</v>
      </c>
      <c r="D398" s="204" t="s">
        <v>107</v>
      </c>
      <c r="E398" s="204" t="s">
        <v>107</v>
      </c>
      <c r="F398" s="204" t="s">
        <v>106</v>
      </c>
      <c r="G398" s="206" t="s">
        <v>102</v>
      </c>
      <c r="H398" s="204" t="s">
        <v>102</v>
      </c>
      <c r="I398" s="204" t="s">
        <v>102</v>
      </c>
      <c r="J398" s="197">
        <v>44539.657148576378</v>
      </c>
      <c r="K398" s="197">
        <v>44541.657152777778</v>
      </c>
      <c r="L398" s="204" t="s">
        <v>102</v>
      </c>
      <c r="M398" s="209" t="s">
        <v>123</v>
      </c>
      <c r="N398" s="197">
        <v>44543.621769988429</v>
      </c>
      <c r="O398" s="207">
        <v>5</v>
      </c>
      <c r="P398" s="204" t="s">
        <v>117</v>
      </c>
      <c r="Q398" s="204" t="s">
        <v>102</v>
      </c>
      <c r="R398" s="204" t="s">
        <v>102</v>
      </c>
      <c r="S398" s="204" t="s">
        <v>102</v>
      </c>
    </row>
    <row r="399" spans="1:20">
      <c r="B399" s="197">
        <v>44329.72463480325</v>
      </c>
      <c r="C399" s="205">
        <v>25.5</v>
      </c>
      <c r="D399" s="204" t="s">
        <v>105</v>
      </c>
      <c r="E399" s="204" t="s">
        <v>99</v>
      </c>
      <c r="F399" s="204" t="s">
        <v>106</v>
      </c>
      <c r="G399" s="206" t="s">
        <v>102</v>
      </c>
      <c r="H399" s="204" t="s">
        <v>102</v>
      </c>
      <c r="I399" s="204" t="s">
        <v>102</v>
      </c>
      <c r="J399" s="197">
        <v>44329.81239097222</v>
      </c>
      <c r="K399" s="197">
        <v>44331.812395833331</v>
      </c>
      <c r="L399" s="204" t="s">
        <v>102</v>
      </c>
      <c r="M399" s="209" t="s">
        <v>123</v>
      </c>
      <c r="N399" s="197">
        <v>44334.489127546309</v>
      </c>
      <c r="O399" s="207">
        <v>6</v>
      </c>
      <c r="P399" s="204" t="s">
        <v>117</v>
      </c>
      <c r="Q399" s="204" t="s">
        <v>102</v>
      </c>
      <c r="R399" s="204" t="s">
        <v>102</v>
      </c>
      <c r="S399" s="204" t="s">
        <v>102</v>
      </c>
    </row>
    <row r="400" spans="1:20">
      <c r="B400" s="197">
        <v>44329.72463480325</v>
      </c>
      <c r="C400" s="205">
        <v>25.5</v>
      </c>
      <c r="D400" s="204" t="s">
        <v>105</v>
      </c>
      <c r="E400" s="204" t="s">
        <v>99</v>
      </c>
      <c r="F400" s="204" t="s">
        <v>106</v>
      </c>
      <c r="G400" s="206" t="s">
        <v>102</v>
      </c>
      <c r="H400" s="204" t="s">
        <v>102</v>
      </c>
      <c r="I400" s="204" t="s">
        <v>102</v>
      </c>
      <c r="J400" s="197">
        <v>44335.437155706022</v>
      </c>
      <c r="K400" s="197">
        <v>44337.437152777777</v>
      </c>
      <c r="L400" s="204" t="s">
        <v>102</v>
      </c>
      <c r="M400" s="209" t="s">
        <v>123</v>
      </c>
      <c r="N400" s="197">
        <v>44341.630794791665</v>
      </c>
      <c r="O400" s="207">
        <v>7</v>
      </c>
      <c r="P400" s="204" t="s">
        <v>117</v>
      </c>
      <c r="Q400" s="204" t="s">
        <v>102</v>
      </c>
      <c r="R400" s="204" t="s">
        <v>102</v>
      </c>
      <c r="S400" s="204" t="s">
        <v>102</v>
      </c>
    </row>
    <row r="401" spans="2:19">
      <c r="B401" s="197">
        <v>44329.72463480325</v>
      </c>
      <c r="C401" s="205">
        <v>25.5</v>
      </c>
      <c r="D401" s="204" t="s">
        <v>105</v>
      </c>
      <c r="E401" s="204" t="s">
        <v>99</v>
      </c>
      <c r="F401" s="204" t="s">
        <v>106</v>
      </c>
      <c r="G401" s="206" t="s">
        <v>102</v>
      </c>
      <c r="H401" s="204" t="s">
        <v>102</v>
      </c>
      <c r="I401" s="204" t="s">
        <v>102</v>
      </c>
      <c r="J401" s="197">
        <v>44357.710090891211</v>
      </c>
      <c r="K401" s="197">
        <v>44359.710092592592</v>
      </c>
      <c r="L401" s="204" t="s">
        <v>102</v>
      </c>
      <c r="M401" s="209" t="s">
        <v>123</v>
      </c>
      <c r="N401" s="197">
        <v>44358.54706631945</v>
      </c>
      <c r="O401" s="207">
        <v>2</v>
      </c>
      <c r="P401" s="204" t="s">
        <v>117</v>
      </c>
      <c r="Q401" s="204" t="s">
        <v>102</v>
      </c>
      <c r="R401" s="204" t="s">
        <v>102</v>
      </c>
      <c r="S401" s="204" t="s">
        <v>102</v>
      </c>
    </row>
    <row r="402" spans="2:19">
      <c r="B402" s="197">
        <v>44329.867140358794</v>
      </c>
      <c r="C402" s="205">
        <v>36.5</v>
      </c>
      <c r="D402" s="204" t="s">
        <v>107</v>
      </c>
      <c r="E402" s="204" t="s">
        <v>107</v>
      </c>
      <c r="F402" s="204" t="s">
        <v>106</v>
      </c>
      <c r="G402" s="206" t="s">
        <v>101</v>
      </c>
      <c r="H402" s="204" t="s">
        <v>102</v>
      </c>
      <c r="I402" s="204" t="s">
        <v>102</v>
      </c>
      <c r="J402" s="197">
        <v>44466.488950497682</v>
      </c>
      <c r="K402" s="197">
        <v>44468.488946759258</v>
      </c>
      <c r="L402" s="204" t="s">
        <v>102</v>
      </c>
      <c r="M402" s="209" t="s">
        <v>123</v>
      </c>
      <c r="N402" s="197">
        <v>44473.550905902783</v>
      </c>
      <c r="O402" s="207">
        <v>8</v>
      </c>
      <c r="P402" s="204" t="s">
        <v>117</v>
      </c>
      <c r="Q402" s="204" t="s">
        <v>102</v>
      </c>
      <c r="R402" s="204" t="s">
        <v>102</v>
      </c>
      <c r="S402" s="204" t="s">
        <v>102</v>
      </c>
    </row>
    <row r="403" spans="2:19">
      <c r="B403" s="197">
        <v>44329.867140358794</v>
      </c>
      <c r="C403" s="205">
        <v>36.5</v>
      </c>
      <c r="D403" s="204" t="s">
        <v>107</v>
      </c>
      <c r="E403" s="204" t="s">
        <v>107</v>
      </c>
      <c r="F403" s="204" t="s">
        <v>106</v>
      </c>
      <c r="G403" s="206" t="s">
        <v>101</v>
      </c>
      <c r="H403" s="204" t="s">
        <v>102</v>
      </c>
      <c r="I403" s="204" t="s">
        <v>102</v>
      </c>
      <c r="J403" s="197">
        <v>44493.912308796294</v>
      </c>
      <c r="K403" s="197">
        <v>44495.912303240744</v>
      </c>
      <c r="L403" s="204" t="s">
        <v>102</v>
      </c>
      <c r="M403" s="209" t="s">
        <v>123</v>
      </c>
      <c r="N403" s="197">
        <v>44501.547497187501</v>
      </c>
      <c r="O403" s="207">
        <v>9</v>
      </c>
      <c r="P403" s="204" t="s">
        <v>117</v>
      </c>
      <c r="Q403" s="204" t="s">
        <v>102</v>
      </c>
      <c r="R403" s="204" t="s">
        <v>102</v>
      </c>
      <c r="S403" s="204" t="s">
        <v>102</v>
      </c>
    </row>
    <row r="404" spans="2:19">
      <c r="B404" s="197">
        <v>44330.171910960649</v>
      </c>
      <c r="C404" s="205">
        <v>25.4</v>
      </c>
      <c r="D404" s="204" t="s">
        <v>107</v>
      </c>
      <c r="E404" s="204" t="s">
        <v>107</v>
      </c>
      <c r="F404" s="204" t="s">
        <v>106</v>
      </c>
      <c r="G404" s="206" t="s">
        <v>102</v>
      </c>
      <c r="H404" s="204" t="s">
        <v>102</v>
      </c>
      <c r="I404" s="204" t="s">
        <v>102</v>
      </c>
      <c r="J404" s="197">
        <v>44331.58272708334</v>
      </c>
      <c r="K404" s="197">
        <v>44333.582731481481</v>
      </c>
      <c r="L404" s="204" t="s">
        <v>102</v>
      </c>
      <c r="M404" s="209" t="s">
        <v>123</v>
      </c>
      <c r="N404" s="197">
        <v>44331.618002662042</v>
      </c>
      <c r="O404" s="207">
        <v>1</v>
      </c>
      <c r="P404" s="204" t="s">
        <v>117</v>
      </c>
      <c r="Q404" s="204" t="s">
        <v>102</v>
      </c>
      <c r="R404" s="204" t="s">
        <v>102</v>
      </c>
      <c r="S404" s="204" t="s">
        <v>102</v>
      </c>
    </row>
    <row r="405" spans="2:19">
      <c r="B405" s="197">
        <v>44330.171910960649</v>
      </c>
      <c r="C405" s="205">
        <v>25.8</v>
      </c>
      <c r="D405" s="204" t="s">
        <v>107</v>
      </c>
      <c r="E405" s="204" t="s">
        <v>107</v>
      </c>
      <c r="F405" s="204" t="s">
        <v>106</v>
      </c>
      <c r="G405" s="206" t="s">
        <v>102</v>
      </c>
      <c r="H405" s="204" t="s">
        <v>102</v>
      </c>
      <c r="I405" s="204" t="s">
        <v>102</v>
      </c>
      <c r="J405" s="197">
        <v>44476.858401701385</v>
      </c>
      <c r="K405" s="197">
        <v>44478.858402777776</v>
      </c>
      <c r="L405" s="204" t="s">
        <v>102</v>
      </c>
      <c r="M405" s="209" t="s">
        <v>123</v>
      </c>
      <c r="N405" s="197">
        <v>44482.546328703698</v>
      </c>
      <c r="O405" s="207">
        <v>7</v>
      </c>
      <c r="P405" s="204" t="s">
        <v>117</v>
      </c>
      <c r="Q405" s="204" t="s">
        <v>102</v>
      </c>
      <c r="R405" s="204" t="s">
        <v>102</v>
      </c>
      <c r="S405" s="204" t="s">
        <v>102</v>
      </c>
    </row>
    <row r="406" spans="2:19">
      <c r="B406" s="197">
        <v>44330.171910960649</v>
      </c>
      <c r="C406" s="205">
        <v>25.9</v>
      </c>
      <c r="D406" s="204" t="s">
        <v>107</v>
      </c>
      <c r="E406" s="204" t="s">
        <v>107</v>
      </c>
      <c r="F406" s="204" t="s">
        <v>106</v>
      </c>
      <c r="G406" s="206" t="s">
        <v>102</v>
      </c>
      <c r="H406" s="204" t="s">
        <v>102</v>
      </c>
      <c r="I406" s="204" t="s">
        <v>102</v>
      </c>
      <c r="J406" s="197">
        <v>44519.562131134269</v>
      </c>
      <c r="K406" s="197">
        <v>44521.56212962963</v>
      </c>
      <c r="L406" s="204" t="s">
        <v>102</v>
      </c>
      <c r="M406" s="209" t="s">
        <v>123</v>
      </c>
      <c r="N406" s="197">
        <v>44520.584393715282</v>
      </c>
      <c r="O406" s="207">
        <v>2</v>
      </c>
      <c r="P406" s="204" t="s">
        <v>117</v>
      </c>
      <c r="Q406" s="204" t="s">
        <v>102</v>
      </c>
      <c r="R406" s="204" t="s">
        <v>102</v>
      </c>
      <c r="S406" s="204" t="s">
        <v>102</v>
      </c>
    </row>
    <row r="407" spans="2:19">
      <c r="B407" s="197">
        <v>44337.716969907415</v>
      </c>
      <c r="C407" s="205">
        <v>27.6</v>
      </c>
      <c r="D407" s="204" t="s">
        <v>107</v>
      </c>
      <c r="E407" s="204" t="s">
        <v>107</v>
      </c>
      <c r="F407" s="204" t="s">
        <v>106</v>
      </c>
      <c r="G407" s="206" t="s">
        <v>101</v>
      </c>
      <c r="H407" s="204" t="s">
        <v>102</v>
      </c>
      <c r="I407" s="204" t="s">
        <v>102</v>
      </c>
      <c r="J407" s="197">
        <v>44337.726589155085</v>
      </c>
      <c r="K407" s="197">
        <v>44339.726585648146</v>
      </c>
      <c r="L407" s="204" t="s">
        <v>102</v>
      </c>
      <c r="M407" s="209" t="s">
        <v>123</v>
      </c>
      <c r="N407" s="197">
        <v>44343.487999733799</v>
      </c>
      <c r="O407" s="207">
        <v>7</v>
      </c>
      <c r="P407" s="204" t="s">
        <v>117</v>
      </c>
      <c r="Q407" s="204" t="s">
        <v>102</v>
      </c>
      <c r="R407" s="204" t="s">
        <v>102</v>
      </c>
      <c r="S407" s="204" t="s">
        <v>102</v>
      </c>
    </row>
    <row r="408" spans="2:19">
      <c r="B408" s="197">
        <v>44337.716969907415</v>
      </c>
      <c r="C408" s="205">
        <v>27.7</v>
      </c>
      <c r="D408" s="204" t="s">
        <v>107</v>
      </c>
      <c r="E408" s="204" t="s">
        <v>107</v>
      </c>
      <c r="F408" s="204" t="s">
        <v>106</v>
      </c>
      <c r="G408" s="206" t="s">
        <v>101</v>
      </c>
      <c r="H408" s="204" t="s">
        <v>102</v>
      </c>
      <c r="I408" s="204" t="s">
        <v>102</v>
      </c>
      <c r="J408" s="197">
        <v>44355.378580520839</v>
      </c>
      <c r="K408" s="197">
        <v>44357.378576388888</v>
      </c>
      <c r="L408" s="204" t="s">
        <v>102</v>
      </c>
      <c r="M408" s="209" t="s">
        <v>123</v>
      </c>
      <c r="N408" s="197">
        <v>44361.584440509258</v>
      </c>
      <c r="O408" s="207">
        <v>7</v>
      </c>
      <c r="P408" s="204" t="s">
        <v>117</v>
      </c>
      <c r="Q408" s="204" t="s">
        <v>102</v>
      </c>
      <c r="R408" s="204" t="s">
        <v>102</v>
      </c>
      <c r="S408" s="204" t="s">
        <v>102</v>
      </c>
    </row>
    <row r="409" spans="2:19">
      <c r="B409" s="197">
        <v>44337.716969907415</v>
      </c>
      <c r="C409" s="205">
        <v>27.7</v>
      </c>
      <c r="D409" s="204" t="s">
        <v>107</v>
      </c>
      <c r="E409" s="204" t="s">
        <v>107</v>
      </c>
      <c r="F409" s="204" t="s">
        <v>106</v>
      </c>
      <c r="G409" s="206" t="s">
        <v>101</v>
      </c>
      <c r="H409" s="204" t="s">
        <v>102</v>
      </c>
      <c r="I409" s="204" t="s">
        <v>102</v>
      </c>
      <c r="J409" s="197">
        <v>44364.374861423617</v>
      </c>
      <c r="K409" s="197">
        <v>44366.374861111108</v>
      </c>
      <c r="L409" s="204" t="s">
        <v>102</v>
      </c>
      <c r="M409" s="209" t="s">
        <v>123</v>
      </c>
      <c r="N409" s="197">
        <v>44383.561315625004</v>
      </c>
      <c r="O409" s="207">
        <v>20</v>
      </c>
      <c r="P409" s="204" t="s">
        <v>117</v>
      </c>
      <c r="Q409" s="204" t="s">
        <v>102</v>
      </c>
      <c r="R409" s="204" t="s">
        <v>102</v>
      </c>
      <c r="S409" s="204" t="s">
        <v>102</v>
      </c>
    </row>
    <row r="410" spans="2:19">
      <c r="B410" s="197">
        <v>44344.715959953712</v>
      </c>
      <c r="C410" s="205">
        <v>35.299999999999997</v>
      </c>
      <c r="D410" s="204" t="s">
        <v>107</v>
      </c>
      <c r="E410" s="204" t="s">
        <v>107</v>
      </c>
      <c r="F410" s="204" t="s">
        <v>106</v>
      </c>
      <c r="G410" s="206" t="s">
        <v>102</v>
      </c>
      <c r="H410" s="204" t="s">
        <v>102</v>
      </c>
      <c r="I410" s="204" t="s">
        <v>102</v>
      </c>
      <c r="J410" s="197">
        <v>44344.792154976858</v>
      </c>
      <c r="K410" s="197">
        <v>44346.79215277778</v>
      </c>
      <c r="L410" s="204" t="s">
        <v>102</v>
      </c>
      <c r="M410" s="209" t="s">
        <v>123</v>
      </c>
      <c r="N410" s="197">
        <v>44351.555161423617</v>
      </c>
      <c r="O410" s="207">
        <v>8</v>
      </c>
      <c r="P410" s="204" t="s">
        <v>117</v>
      </c>
      <c r="Q410" s="204" t="s">
        <v>102</v>
      </c>
      <c r="R410" s="204" t="s">
        <v>102</v>
      </c>
      <c r="S410" s="204" t="s">
        <v>102</v>
      </c>
    </row>
    <row r="411" spans="2:19">
      <c r="B411" s="197">
        <v>44344.715959953712</v>
      </c>
      <c r="C411" s="205">
        <v>35.4</v>
      </c>
      <c r="D411" s="204" t="s">
        <v>107</v>
      </c>
      <c r="E411" s="204" t="s">
        <v>107</v>
      </c>
      <c r="F411" s="204" t="s">
        <v>106</v>
      </c>
      <c r="G411" s="206" t="s">
        <v>102</v>
      </c>
      <c r="H411" s="204" t="s">
        <v>102</v>
      </c>
      <c r="I411" s="204" t="s">
        <v>102</v>
      </c>
      <c r="J411" s="197">
        <v>44391.687864236104</v>
      </c>
      <c r="K411" s="197">
        <v>44393.687858796293</v>
      </c>
      <c r="L411" s="204" t="s">
        <v>102</v>
      </c>
      <c r="M411" s="209" t="s">
        <v>123</v>
      </c>
      <c r="N411" s="197">
        <v>44403.547471527767</v>
      </c>
      <c r="O411" s="207">
        <v>13</v>
      </c>
      <c r="P411" s="204" t="s">
        <v>117</v>
      </c>
      <c r="Q411" s="204" t="s">
        <v>102</v>
      </c>
      <c r="R411" s="204" t="s">
        <v>102</v>
      </c>
      <c r="S411" s="204" t="s">
        <v>102</v>
      </c>
    </row>
    <row r="412" spans="2:19">
      <c r="B412" s="197">
        <v>44344.728843634264</v>
      </c>
      <c r="C412" s="205">
        <v>49.9</v>
      </c>
      <c r="D412" s="204" t="s">
        <v>107</v>
      </c>
      <c r="E412" s="204" t="s">
        <v>107</v>
      </c>
      <c r="F412" s="204" t="s">
        <v>106</v>
      </c>
      <c r="G412" s="206" t="s">
        <v>102</v>
      </c>
      <c r="H412" s="204" t="s">
        <v>102</v>
      </c>
      <c r="I412" s="204" t="s">
        <v>102</v>
      </c>
      <c r="J412" s="197">
        <v>44449.839395567134</v>
      </c>
      <c r="K412" s="197">
        <v>44451.839398148149</v>
      </c>
      <c r="L412" s="204" t="s">
        <v>102</v>
      </c>
      <c r="M412" s="209" t="s">
        <v>123</v>
      </c>
      <c r="N412" s="197">
        <v>44453.542881562513</v>
      </c>
      <c r="O412" s="207">
        <v>5</v>
      </c>
      <c r="P412" s="204" t="s">
        <v>117</v>
      </c>
      <c r="Q412" s="204" t="s">
        <v>102</v>
      </c>
      <c r="R412" s="204" t="s">
        <v>102</v>
      </c>
      <c r="S412" s="204" t="s">
        <v>102</v>
      </c>
    </row>
    <row r="413" spans="2:19">
      <c r="B413" s="197">
        <v>44345.062521840271</v>
      </c>
      <c r="C413" s="205">
        <v>26.8</v>
      </c>
      <c r="D413" s="204" t="s">
        <v>98</v>
      </c>
      <c r="E413" s="204" t="s">
        <v>99</v>
      </c>
      <c r="F413" s="204" t="s">
        <v>106</v>
      </c>
      <c r="G413" s="206" t="s">
        <v>101</v>
      </c>
      <c r="H413" s="204" t="s">
        <v>102</v>
      </c>
      <c r="I413" s="204" t="s">
        <v>102</v>
      </c>
      <c r="J413" s="197">
        <v>44377.416111076389</v>
      </c>
      <c r="K413" s="197">
        <v>44379.41611111111</v>
      </c>
      <c r="L413" s="204" t="s">
        <v>102</v>
      </c>
      <c r="M413" s="209" t="s">
        <v>123</v>
      </c>
      <c r="N413" s="197">
        <v>44397.563434606483</v>
      </c>
      <c r="O413" s="207">
        <v>21</v>
      </c>
      <c r="P413" s="204" t="s">
        <v>117</v>
      </c>
      <c r="Q413" s="204" t="s">
        <v>102</v>
      </c>
      <c r="R413" s="204" t="s">
        <v>102</v>
      </c>
      <c r="S413" s="204" t="s">
        <v>102</v>
      </c>
    </row>
    <row r="414" spans="2:19">
      <c r="B414" s="197">
        <v>44345.062521840271</v>
      </c>
      <c r="C414" s="205">
        <v>26.9</v>
      </c>
      <c r="D414" s="204" t="s">
        <v>98</v>
      </c>
      <c r="E414" s="204" t="s">
        <v>99</v>
      </c>
      <c r="F414" s="204" t="s">
        <v>106</v>
      </c>
      <c r="G414" s="206" t="s">
        <v>101</v>
      </c>
      <c r="H414" s="204" t="s">
        <v>102</v>
      </c>
      <c r="I414" s="204" t="s">
        <v>102</v>
      </c>
      <c r="J414" s="197">
        <v>44424.957171099537</v>
      </c>
      <c r="K414" s="197">
        <v>44426.957175925927</v>
      </c>
      <c r="L414" s="204" t="s">
        <v>102</v>
      </c>
      <c r="M414" s="209" t="s">
        <v>123</v>
      </c>
      <c r="N414" s="197">
        <v>44428.548729548609</v>
      </c>
      <c r="O414" s="207">
        <v>5</v>
      </c>
      <c r="P414" s="204" t="s">
        <v>117</v>
      </c>
      <c r="Q414" s="204" t="s">
        <v>102</v>
      </c>
      <c r="R414" s="204" t="s">
        <v>102</v>
      </c>
      <c r="S414" s="204" t="s">
        <v>102</v>
      </c>
    </row>
    <row r="415" spans="2:19">
      <c r="B415" s="197">
        <v>44349.935897453695</v>
      </c>
      <c r="C415" s="205">
        <v>22.9</v>
      </c>
      <c r="D415" s="204" t="s">
        <v>107</v>
      </c>
      <c r="E415" s="204" t="s">
        <v>107</v>
      </c>
      <c r="F415" s="204" t="s">
        <v>106</v>
      </c>
      <c r="G415" s="206" t="s">
        <v>102</v>
      </c>
      <c r="H415" s="204" t="s">
        <v>102</v>
      </c>
      <c r="I415" s="204" t="s">
        <v>102</v>
      </c>
      <c r="J415" s="197">
        <v>44419.913751886575</v>
      </c>
      <c r="K415" s="197">
        <v>44421.91375</v>
      </c>
      <c r="L415" s="204" t="s">
        <v>102</v>
      </c>
      <c r="M415" s="209" t="s">
        <v>123</v>
      </c>
      <c r="N415" s="197">
        <v>44427.548675543978</v>
      </c>
      <c r="O415" s="207">
        <v>9</v>
      </c>
      <c r="P415" s="204" t="s">
        <v>117</v>
      </c>
      <c r="Q415" s="204" t="s">
        <v>102</v>
      </c>
      <c r="R415" s="204" t="s">
        <v>102</v>
      </c>
      <c r="S415" s="204" t="s">
        <v>102</v>
      </c>
    </row>
    <row r="416" spans="2:19">
      <c r="B416" s="197">
        <v>44365.757435729174</v>
      </c>
      <c r="C416" s="205">
        <v>19.7</v>
      </c>
      <c r="D416" s="204" t="s">
        <v>105</v>
      </c>
      <c r="E416" s="204" t="s">
        <v>99</v>
      </c>
      <c r="F416" s="204" t="s">
        <v>106</v>
      </c>
      <c r="G416" s="206" t="s">
        <v>102</v>
      </c>
      <c r="H416" s="204" t="s">
        <v>102</v>
      </c>
      <c r="I416" s="204" t="s">
        <v>102</v>
      </c>
      <c r="J416" s="197">
        <v>44372.521492048611</v>
      </c>
      <c r="K416" s="197">
        <v>44374.521493055552</v>
      </c>
      <c r="L416" s="204" t="s">
        <v>102</v>
      </c>
      <c r="M416" s="209" t="s">
        <v>123</v>
      </c>
      <c r="N416" s="197">
        <v>44373.380387997691</v>
      </c>
      <c r="O416" s="207">
        <v>2</v>
      </c>
      <c r="P416" s="204" t="s">
        <v>117</v>
      </c>
      <c r="Q416" s="204" t="s">
        <v>102</v>
      </c>
      <c r="R416" s="204" t="s">
        <v>102</v>
      </c>
      <c r="S416" s="204" t="s">
        <v>102</v>
      </c>
    </row>
    <row r="417" spans="2:19">
      <c r="B417" s="197">
        <v>44365.757435729174</v>
      </c>
      <c r="C417" s="205">
        <v>19.7</v>
      </c>
      <c r="D417" s="204" t="s">
        <v>105</v>
      </c>
      <c r="E417" s="204" t="s">
        <v>99</v>
      </c>
      <c r="F417" s="204" t="s">
        <v>106</v>
      </c>
      <c r="G417" s="206" t="s">
        <v>102</v>
      </c>
      <c r="H417" s="204" t="s">
        <v>102</v>
      </c>
      <c r="I417" s="204" t="s">
        <v>102</v>
      </c>
      <c r="J417" s="197">
        <v>44376.56631180556</v>
      </c>
      <c r="K417" s="197">
        <v>44378.566307870373</v>
      </c>
      <c r="L417" s="204" t="s">
        <v>102</v>
      </c>
      <c r="M417" s="209" t="s">
        <v>123</v>
      </c>
      <c r="N417" s="197">
        <v>44378.581871377319</v>
      </c>
      <c r="O417" s="207">
        <v>3</v>
      </c>
      <c r="P417" s="204" t="s">
        <v>117</v>
      </c>
      <c r="Q417" s="204" t="s">
        <v>102</v>
      </c>
      <c r="R417" s="204" t="s">
        <v>102</v>
      </c>
      <c r="S417" s="204" t="s">
        <v>102</v>
      </c>
    </row>
    <row r="418" spans="2:19">
      <c r="B418" s="197">
        <v>44365.757435729174</v>
      </c>
      <c r="C418" s="205">
        <v>19.8</v>
      </c>
      <c r="D418" s="204" t="s">
        <v>105</v>
      </c>
      <c r="E418" s="204" t="s">
        <v>99</v>
      </c>
      <c r="F418" s="204" t="s">
        <v>106</v>
      </c>
      <c r="G418" s="206" t="s">
        <v>102</v>
      </c>
      <c r="H418" s="204" t="s">
        <v>102</v>
      </c>
      <c r="I418" s="204" t="s">
        <v>102</v>
      </c>
      <c r="J418" s="197">
        <v>44391.485992708338</v>
      </c>
      <c r="K418" s="197">
        <v>44393.485995370371</v>
      </c>
      <c r="L418" s="204" t="s">
        <v>102</v>
      </c>
      <c r="M418" s="209" t="s">
        <v>123</v>
      </c>
      <c r="N418" s="197">
        <v>44392.589282094901</v>
      </c>
      <c r="O418" s="207">
        <v>2</v>
      </c>
      <c r="P418" s="204" t="s">
        <v>117</v>
      </c>
      <c r="Q418" s="204" t="s">
        <v>102</v>
      </c>
      <c r="R418" s="204" t="s">
        <v>102</v>
      </c>
      <c r="S418" s="204" t="s">
        <v>102</v>
      </c>
    </row>
    <row r="419" spans="2:19">
      <c r="B419" s="197">
        <v>44365.757435729174</v>
      </c>
      <c r="C419" s="205">
        <v>19.8</v>
      </c>
      <c r="D419" s="204" t="s">
        <v>105</v>
      </c>
      <c r="E419" s="204" t="s">
        <v>99</v>
      </c>
      <c r="F419" s="204" t="s">
        <v>106</v>
      </c>
      <c r="G419" s="206" t="s">
        <v>102</v>
      </c>
      <c r="H419" s="204" t="s">
        <v>102</v>
      </c>
      <c r="I419" s="204" t="s">
        <v>102</v>
      </c>
      <c r="J419" s="197">
        <v>44424.576445567123</v>
      </c>
      <c r="K419" s="197">
        <v>44426.57644675926</v>
      </c>
      <c r="L419" s="204" t="s">
        <v>102</v>
      </c>
      <c r="M419" s="209" t="s">
        <v>123</v>
      </c>
      <c r="N419" s="197">
        <v>44425.425697534723</v>
      </c>
      <c r="O419" s="207">
        <v>2</v>
      </c>
      <c r="P419" s="204" t="s">
        <v>117</v>
      </c>
      <c r="Q419" s="204" t="s">
        <v>102</v>
      </c>
      <c r="R419" s="204" t="s">
        <v>102</v>
      </c>
      <c r="S419" s="204" t="s">
        <v>102</v>
      </c>
    </row>
    <row r="420" spans="2:19">
      <c r="B420" s="197">
        <v>44365.895968715282</v>
      </c>
      <c r="C420" s="205">
        <v>34.1</v>
      </c>
      <c r="D420" s="204" t="s">
        <v>107</v>
      </c>
      <c r="E420" s="204" t="s">
        <v>107</v>
      </c>
      <c r="F420" s="204" t="s">
        <v>106</v>
      </c>
      <c r="G420" s="206" t="s">
        <v>101</v>
      </c>
      <c r="H420" s="204" t="s">
        <v>102</v>
      </c>
      <c r="I420" s="204" t="s">
        <v>102</v>
      </c>
      <c r="J420" s="197">
        <v>44457.495503356477</v>
      </c>
      <c r="K420" s="197">
        <v>44459.495497685188</v>
      </c>
      <c r="L420" s="204" t="s">
        <v>102</v>
      </c>
      <c r="M420" s="209" t="s">
        <v>123</v>
      </c>
      <c r="N420" s="197">
        <v>44458.624976585641</v>
      </c>
      <c r="O420" s="207">
        <v>2</v>
      </c>
      <c r="P420" s="204" t="s">
        <v>117</v>
      </c>
      <c r="Q420" s="204" t="s">
        <v>102</v>
      </c>
      <c r="R420" s="204" t="s">
        <v>102</v>
      </c>
      <c r="S420" s="204" t="s">
        <v>102</v>
      </c>
    </row>
    <row r="421" spans="2:19">
      <c r="B421" s="197">
        <v>44365.895968715282</v>
      </c>
      <c r="C421" s="205">
        <v>34.299999999999997</v>
      </c>
      <c r="D421" s="204" t="s">
        <v>107</v>
      </c>
      <c r="E421" s="204" t="s">
        <v>107</v>
      </c>
      <c r="F421" s="204" t="s">
        <v>106</v>
      </c>
      <c r="G421" s="206" t="s">
        <v>101</v>
      </c>
      <c r="H421" s="204" t="s">
        <v>102</v>
      </c>
      <c r="I421" s="204" t="s">
        <v>102</v>
      </c>
      <c r="J421" s="197">
        <v>44538.648728356493</v>
      </c>
      <c r="K421" s="197">
        <v>44540.648726851854</v>
      </c>
      <c r="L421" s="204" t="s">
        <v>102</v>
      </c>
      <c r="M421" s="209" t="s">
        <v>123</v>
      </c>
      <c r="N421" s="197">
        <v>44539.871490659716</v>
      </c>
      <c r="O421" s="207">
        <v>2</v>
      </c>
      <c r="P421" s="204" t="s">
        <v>117</v>
      </c>
      <c r="Q421" s="204" t="s">
        <v>102</v>
      </c>
      <c r="R421" s="204" t="s">
        <v>102</v>
      </c>
      <c r="S421" s="204" t="s">
        <v>102</v>
      </c>
    </row>
    <row r="422" spans="2:19">
      <c r="B422" s="197">
        <v>44381.341850613419</v>
      </c>
      <c r="C422" s="205">
        <v>29.1</v>
      </c>
      <c r="D422" s="204" t="s">
        <v>107</v>
      </c>
      <c r="E422" s="204" t="s">
        <v>107</v>
      </c>
      <c r="F422" s="204" t="s">
        <v>106</v>
      </c>
      <c r="G422" s="206" t="s">
        <v>102</v>
      </c>
      <c r="H422" s="204" t="s">
        <v>102</v>
      </c>
      <c r="I422" s="204" t="s">
        <v>102</v>
      </c>
      <c r="J422" s="197">
        <v>44481.983033414348</v>
      </c>
      <c r="K422" s="197">
        <v>44483.983032407406</v>
      </c>
      <c r="L422" s="204" t="s">
        <v>102</v>
      </c>
      <c r="M422" s="209" t="s">
        <v>123</v>
      </c>
      <c r="N422" s="197">
        <v>44488.549164618053</v>
      </c>
      <c r="O422" s="207">
        <v>8</v>
      </c>
      <c r="P422" s="204" t="s">
        <v>117</v>
      </c>
      <c r="Q422" s="204" t="s">
        <v>102</v>
      </c>
      <c r="R422" s="204" t="s">
        <v>102</v>
      </c>
      <c r="S422" s="204" t="s">
        <v>102</v>
      </c>
    </row>
    <row r="423" spans="2:19">
      <c r="B423" s="197">
        <v>44381.341850613419</v>
      </c>
      <c r="C423" s="205">
        <v>29.1</v>
      </c>
      <c r="D423" s="204" t="s">
        <v>107</v>
      </c>
      <c r="E423" s="204" t="s">
        <v>107</v>
      </c>
      <c r="F423" s="204" t="s">
        <v>106</v>
      </c>
      <c r="G423" s="206" t="s">
        <v>102</v>
      </c>
      <c r="H423" s="204" t="s">
        <v>102</v>
      </c>
      <c r="I423" s="204" t="s">
        <v>102</v>
      </c>
      <c r="J423" s="197">
        <v>44488.816097071765</v>
      </c>
      <c r="K423" s="197">
        <v>44490.816099537034</v>
      </c>
      <c r="L423" s="204" t="s">
        <v>102</v>
      </c>
      <c r="M423" s="209" t="s">
        <v>123</v>
      </c>
      <c r="N423" s="197">
        <v>44497.553774224543</v>
      </c>
      <c r="O423" s="207">
        <v>10</v>
      </c>
      <c r="P423" s="204" t="s">
        <v>117</v>
      </c>
      <c r="Q423" s="204" t="s">
        <v>102</v>
      </c>
      <c r="R423" s="204" t="s">
        <v>102</v>
      </c>
      <c r="S423" s="204" t="s">
        <v>102</v>
      </c>
    </row>
    <row r="424" spans="2:19">
      <c r="B424" s="197">
        <v>44403.601070486111</v>
      </c>
      <c r="C424" s="205">
        <v>23.5</v>
      </c>
      <c r="D424" s="204" t="s">
        <v>107</v>
      </c>
      <c r="E424" s="204" t="s">
        <v>107</v>
      </c>
      <c r="F424" s="204" t="s">
        <v>106</v>
      </c>
      <c r="G424" s="206" t="s">
        <v>102</v>
      </c>
      <c r="H424" s="204" t="s">
        <v>102</v>
      </c>
      <c r="I424" s="204" t="s">
        <v>102</v>
      </c>
      <c r="J424" s="197">
        <v>44492.586383877308</v>
      </c>
      <c r="K424" s="197">
        <v>44494.586388888885</v>
      </c>
      <c r="L424" s="204" t="s">
        <v>102</v>
      </c>
      <c r="M424" s="209" t="s">
        <v>123</v>
      </c>
      <c r="N424" s="197">
        <v>44498</v>
      </c>
      <c r="O424" s="207">
        <v>6</v>
      </c>
      <c r="P424" s="204" t="s">
        <v>117</v>
      </c>
      <c r="Q424" s="204" t="s">
        <v>102</v>
      </c>
      <c r="R424" s="204" t="s">
        <v>102</v>
      </c>
      <c r="S424" s="204" t="s">
        <v>101</v>
      </c>
    </row>
    <row r="425" spans="2:19">
      <c r="B425" s="197">
        <v>44405.745316354172</v>
      </c>
      <c r="C425" s="205">
        <v>28.2</v>
      </c>
      <c r="D425" s="204" t="s">
        <v>107</v>
      </c>
      <c r="E425" s="204" t="s">
        <v>107</v>
      </c>
      <c r="F425" s="204" t="s">
        <v>106</v>
      </c>
      <c r="G425" s="206" t="s">
        <v>102</v>
      </c>
      <c r="H425" s="204" t="s">
        <v>102</v>
      </c>
      <c r="I425" s="204" t="s">
        <v>102</v>
      </c>
      <c r="J425" s="197">
        <v>44407.424960613425</v>
      </c>
      <c r="K425" s="197">
        <v>44409.42496527778</v>
      </c>
      <c r="L425" s="204" t="s">
        <v>102</v>
      </c>
      <c r="M425" s="209" t="s">
        <v>123</v>
      </c>
      <c r="N425" s="197">
        <v>44414.616613344901</v>
      </c>
      <c r="O425" s="207">
        <v>8</v>
      </c>
      <c r="P425" s="204" t="s">
        <v>117</v>
      </c>
      <c r="Q425" s="204" t="s">
        <v>102</v>
      </c>
      <c r="R425" s="204" t="s">
        <v>102</v>
      </c>
      <c r="S425" s="204" t="s">
        <v>102</v>
      </c>
    </row>
    <row r="426" spans="2:19">
      <c r="B426" s="197">
        <v>44411.726155821751</v>
      </c>
      <c r="C426" s="205">
        <v>31.2</v>
      </c>
      <c r="D426" s="204" t="s">
        <v>98</v>
      </c>
      <c r="E426" s="204" t="s">
        <v>99</v>
      </c>
      <c r="F426" s="204" t="s">
        <v>106</v>
      </c>
      <c r="G426" s="206" t="s">
        <v>102</v>
      </c>
      <c r="H426" s="204" t="s">
        <v>102</v>
      </c>
      <c r="I426" s="204" t="s">
        <v>102</v>
      </c>
      <c r="J426" s="197">
        <v>44442.712660729158</v>
      </c>
      <c r="K426" s="197">
        <v>44444.71266203704</v>
      </c>
      <c r="L426" s="204" t="s">
        <v>102</v>
      </c>
      <c r="M426" s="209" t="s">
        <v>123</v>
      </c>
      <c r="N426" s="197">
        <v>44452.785456365746</v>
      </c>
      <c r="O426" s="207">
        <v>11</v>
      </c>
      <c r="P426" s="204" t="s">
        <v>117</v>
      </c>
      <c r="Q426" s="204" t="s">
        <v>102</v>
      </c>
      <c r="R426" s="204" t="s">
        <v>102</v>
      </c>
      <c r="S426" s="204" t="s">
        <v>102</v>
      </c>
    </row>
    <row r="427" spans="2:19">
      <c r="B427" s="197">
        <v>44411.834394016201</v>
      </c>
      <c r="C427" s="205">
        <v>34.200000000000003</v>
      </c>
      <c r="D427" s="204" t="s">
        <v>105</v>
      </c>
      <c r="E427" s="204" t="s">
        <v>99</v>
      </c>
      <c r="F427" s="204" t="s">
        <v>106</v>
      </c>
      <c r="G427" s="206" t="s">
        <v>102</v>
      </c>
      <c r="H427" s="204" t="s">
        <v>102</v>
      </c>
      <c r="I427" s="204" t="s">
        <v>102</v>
      </c>
      <c r="J427" s="197">
        <v>44433.555796608794</v>
      </c>
      <c r="K427" s="197">
        <v>44435.555798611109</v>
      </c>
      <c r="L427" s="204" t="s">
        <v>102</v>
      </c>
      <c r="M427" s="209" t="s">
        <v>123</v>
      </c>
      <c r="N427" s="197">
        <v>44446.548166053253</v>
      </c>
      <c r="O427" s="207">
        <v>14</v>
      </c>
      <c r="P427" s="204" t="s">
        <v>117</v>
      </c>
      <c r="Q427" s="204" t="s">
        <v>102</v>
      </c>
      <c r="R427" s="204" t="s">
        <v>102</v>
      </c>
      <c r="S427" s="204" t="s">
        <v>102</v>
      </c>
    </row>
    <row r="428" spans="2:19">
      <c r="B428" s="197">
        <v>44411.834394016201</v>
      </c>
      <c r="C428" s="205">
        <v>34.299999999999997</v>
      </c>
      <c r="D428" s="204" t="s">
        <v>105</v>
      </c>
      <c r="E428" s="204" t="s">
        <v>99</v>
      </c>
      <c r="F428" s="204" t="s">
        <v>106</v>
      </c>
      <c r="G428" s="206" t="s">
        <v>102</v>
      </c>
      <c r="H428" s="204" t="s">
        <v>102</v>
      </c>
      <c r="I428" s="204" t="s">
        <v>102</v>
      </c>
      <c r="J428" s="197">
        <v>44458.908547106475</v>
      </c>
      <c r="K428" s="197">
        <v>44460.908541666664</v>
      </c>
      <c r="L428" s="204" t="s">
        <v>102</v>
      </c>
      <c r="M428" s="209" t="s">
        <v>123</v>
      </c>
      <c r="N428" s="197">
        <v>44463.546994062504</v>
      </c>
      <c r="O428" s="207">
        <v>6</v>
      </c>
      <c r="P428" s="204" t="s">
        <v>117</v>
      </c>
      <c r="Q428" s="204" t="s">
        <v>102</v>
      </c>
      <c r="R428" s="204" t="s">
        <v>102</v>
      </c>
      <c r="S428" s="204" t="s">
        <v>102</v>
      </c>
    </row>
    <row r="429" spans="2:19">
      <c r="B429" s="197">
        <v>44418.617639814816</v>
      </c>
      <c r="C429" s="205">
        <v>38.5</v>
      </c>
      <c r="D429" s="204" t="s">
        <v>98</v>
      </c>
      <c r="E429" s="204" t="s">
        <v>99</v>
      </c>
      <c r="F429" s="204" t="s">
        <v>106</v>
      </c>
      <c r="G429" s="206" t="s">
        <v>102</v>
      </c>
      <c r="H429" s="204" t="s">
        <v>102</v>
      </c>
      <c r="I429" s="204" t="s">
        <v>102</v>
      </c>
      <c r="J429" s="197">
        <v>44476.858040162035</v>
      </c>
      <c r="K429" s="197">
        <v>44478.858043981483</v>
      </c>
      <c r="L429" s="204" t="s">
        <v>102</v>
      </c>
      <c r="M429" s="209" t="s">
        <v>123</v>
      </c>
      <c r="N429" s="197">
        <v>44484.60410929397</v>
      </c>
      <c r="O429" s="207">
        <v>9</v>
      </c>
      <c r="P429" s="204" t="s">
        <v>117</v>
      </c>
      <c r="Q429" s="204" t="s">
        <v>102</v>
      </c>
      <c r="R429" s="204" t="s">
        <v>102</v>
      </c>
      <c r="S429" s="204" t="s">
        <v>102</v>
      </c>
    </row>
    <row r="430" spans="2:19">
      <c r="B430" s="197">
        <v>44424.68319864582</v>
      </c>
      <c r="C430" s="205">
        <v>24.5</v>
      </c>
      <c r="D430" s="204" t="s">
        <v>107</v>
      </c>
      <c r="E430" s="204" t="s">
        <v>107</v>
      </c>
      <c r="F430" s="204" t="s">
        <v>106</v>
      </c>
      <c r="G430" s="206" t="s">
        <v>101</v>
      </c>
      <c r="H430" s="204" t="s">
        <v>102</v>
      </c>
      <c r="I430" s="204" t="s">
        <v>102</v>
      </c>
      <c r="J430" s="197">
        <v>44427.846965856486</v>
      </c>
      <c r="K430" s="197">
        <v>44429.846967592595</v>
      </c>
      <c r="L430" s="204" t="s">
        <v>102</v>
      </c>
      <c r="M430" s="209" t="s">
        <v>123</v>
      </c>
      <c r="N430" s="197">
        <v>44428.449513113432</v>
      </c>
      <c r="O430" s="207">
        <v>3</v>
      </c>
      <c r="P430" s="204" t="s">
        <v>117</v>
      </c>
      <c r="Q430" s="204" t="s">
        <v>102</v>
      </c>
      <c r="R430" s="204" t="s">
        <v>102</v>
      </c>
      <c r="S430" s="204" t="s">
        <v>102</v>
      </c>
    </row>
    <row r="431" spans="2:19">
      <c r="B431" s="197">
        <v>44424.68319864582</v>
      </c>
      <c r="C431" s="205">
        <v>24.6</v>
      </c>
      <c r="D431" s="204" t="s">
        <v>107</v>
      </c>
      <c r="E431" s="204" t="s">
        <v>107</v>
      </c>
      <c r="F431" s="204" t="s">
        <v>106</v>
      </c>
      <c r="G431" s="206" t="s">
        <v>101</v>
      </c>
      <c r="H431" s="204" t="s">
        <v>102</v>
      </c>
      <c r="I431" s="204" t="s">
        <v>102</v>
      </c>
      <c r="J431" s="197">
        <v>44477.542549155092</v>
      </c>
      <c r="K431" s="197">
        <v>44479.542546296296</v>
      </c>
      <c r="L431" s="204" t="s">
        <v>102</v>
      </c>
      <c r="M431" s="209" t="s">
        <v>123</v>
      </c>
      <c r="N431" s="197">
        <v>44480.459609490747</v>
      </c>
      <c r="O431" s="207">
        <v>4</v>
      </c>
      <c r="P431" s="204" t="s">
        <v>117</v>
      </c>
      <c r="Q431" s="204" t="s">
        <v>102</v>
      </c>
      <c r="R431" s="204" t="s">
        <v>102</v>
      </c>
      <c r="S431" s="204" t="s">
        <v>102</v>
      </c>
    </row>
    <row r="432" spans="2:19">
      <c r="B432" s="197">
        <v>44424.68319864582</v>
      </c>
      <c r="C432" s="205">
        <v>24.7</v>
      </c>
      <c r="D432" s="204" t="s">
        <v>107</v>
      </c>
      <c r="E432" s="204" t="s">
        <v>107</v>
      </c>
      <c r="F432" s="204" t="s">
        <v>106</v>
      </c>
      <c r="G432" s="206" t="s">
        <v>101</v>
      </c>
      <c r="H432" s="204" t="s">
        <v>102</v>
      </c>
      <c r="I432" s="204" t="s">
        <v>102</v>
      </c>
      <c r="J432" s="197">
        <v>44482.612861226844</v>
      </c>
      <c r="K432" s="197">
        <v>44484.612858796296</v>
      </c>
      <c r="L432" s="204" t="s">
        <v>102</v>
      </c>
      <c r="M432" s="209" t="s">
        <v>123</v>
      </c>
      <c r="N432" s="197">
        <v>44484.41465413195</v>
      </c>
      <c r="O432" s="207">
        <v>4</v>
      </c>
      <c r="P432" s="204" t="s">
        <v>117</v>
      </c>
      <c r="Q432" s="204" t="s">
        <v>102</v>
      </c>
      <c r="R432" s="204" t="s">
        <v>102</v>
      </c>
      <c r="S432" s="204" t="s">
        <v>102</v>
      </c>
    </row>
    <row r="433" spans="1:20">
      <c r="B433" s="197">
        <v>44424.68319864582</v>
      </c>
      <c r="C433" s="205">
        <v>24.7</v>
      </c>
      <c r="D433" s="204" t="s">
        <v>107</v>
      </c>
      <c r="E433" s="204" t="s">
        <v>107</v>
      </c>
      <c r="F433" s="204" t="s">
        <v>106</v>
      </c>
      <c r="G433" s="206" t="s">
        <v>101</v>
      </c>
      <c r="H433" s="204" t="s">
        <v>102</v>
      </c>
      <c r="I433" s="204" t="s">
        <v>102</v>
      </c>
      <c r="J433" s="197">
        <v>44487.701429861103</v>
      </c>
      <c r="K433" s="197">
        <v>44489.701435185183</v>
      </c>
      <c r="L433" s="204" t="s">
        <v>102</v>
      </c>
      <c r="M433" s="209" t="s">
        <v>123</v>
      </c>
      <c r="N433" s="197">
        <v>44489.546345949064</v>
      </c>
      <c r="O433" s="207">
        <v>3</v>
      </c>
      <c r="P433" s="204" t="s">
        <v>117</v>
      </c>
      <c r="Q433" s="204" t="s">
        <v>102</v>
      </c>
      <c r="R433" s="204" t="s">
        <v>102</v>
      </c>
      <c r="S433" s="204" t="s">
        <v>102</v>
      </c>
    </row>
    <row r="434" spans="1:20">
      <c r="B434" s="197">
        <v>44424.68319864582</v>
      </c>
      <c r="C434" s="205">
        <v>24.8</v>
      </c>
      <c r="D434" s="204" t="s">
        <v>107</v>
      </c>
      <c r="E434" s="204" t="s">
        <v>107</v>
      </c>
      <c r="F434" s="204" t="s">
        <v>106</v>
      </c>
      <c r="G434" s="206" t="s">
        <v>101</v>
      </c>
      <c r="H434" s="204" t="s">
        <v>102</v>
      </c>
      <c r="I434" s="204" t="s">
        <v>102</v>
      </c>
      <c r="J434" s="197">
        <v>44541.778525312497</v>
      </c>
      <c r="K434" s="197">
        <v>44543.77853009259</v>
      </c>
      <c r="L434" s="204" t="s">
        <v>102</v>
      </c>
      <c r="M434" s="209" t="s">
        <v>123</v>
      </c>
      <c r="N434" s="197">
        <v>44543.495538692143</v>
      </c>
      <c r="O434" s="207">
        <v>3</v>
      </c>
      <c r="P434" s="204" t="s">
        <v>117</v>
      </c>
      <c r="Q434" s="204" t="s">
        <v>102</v>
      </c>
      <c r="R434" s="204" t="s">
        <v>102</v>
      </c>
      <c r="S434" s="204" t="s">
        <v>102</v>
      </c>
    </row>
    <row r="435" spans="1:20">
      <c r="B435" s="197">
        <v>44424.68319864582</v>
      </c>
      <c r="C435" s="205">
        <v>24.8</v>
      </c>
      <c r="D435" s="204" t="s">
        <v>107</v>
      </c>
      <c r="E435" s="204" t="s">
        <v>107</v>
      </c>
      <c r="F435" s="204" t="s">
        <v>106</v>
      </c>
      <c r="G435" s="206" t="s">
        <v>101</v>
      </c>
      <c r="H435" s="204" t="s">
        <v>102</v>
      </c>
      <c r="I435" s="204" t="s">
        <v>102</v>
      </c>
      <c r="J435" s="197">
        <v>44544.529072488433</v>
      </c>
      <c r="K435" s="197">
        <v>44546.529074074075</v>
      </c>
      <c r="L435" s="204" t="s">
        <v>102</v>
      </c>
      <c r="M435" s="209" t="s">
        <v>123</v>
      </c>
      <c r="N435" s="197">
        <v>44550.546034409716</v>
      </c>
      <c r="O435" s="207">
        <v>7</v>
      </c>
      <c r="P435" s="204" t="s">
        <v>117</v>
      </c>
      <c r="Q435" s="204" t="s">
        <v>102</v>
      </c>
      <c r="R435" s="204" t="s">
        <v>102</v>
      </c>
      <c r="S435" s="204" t="s">
        <v>102</v>
      </c>
    </row>
    <row r="436" spans="1:20">
      <c r="B436" s="197">
        <v>44424.948193715281</v>
      </c>
      <c r="C436" s="205">
        <v>31.2</v>
      </c>
      <c r="D436" s="204" t="s">
        <v>105</v>
      </c>
      <c r="E436" s="204" t="s">
        <v>99</v>
      </c>
      <c r="F436" s="204" t="s">
        <v>106</v>
      </c>
      <c r="G436" s="206" t="s">
        <v>101</v>
      </c>
      <c r="H436" s="204" t="s">
        <v>102</v>
      </c>
      <c r="I436" s="204" t="s">
        <v>102</v>
      </c>
      <c r="J436" s="197">
        <v>44426.45324027777</v>
      </c>
      <c r="K436" s="197">
        <v>44428.453240740739</v>
      </c>
      <c r="L436" s="204" t="s">
        <v>102</v>
      </c>
      <c r="M436" s="209" t="s">
        <v>123</v>
      </c>
      <c r="N436" s="197">
        <v>44435.548872106476</v>
      </c>
      <c r="O436" s="207">
        <v>10</v>
      </c>
      <c r="P436" s="204" t="s">
        <v>117</v>
      </c>
      <c r="Q436" s="204" t="s">
        <v>102</v>
      </c>
      <c r="R436" s="204" t="s">
        <v>102</v>
      </c>
      <c r="S436" s="204" t="s">
        <v>102</v>
      </c>
    </row>
    <row r="437" spans="1:20">
      <c r="B437" s="197">
        <v>44424.948193715281</v>
      </c>
      <c r="C437" s="205">
        <v>31.3</v>
      </c>
      <c r="D437" s="204" t="s">
        <v>105</v>
      </c>
      <c r="E437" s="204" t="s">
        <v>99</v>
      </c>
      <c r="F437" s="204" t="s">
        <v>106</v>
      </c>
      <c r="G437" s="206" t="s">
        <v>101</v>
      </c>
      <c r="H437" s="204" t="s">
        <v>102</v>
      </c>
      <c r="I437" s="204" t="s">
        <v>102</v>
      </c>
      <c r="J437" s="197">
        <v>44440.550899108806</v>
      </c>
      <c r="K437" s="197">
        <v>44442.550902777781</v>
      </c>
      <c r="L437" s="204" t="s">
        <v>102</v>
      </c>
      <c r="M437" s="209" t="s">
        <v>123</v>
      </c>
      <c r="N437" s="197">
        <v>44446.645395023159</v>
      </c>
      <c r="O437" s="207">
        <v>7</v>
      </c>
      <c r="P437" s="204" t="s">
        <v>117</v>
      </c>
      <c r="Q437" s="204" t="s">
        <v>102</v>
      </c>
      <c r="R437" s="204" t="s">
        <v>102</v>
      </c>
      <c r="S437" s="204" t="s">
        <v>102</v>
      </c>
    </row>
    <row r="438" spans="1:20">
      <c r="B438" s="197">
        <v>44424.948193715281</v>
      </c>
      <c r="C438" s="205">
        <v>31.3</v>
      </c>
      <c r="D438" s="204" t="s">
        <v>105</v>
      </c>
      <c r="E438" s="204" t="s">
        <v>99</v>
      </c>
      <c r="F438" s="204" t="s">
        <v>106</v>
      </c>
      <c r="G438" s="206" t="s">
        <v>101</v>
      </c>
      <c r="H438" s="204" t="s">
        <v>102</v>
      </c>
      <c r="I438" s="204" t="s">
        <v>102</v>
      </c>
      <c r="J438" s="197">
        <v>44449.588906331017</v>
      </c>
      <c r="K438" s="197">
        <v>44451.588912037034</v>
      </c>
      <c r="L438" s="204" t="s">
        <v>102</v>
      </c>
      <c r="M438" s="209" t="s">
        <v>123</v>
      </c>
      <c r="N438" s="197">
        <v>44453.552654085644</v>
      </c>
      <c r="O438" s="207">
        <v>5</v>
      </c>
      <c r="P438" s="204" t="s">
        <v>117</v>
      </c>
      <c r="Q438" s="204" t="s">
        <v>102</v>
      </c>
      <c r="R438" s="204" t="s">
        <v>102</v>
      </c>
      <c r="S438" s="204" t="s">
        <v>102</v>
      </c>
    </row>
    <row r="439" spans="1:20">
      <c r="B439" s="197">
        <v>44424.948193715281</v>
      </c>
      <c r="C439" s="205">
        <v>31.4</v>
      </c>
      <c r="D439" s="204" t="s">
        <v>105</v>
      </c>
      <c r="E439" s="204" t="s">
        <v>99</v>
      </c>
      <c r="F439" s="204" t="s">
        <v>106</v>
      </c>
      <c r="G439" s="206" t="s">
        <v>101</v>
      </c>
      <c r="H439" s="204" t="s">
        <v>102</v>
      </c>
      <c r="I439" s="204" t="s">
        <v>102</v>
      </c>
      <c r="J439" s="197">
        <v>44474.685236030091</v>
      </c>
      <c r="K439" s="197">
        <v>44476.685231481482</v>
      </c>
      <c r="L439" s="204" t="s">
        <v>102</v>
      </c>
      <c r="M439" s="209" t="s">
        <v>123</v>
      </c>
      <c r="N439" s="197">
        <v>44489.629556215274</v>
      </c>
      <c r="O439" s="207">
        <v>16</v>
      </c>
      <c r="P439" s="204" t="s">
        <v>117</v>
      </c>
      <c r="Q439" s="204" t="s">
        <v>102</v>
      </c>
      <c r="R439" s="204" t="s">
        <v>102</v>
      </c>
      <c r="S439" s="204" t="s">
        <v>102</v>
      </c>
    </row>
    <row r="440" spans="1:20">
      <c r="B440" s="197">
        <v>44424.948193715281</v>
      </c>
      <c r="C440" s="205">
        <v>31.4</v>
      </c>
      <c r="D440" s="204" t="s">
        <v>105</v>
      </c>
      <c r="E440" s="204" t="s">
        <v>99</v>
      </c>
      <c r="F440" s="204" t="s">
        <v>106</v>
      </c>
      <c r="G440" s="206" t="s">
        <v>101</v>
      </c>
      <c r="H440" s="204" t="s">
        <v>102</v>
      </c>
      <c r="I440" s="204" t="s">
        <v>102</v>
      </c>
      <c r="J440" s="197">
        <v>44490.742716238434</v>
      </c>
      <c r="K440" s="197">
        <v>44492.742719907408</v>
      </c>
      <c r="L440" s="204" t="s">
        <v>102</v>
      </c>
      <c r="M440" s="209" t="s">
        <v>123</v>
      </c>
      <c r="N440" s="197">
        <v>44498.577948495367</v>
      </c>
      <c r="O440" s="207">
        <v>10</v>
      </c>
      <c r="P440" s="204" t="s">
        <v>117</v>
      </c>
      <c r="Q440" s="204" t="s">
        <v>102</v>
      </c>
      <c r="R440" s="204" t="s">
        <v>102</v>
      </c>
      <c r="S440" s="204" t="s">
        <v>102</v>
      </c>
    </row>
    <row r="441" spans="1:20">
      <c r="B441" s="197">
        <v>44424.948193715281</v>
      </c>
      <c r="C441" s="205">
        <v>31.4</v>
      </c>
      <c r="D441" s="204" t="s">
        <v>105</v>
      </c>
      <c r="E441" s="204" t="s">
        <v>99</v>
      </c>
      <c r="F441" s="204" t="s">
        <v>106</v>
      </c>
      <c r="G441" s="206" t="s">
        <v>101</v>
      </c>
      <c r="H441" s="204" t="s">
        <v>102</v>
      </c>
      <c r="I441" s="204" t="s">
        <v>102</v>
      </c>
      <c r="J441" s="197">
        <v>44500.580525150457</v>
      </c>
      <c r="K441" s="197">
        <v>44502.580520833333</v>
      </c>
      <c r="L441" s="204" t="s">
        <v>102</v>
      </c>
      <c r="M441" s="209" t="s">
        <v>123</v>
      </c>
      <c r="N441" s="197">
        <v>44504</v>
      </c>
      <c r="O441" s="207">
        <v>5</v>
      </c>
      <c r="P441" s="204" t="s">
        <v>117</v>
      </c>
      <c r="Q441" s="204" t="s">
        <v>102</v>
      </c>
      <c r="R441" s="204" t="s">
        <v>102</v>
      </c>
      <c r="S441" s="204" t="s">
        <v>102</v>
      </c>
    </row>
    <row r="442" spans="1:20">
      <c r="B442" s="197">
        <v>44425.10213950232</v>
      </c>
      <c r="C442" s="205">
        <v>23.2</v>
      </c>
      <c r="D442" s="204" t="s">
        <v>107</v>
      </c>
      <c r="E442" s="204" t="s">
        <v>107</v>
      </c>
      <c r="F442" s="204" t="s">
        <v>106</v>
      </c>
      <c r="G442" s="206" t="s">
        <v>102</v>
      </c>
      <c r="H442" s="204" t="s">
        <v>102</v>
      </c>
      <c r="I442" s="204" t="s">
        <v>102</v>
      </c>
      <c r="J442" s="197">
        <v>44451.304623460637</v>
      </c>
      <c r="K442" s="197">
        <v>44453.304618055554</v>
      </c>
      <c r="L442" s="204" t="s">
        <v>102</v>
      </c>
      <c r="M442" s="209" t="s">
        <v>123</v>
      </c>
      <c r="N442" s="197">
        <v>44461.56777337964</v>
      </c>
      <c r="O442" s="207">
        <v>11</v>
      </c>
      <c r="P442" s="204" t="s">
        <v>117</v>
      </c>
      <c r="Q442" s="204" t="s">
        <v>102</v>
      </c>
      <c r="R442" s="204" t="s">
        <v>102</v>
      </c>
      <c r="S442" s="204" t="s">
        <v>102</v>
      </c>
    </row>
    <row r="443" spans="1:20" s="210" customFormat="1">
      <c r="A443" s="204"/>
      <c r="B443" s="197">
        <v>44425.10213950232</v>
      </c>
      <c r="C443" s="205">
        <v>23.2</v>
      </c>
      <c r="D443" s="204" t="s">
        <v>107</v>
      </c>
      <c r="E443" s="204" t="s">
        <v>107</v>
      </c>
      <c r="F443" s="204" t="s">
        <v>106</v>
      </c>
      <c r="G443" s="206" t="s">
        <v>102</v>
      </c>
      <c r="H443" s="204" t="s">
        <v>102</v>
      </c>
      <c r="I443" s="204" t="s">
        <v>102</v>
      </c>
      <c r="J443" s="197">
        <v>44477.962079780104</v>
      </c>
      <c r="K443" s="197">
        <v>44479.962083333332</v>
      </c>
      <c r="L443" s="204" t="s">
        <v>102</v>
      </c>
      <c r="M443" s="209" t="s">
        <v>123</v>
      </c>
      <c r="N443" s="197">
        <v>44478.428708182881</v>
      </c>
      <c r="O443" s="207">
        <v>1</v>
      </c>
      <c r="P443" s="204" t="s">
        <v>117</v>
      </c>
      <c r="Q443" s="204" t="s">
        <v>102</v>
      </c>
      <c r="R443" s="204" t="s">
        <v>102</v>
      </c>
      <c r="S443" s="204" t="s">
        <v>102</v>
      </c>
      <c r="T443" s="208"/>
    </row>
    <row r="444" spans="1:20">
      <c r="B444" s="197">
        <v>44426.843268252327</v>
      </c>
      <c r="C444" s="205">
        <v>27.5</v>
      </c>
      <c r="D444" s="204" t="s">
        <v>98</v>
      </c>
      <c r="E444" s="204" t="s">
        <v>99</v>
      </c>
      <c r="F444" s="204" t="s">
        <v>106</v>
      </c>
      <c r="G444" s="206" t="s">
        <v>102</v>
      </c>
      <c r="H444" s="204" t="s">
        <v>102</v>
      </c>
      <c r="I444" s="204" t="s">
        <v>102</v>
      </c>
      <c r="J444" s="197">
        <v>44452.848216782411</v>
      </c>
      <c r="K444" s="197">
        <v>44454.848217592589</v>
      </c>
      <c r="L444" s="204" t="s">
        <v>102</v>
      </c>
      <c r="M444" s="209" t="s">
        <v>123</v>
      </c>
      <c r="N444" s="197">
        <v>44453.390057256947</v>
      </c>
      <c r="O444" s="207">
        <v>2</v>
      </c>
      <c r="P444" s="204" t="s">
        <v>117</v>
      </c>
      <c r="Q444" s="204" t="s">
        <v>102</v>
      </c>
      <c r="R444" s="204" t="s">
        <v>102</v>
      </c>
      <c r="S444" s="204" t="s">
        <v>102</v>
      </c>
    </row>
    <row r="445" spans="1:20">
      <c r="B445" s="197">
        <v>44426.843268252327</v>
      </c>
      <c r="C445" s="205">
        <v>27.6</v>
      </c>
      <c r="D445" s="204" t="s">
        <v>98</v>
      </c>
      <c r="E445" s="204" t="s">
        <v>99</v>
      </c>
      <c r="F445" s="204" t="s">
        <v>106</v>
      </c>
      <c r="G445" s="206" t="s">
        <v>102</v>
      </c>
      <c r="H445" s="204" t="s">
        <v>102</v>
      </c>
      <c r="I445" s="204" t="s">
        <v>102</v>
      </c>
      <c r="J445" s="197">
        <v>44463.461881516203</v>
      </c>
      <c r="K445" s="197">
        <v>44465.461886574078</v>
      </c>
      <c r="L445" s="204" t="s">
        <v>102</v>
      </c>
      <c r="M445" s="209" t="s">
        <v>123</v>
      </c>
      <c r="N445" s="197">
        <v>44467.543261226856</v>
      </c>
      <c r="O445" s="207">
        <v>5</v>
      </c>
      <c r="P445" s="204" t="s">
        <v>117</v>
      </c>
      <c r="Q445" s="204" t="s">
        <v>102</v>
      </c>
      <c r="R445" s="204" t="s">
        <v>102</v>
      </c>
      <c r="S445" s="204" t="s">
        <v>102</v>
      </c>
    </row>
    <row r="446" spans="1:20">
      <c r="B446" s="197">
        <v>44427.757617361101</v>
      </c>
      <c r="C446" s="205">
        <v>32.6</v>
      </c>
      <c r="D446" s="204" t="s">
        <v>105</v>
      </c>
      <c r="E446" s="204" t="s">
        <v>99</v>
      </c>
      <c r="F446" s="204" t="s">
        <v>106</v>
      </c>
      <c r="G446" s="206" t="s">
        <v>102</v>
      </c>
      <c r="H446" s="204" t="s">
        <v>102</v>
      </c>
      <c r="I446" s="204" t="s">
        <v>102</v>
      </c>
      <c r="J446" s="197">
        <v>44427.844145983792</v>
      </c>
      <c r="K446" s="197">
        <v>44429.844143518516</v>
      </c>
      <c r="L446" s="204" t="s">
        <v>102</v>
      </c>
      <c r="M446" s="209" t="s">
        <v>123</v>
      </c>
      <c r="N446" s="197">
        <v>44428.409404861108</v>
      </c>
      <c r="O446" s="207">
        <v>2</v>
      </c>
      <c r="P446" s="204" t="s">
        <v>117</v>
      </c>
      <c r="Q446" s="204" t="s">
        <v>102</v>
      </c>
      <c r="R446" s="204" t="s">
        <v>102</v>
      </c>
      <c r="S446" s="204" t="s">
        <v>102</v>
      </c>
    </row>
    <row r="447" spans="1:20">
      <c r="B447" s="197">
        <v>44427.757617361101</v>
      </c>
      <c r="C447" s="205">
        <v>32.700000000000003</v>
      </c>
      <c r="D447" s="204" t="s">
        <v>105</v>
      </c>
      <c r="E447" s="204" t="s">
        <v>99</v>
      </c>
      <c r="F447" s="204" t="s">
        <v>106</v>
      </c>
      <c r="G447" s="206" t="s">
        <v>102</v>
      </c>
      <c r="H447" s="204" t="s">
        <v>102</v>
      </c>
      <c r="I447" s="204" t="s">
        <v>102</v>
      </c>
      <c r="J447" s="197">
        <v>44434.378902118049</v>
      </c>
      <c r="K447" s="197">
        <v>44436.378900462965</v>
      </c>
      <c r="L447" s="204" t="s">
        <v>102</v>
      </c>
      <c r="M447" s="209" t="s">
        <v>123</v>
      </c>
      <c r="N447" s="197">
        <v>44441.557838506938</v>
      </c>
      <c r="O447" s="207">
        <v>8</v>
      </c>
      <c r="P447" s="204" t="s">
        <v>117</v>
      </c>
      <c r="Q447" s="204" t="s">
        <v>102</v>
      </c>
      <c r="R447" s="204" t="s">
        <v>102</v>
      </c>
      <c r="S447" s="204" t="s">
        <v>102</v>
      </c>
    </row>
    <row r="448" spans="1:20">
      <c r="B448" s="197">
        <v>44427.757617361101</v>
      </c>
      <c r="C448" s="205">
        <v>32.700000000000003</v>
      </c>
      <c r="D448" s="204" t="s">
        <v>105</v>
      </c>
      <c r="E448" s="204" t="s">
        <v>99</v>
      </c>
      <c r="F448" s="204" t="s">
        <v>106</v>
      </c>
      <c r="G448" s="206" t="s">
        <v>102</v>
      </c>
      <c r="H448" s="204" t="s">
        <v>102</v>
      </c>
      <c r="I448" s="204" t="s">
        <v>102</v>
      </c>
      <c r="J448" s="197">
        <v>44441.641431828692</v>
      </c>
      <c r="K448" s="197">
        <v>44443.641435185185</v>
      </c>
      <c r="L448" s="204" t="s">
        <v>102</v>
      </c>
      <c r="M448" s="209" t="s">
        <v>123</v>
      </c>
      <c r="N448" s="197">
        <v>44442.560602083337</v>
      </c>
      <c r="O448" s="207">
        <v>2</v>
      </c>
      <c r="P448" s="204" t="s">
        <v>117</v>
      </c>
      <c r="Q448" s="204" t="s">
        <v>102</v>
      </c>
      <c r="R448" s="204" t="s">
        <v>102</v>
      </c>
      <c r="S448" s="204" t="s">
        <v>102</v>
      </c>
    </row>
    <row r="449" spans="1:19">
      <c r="B449" s="197">
        <v>44428.414523993044</v>
      </c>
      <c r="C449" s="205">
        <v>35.6</v>
      </c>
      <c r="D449" s="204" t="s">
        <v>107</v>
      </c>
      <c r="E449" s="204" t="s">
        <v>107</v>
      </c>
      <c r="F449" s="204" t="s">
        <v>106</v>
      </c>
      <c r="G449" s="206" t="s">
        <v>102</v>
      </c>
      <c r="H449" s="204" t="s">
        <v>102</v>
      </c>
      <c r="I449" s="204" t="s">
        <v>102</v>
      </c>
      <c r="J449" s="197">
        <v>44447.805710150467</v>
      </c>
      <c r="K449" s="197">
        <v>44449.805706018517</v>
      </c>
      <c r="L449" s="204" t="s">
        <v>102</v>
      </c>
      <c r="M449" s="209" t="s">
        <v>123</v>
      </c>
      <c r="N449" s="197">
        <v>44455.549624039355</v>
      </c>
      <c r="O449" s="207">
        <v>9</v>
      </c>
      <c r="P449" s="204" t="s">
        <v>117</v>
      </c>
      <c r="Q449" s="204" t="s">
        <v>102</v>
      </c>
      <c r="R449" s="204" t="s">
        <v>102</v>
      </c>
      <c r="S449" s="204" t="s">
        <v>102</v>
      </c>
    </row>
    <row r="450" spans="1:19" s="208" customFormat="1">
      <c r="A450" s="204"/>
      <c r="B450" s="197">
        <v>44428.414523993044</v>
      </c>
      <c r="C450" s="205">
        <v>35.6</v>
      </c>
      <c r="D450" s="204" t="s">
        <v>107</v>
      </c>
      <c r="E450" s="204" t="s">
        <v>107</v>
      </c>
      <c r="F450" s="204" t="s">
        <v>106</v>
      </c>
      <c r="G450" s="206" t="s">
        <v>102</v>
      </c>
      <c r="H450" s="204" t="s">
        <v>102</v>
      </c>
      <c r="I450" s="204" t="s">
        <v>102</v>
      </c>
      <c r="J450" s="197">
        <v>44462.380898344913</v>
      </c>
      <c r="K450" s="197">
        <v>44464.380902777775</v>
      </c>
      <c r="L450" s="204" t="s">
        <v>102</v>
      </c>
      <c r="M450" s="209" t="s">
        <v>123</v>
      </c>
      <c r="N450" s="197">
        <v>44463</v>
      </c>
      <c r="O450" s="207">
        <v>2</v>
      </c>
      <c r="P450" s="204" t="s">
        <v>117</v>
      </c>
      <c r="Q450" s="204" t="s">
        <v>102</v>
      </c>
      <c r="R450" s="204" t="s">
        <v>102</v>
      </c>
      <c r="S450" s="204" t="s">
        <v>101</v>
      </c>
    </row>
    <row r="451" spans="1:19" s="208" customFormat="1">
      <c r="A451" s="204"/>
      <c r="B451" s="197">
        <v>44429.718511261584</v>
      </c>
      <c r="C451" s="205">
        <v>27.1</v>
      </c>
      <c r="D451" s="204" t="s">
        <v>105</v>
      </c>
      <c r="E451" s="204" t="s">
        <v>99</v>
      </c>
      <c r="F451" s="204" t="s">
        <v>106</v>
      </c>
      <c r="G451" s="206" t="s">
        <v>102</v>
      </c>
      <c r="H451" s="204" t="s">
        <v>102</v>
      </c>
      <c r="I451" s="204" t="s">
        <v>102</v>
      </c>
      <c r="J451" s="197">
        <v>44432.085708796294</v>
      </c>
      <c r="K451" s="197">
        <v>44434.085706018515</v>
      </c>
      <c r="L451" s="204" t="s">
        <v>102</v>
      </c>
      <c r="M451" s="209" t="s">
        <v>123</v>
      </c>
      <c r="N451" s="197">
        <v>44439</v>
      </c>
      <c r="O451" s="207">
        <v>8</v>
      </c>
      <c r="P451" s="204" t="s">
        <v>117</v>
      </c>
      <c r="Q451" s="204" t="s">
        <v>102</v>
      </c>
      <c r="R451" s="204" t="s">
        <v>102</v>
      </c>
      <c r="S451" s="204" t="s">
        <v>101</v>
      </c>
    </row>
    <row r="452" spans="1:19" s="208" customFormat="1">
      <c r="A452" s="204"/>
      <c r="B452" s="197">
        <v>44433.477727083344</v>
      </c>
      <c r="C452" s="205">
        <v>30.3</v>
      </c>
      <c r="D452" s="204" t="s">
        <v>107</v>
      </c>
      <c r="E452" s="204" t="s">
        <v>107</v>
      </c>
      <c r="F452" s="204" t="s">
        <v>106</v>
      </c>
      <c r="G452" s="206" t="s">
        <v>101</v>
      </c>
      <c r="H452" s="204" t="s">
        <v>102</v>
      </c>
      <c r="I452" s="204" t="s">
        <v>102</v>
      </c>
      <c r="J452" s="197">
        <v>44434.037114317129</v>
      </c>
      <c r="K452" s="197">
        <v>44436.037118055552</v>
      </c>
      <c r="L452" s="204" t="s">
        <v>102</v>
      </c>
      <c r="M452" s="209" t="s">
        <v>123</v>
      </c>
      <c r="N452" s="197">
        <v>44438.538492627318</v>
      </c>
      <c r="O452" s="207">
        <v>6</v>
      </c>
      <c r="P452" s="204" t="s">
        <v>117</v>
      </c>
      <c r="Q452" s="204" t="s">
        <v>102</v>
      </c>
      <c r="R452" s="204" t="s">
        <v>102</v>
      </c>
      <c r="S452" s="204" t="s">
        <v>102</v>
      </c>
    </row>
    <row r="453" spans="1:19" s="208" customFormat="1">
      <c r="A453" s="204"/>
      <c r="B453" s="197">
        <v>44433.477727083344</v>
      </c>
      <c r="C453" s="205">
        <v>30.3</v>
      </c>
      <c r="D453" s="204" t="s">
        <v>107</v>
      </c>
      <c r="E453" s="204" t="s">
        <v>107</v>
      </c>
      <c r="F453" s="204" t="s">
        <v>106</v>
      </c>
      <c r="G453" s="206" t="s">
        <v>101</v>
      </c>
      <c r="H453" s="204" t="s">
        <v>102</v>
      </c>
      <c r="I453" s="204" t="s">
        <v>102</v>
      </c>
      <c r="J453" s="197">
        <v>44439.410043749987</v>
      </c>
      <c r="K453" s="197">
        <v>44441.410046296296</v>
      </c>
      <c r="L453" s="204" t="s">
        <v>102</v>
      </c>
      <c r="M453" s="209" t="s">
        <v>123</v>
      </c>
      <c r="N453" s="197">
        <v>44442.547286342582</v>
      </c>
      <c r="O453" s="207">
        <v>4</v>
      </c>
      <c r="P453" s="204" t="s">
        <v>117</v>
      </c>
      <c r="Q453" s="204" t="s">
        <v>102</v>
      </c>
      <c r="R453" s="204" t="s">
        <v>102</v>
      </c>
      <c r="S453" s="204" t="s">
        <v>102</v>
      </c>
    </row>
    <row r="454" spans="1:19" s="208" customFormat="1">
      <c r="A454" s="204"/>
      <c r="B454" s="197">
        <v>44433.477727083344</v>
      </c>
      <c r="C454" s="205">
        <v>30.3</v>
      </c>
      <c r="D454" s="204" t="s">
        <v>107</v>
      </c>
      <c r="E454" s="204" t="s">
        <v>107</v>
      </c>
      <c r="F454" s="204" t="s">
        <v>106</v>
      </c>
      <c r="G454" s="206" t="s">
        <v>101</v>
      </c>
      <c r="H454" s="204" t="s">
        <v>102</v>
      </c>
      <c r="I454" s="204" t="s">
        <v>102</v>
      </c>
      <c r="J454" s="197">
        <v>44444.349094293975</v>
      </c>
      <c r="K454" s="197">
        <v>44446.349097222221</v>
      </c>
      <c r="L454" s="204" t="s">
        <v>102</v>
      </c>
      <c r="M454" s="209" t="s">
        <v>123</v>
      </c>
      <c r="N454" s="197">
        <v>44452.620703159722</v>
      </c>
      <c r="O454" s="207">
        <v>9</v>
      </c>
      <c r="P454" s="204" t="s">
        <v>117</v>
      </c>
      <c r="Q454" s="204" t="s">
        <v>102</v>
      </c>
      <c r="R454" s="204" t="s">
        <v>102</v>
      </c>
      <c r="S454" s="204" t="s">
        <v>102</v>
      </c>
    </row>
    <row r="455" spans="1:19" s="208" customFormat="1">
      <c r="A455" s="204"/>
      <c r="B455" s="197">
        <v>44433.477727083344</v>
      </c>
      <c r="C455" s="205">
        <v>30.4</v>
      </c>
      <c r="D455" s="204" t="s">
        <v>107</v>
      </c>
      <c r="E455" s="204" t="s">
        <v>107</v>
      </c>
      <c r="F455" s="204" t="s">
        <v>106</v>
      </c>
      <c r="G455" s="206" t="s">
        <v>101</v>
      </c>
      <c r="H455" s="204" t="s">
        <v>102</v>
      </c>
      <c r="I455" s="204" t="s">
        <v>102</v>
      </c>
      <c r="J455" s="197">
        <v>44459.736283680555</v>
      </c>
      <c r="K455" s="197">
        <v>44461.736284722225</v>
      </c>
      <c r="L455" s="204" t="s">
        <v>102</v>
      </c>
      <c r="M455" s="209" t="s">
        <v>123</v>
      </c>
      <c r="N455" s="197">
        <v>44460.407431828709</v>
      </c>
      <c r="O455" s="207">
        <v>2</v>
      </c>
      <c r="P455" s="204" t="s">
        <v>117</v>
      </c>
      <c r="Q455" s="204" t="s">
        <v>102</v>
      </c>
      <c r="R455" s="204" t="s">
        <v>102</v>
      </c>
      <c r="S455" s="204" t="s">
        <v>102</v>
      </c>
    </row>
    <row r="456" spans="1:19" s="208" customFormat="1">
      <c r="A456" s="204"/>
      <c r="B456" s="197">
        <v>44433.477727083344</v>
      </c>
      <c r="C456" s="205">
        <v>30.6</v>
      </c>
      <c r="D456" s="204" t="s">
        <v>107</v>
      </c>
      <c r="E456" s="204" t="s">
        <v>107</v>
      </c>
      <c r="F456" s="204" t="s">
        <v>106</v>
      </c>
      <c r="G456" s="206" t="s">
        <v>101</v>
      </c>
      <c r="H456" s="204" t="s">
        <v>102</v>
      </c>
      <c r="I456" s="204" t="s">
        <v>102</v>
      </c>
      <c r="J456" s="197">
        <v>44545.540858483801</v>
      </c>
      <c r="K456" s="197">
        <v>44547.540856481479</v>
      </c>
      <c r="L456" s="204" t="s">
        <v>102</v>
      </c>
      <c r="M456" s="209" t="s">
        <v>123</v>
      </c>
      <c r="N456" s="197">
        <v>44551.538986076383</v>
      </c>
      <c r="O456" s="207">
        <v>7</v>
      </c>
      <c r="P456" s="204" t="s">
        <v>117</v>
      </c>
      <c r="Q456" s="204" t="s">
        <v>102</v>
      </c>
      <c r="R456" s="204" t="s">
        <v>102</v>
      </c>
      <c r="S456" s="204" t="s">
        <v>102</v>
      </c>
    </row>
    <row r="457" spans="1:19" s="208" customFormat="1">
      <c r="A457" s="204"/>
      <c r="B457" s="197">
        <v>44433.477727083344</v>
      </c>
      <c r="C457" s="205">
        <v>30.7</v>
      </c>
      <c r="D457" s="204" t="s">
        <v>107</v>
      </c>
      <c r="E457" s="204" t="s">
        <v>107</v>
      </c>
      <c r="F457" s="204" t="s">
        <v>106</v>
      </c>
      <c r="G457" s="206" t="s">
        <v>101</v>
      </c>
      <c r="H457" s="204" t="s">
        <v>102</v>
      </c>
      <c r="I457" s="204" t="s">
        <v>102</v>
      </c>
      <c r="J457" s="197">
        <v>44556.956287962952</v>
      </c>
      <c r="K457" s="197">
        <v>44558.956284722219</v>
      </c>
      <c r="L457" s="204" t="s">
        <v>102</v>
      </c>
      <c r="M457" s="209" t="s">
        <v>123</v>
      </c>
      <c r="N457" s="197">
        <v>44560.538227974532</v>
      </c>
      <c r="O457" s="207">
        <v>5</v>
      </c>
      <c r="P457" s="204" t="s">
        <v>117</v>
      </c>
      <c r="Q457" s="204" t="s">
        <v>102</v>
      </c>
      <c r="R457" s="204" t="s">
        <v>102</v>
      </c>
      <c r="S457" s="204" t="s">
        <v>102</v>
      </c>
    </row>
    <row r="458" spans="1:19" s="208" customFormat="1">
      <c r="A458" s="204"/>
      <c r="B458" s="197">
        <v>44447.187344710648</v>
      </c>
      <c r="C458" s="205">
        <v>29.9</v>
      </c>
      <c r="D458" s="204" t="s">
        <v>105</v>
      </c>
      <c r="E458" s="204" t="s">
        <v>99</v>
      </c>
      <c r="F458" s="204" t="s">
        <v>106</v>
      </c>
      <c r="G458" s="206" t="s">
        <v>102</v>
      </c>
      <c r="H458" s="204" t="s">
        <v>102</v>
      </c>
      <c r="I458" s="204" t="s">
        <v>102</v>
      </c>
      <c r="J458" s="197">
        <v>44447.464788229176</v>
      </c>
      <c r="K458" s="197">
        <v>44449.464791666665</v>
      </c>
      <c r="L458" s="204" t="s">
        <v>102</v>
      </c>
      <c r="M458" s="209" t="s">
        <v>123</v>
      </c>
      <c r="N458" s="197">
        <v>44455.549449999991</v>
      </c>
      <c r="O458" s="207">
        <v>9</v>
      </c>
      <c r="P458" s="204" t="s">
        <v>117</v>
      </c>
      <c r="Q458" s="204" t="s">
        <v>102</v>
      </c>
      <c r="R458" s="204" t="s">
        <v>102</v>
      </c>
      <c r="S458" s="204" t="s">
        <v>102</v>
      </c>
    </row>
    <row r="459" spans="1:19" s="208" customFormat="1">
      <c r="A459" s="204"/>
      <c r="B459" s="197">
        <v>44461.510493252325</v>
      </c>
      <c r="C459" s="205">
        <v>32.1</v>
      </c>
      <c r="D459" s="204" t="s">
        <v>99</v>
      </c>
      <c r="E459" s="204" t="s">
        <v>99</v>
      </c>
      <c r="F459" s="204" t="s">
        <v>106</v>
      </c>
      <c r="G459" s="206" t="s">
        <v>102</v>
      </c>
      <c r="H459" s="204" t="s">
        <v>102</v>
      </c>
      <c r="I459" s="204" t="s">
        <v>102</v>
      </c>
      <c r="J459" s="197">
        <v>44462.626420023153</v>
      </c>
      <c r="K459" s="197">
        <v>44464.626423611109</v>
      </c>
      <c r="L459" s="204" t="s">
        <v>102</v>
      </c>
      <c r="M459" s="209" t="s">
        <v>123</v>
      </c>
      <c r="N459" s="197">
        <v>44463.571006284728</v>
      </c>
      <c r="O459" s="207">
        <v>2</v>
      </c>
      <c r="P459" s="204" t="s">
        <v>117</v>
      </c>
      <c r="Q459" s="204" t="s">
        <v>102</v>
      </c>
      <c r="R459" s="204" t="s">
        <v>102</v>
      </c>
      <c r="S459" s="204" t="s">
        <v>102</v>
      </c>
    </row>
    <row r="460" spans="1:19" s="208" customFormat="1">
      <c r="A460" s="204"/>
      <c r="B460" s="197">
        <v>44461.510493252325</v>
      </c>
      <c r="C460" s="205">
        <v>32.1</v>
      </c>
      <c r="D460" s="204" t="s">
        <v>99</v>
      </c>
      <c r="E460" s="204" t="s">
        <v>99</v>
      </c>
      <c r="F460" s="204" t="s">
        <v>106</v>
      </c>
      <c r="G460" s="206" t="s">
        <v>102</v>
      </c>
      <c r="H460" s="204" t="s">
        <v>102</v>
      </c>
      <c r="I460" s="204" t="s">
        <v>102</v>
      </c>
      <c r="J460" s="197">
        <v>44468.646243287039</v>
      </c>
      <c r="K460" s="197">
        <v>44470.646238425928</v>
      </c>
      <c r="L460" s="204" t="s">
        <v>102</v>
      </c>
      <c r="M460" s="209" t="s">
        <v>123</v>
      </c>
      <c r="N460" s="197">
        <v>44475.607026423611</v>
      </c>
      <c r="O460" s="207">
        <v>8</v>
      </c>
      <c r="P460" s="204" t="s">
        <v>117</v>
      </c>
      <c r="Q460" s="204" t="s">
        <v>102</v>
      </c>
      <c r="R460" s="204" t="s">
        <v>102</v>
      </c>
      <c r="S460" s="204" t="s">
        <v>102</v>
      </c>
    </row>
    <row r="461" spans="1:19" s="208" customFormat="1">
      <c r="A461" s="204"/>
      <c r="B461" s="197">
        <v>44461.510493252325</v>
      </c>
      <c r="C461" s="205">
        <v>32.200000000000003</v>
      </c>
      <c r="D461" s="204" t="s">
        <v>99</v>
      </c>
      <c r="E461" s="204" t="s">
        <v>99</v>
      </c>
      <c r="F461" s="204" t="s">
        <v>106</v>
      </c>
      <c r="G461" s="206" t="s">
        <v>102</v>
      </c>
      <c r="H461" s="204" t="s">
        <v>102</v>
      </c>
      <c r="I461" s="204" t="s">
        <v>102</v>
      </c>
      <c r="J461" s="197">
        <v>44475.715259259254</v>
      </c>
      <c r="K461" s="197">
        <v>44477.715254629627</v>
      </c>
      <c r="L461" s="204" t="s">
        <v>102</v>
      </c>
      <c r="M461" s="209" t="s">
        <v>123</v>
      </c>
      <c r="N461" s="197">
        <v>44477.55588078704</v>
      </c>
      <c r="O461" s="207">
        <v>3</v>
      </c>
      <c r="P461" s="204" t="s">
        <v>117</v>
      </c>
      <c r="Q461" s="204" t="s">
        <v>102</v>
      </c>
      <c r="R461" s="204" t="s">
        <v>102</v>
      </c>
      <c r="S461" s="204" t="s">
        <v>102</v>
      </c>
    </row>
    <row r="462" spans="1:19" s="208" customFormat="1">
      <c r="A462" s="204"/>
      <c r="B462" s="197">
        <v>44461.510493252325</v>
      </c>
      <c r="C462" s="205">
        <v>32.200000000000003</v>
      </c>
      <c r="D462" s="204" t="s">
        <v>99</v>
      </c>
      <c r="E462" s="204" t="s">
        <v>99</v>
      </c>
      <c r="F462" s="204" t="s">
        <v>106</v>
      </c>
      <c r="G462" s="206" t="s">
        <v>102</v>
      </c>
      <c r="H462" s="204" t="s">
        <v>102</v>
      </c>
      <c r="I462" s="204" t="s">
        <v>102</v>
      </c>
      <c r="J462" s="197">
        <v>44489.554700844907</v>
      </c>
      <c r="K462" s="197">
        <v>44491.554699074077</v>
      </c>
      <c r="L462" s="204" t="s">
        <v>102</v>
      </c>
      <c r="M462" s="209" t="s">
        <v>123</v>
      </c>
      <c r="N462" s="197">
        <v>44491.577204166671</v>
      </c>
      <c r="O462" s="207">
        <v>3</v>
      </c>
      <c r="P462" s="204" t="s">
        <v>117</v>
      </c>
      <c r="Q462" s="204" t="s">
        <v>102</v>
      </c>
      <c r="R462" s="204" t="s">
        <v>102</v>
      </c>
      <c r="S462" s="204" t="s">
        <v>102</v>
      </c>
    </row>
    <row r="463" spans="1:19" s="208" customFormat="1">
      <c r="A463" s="204"/>
      <c r="B463" s="197">
        <v>44473.551075659729</v>
      </c>
      <c r="C463" s="205">
        <v>47.6</v>
      </c>
      <c r="D463" s="204" t="s">
        <v>107</v>
      </c>
      <c r="E463" s="204" t="s">
        <v>107</v>
      </c>
      <c r="F463" s="204" t="s">
        <v>106</v>
      </c>
      <c r="G463" s="206" t="s">
        <v>101</v>
      </c>
      <c r="H463" s="204" t="s">
        <v>102</v>
      </c>
      <c r="I463" s="204" t="s">
        <v>102</v>
      </c>
      <c r="J463" s="197">
        <v>44493.911083599531</v>
      </c>
      <c r="K463" s="197">
        <v>44495.911087962966</v>
      </c>
      <c r="L463" s="204" t="s">
        <v>102</v>
      </c>
      <c r="M463" s="209" t="s">
        <v>123</v>
      </c>
      <c r="N463" s="197">
        <v>44501.556351041661</v>
      </c>
      <c r="O463" s="207">
        <v>9</v>
      </c>
      <c r="P463" s="204" t="s">
        <v>117</v>
      </c>
      <c r="Q463" s="204" t="s">
        <v>102</v>
      </c>
      <c r="R463" s="204" t="s">
        <v>102</v>
      </c>
      <c r="S463" s="204" t="s">
        <v>102</v>
      </c>
    </row>
    <row r="464" spans="1:19" s="208" customFormat="1">
      <c r="A464" s="204"/>
      <c r="B464" s="197">
        <v>44494.73292109953</v>
      </c>
      <c r="C464" s="205">
        <v>22.3</v>
      </c>
      <c r="D464" s="204" t="s">
        <v>107</v>
      </c>
      <c r="E464" s="204" t="s">
        <v>107</v>
      </c>
      <c r="F464" s="204" t="s">
        <v>106</v>
      </c>
      <c r="G464" s="206" t="s">
        <v>102</v>
      </c>
      <c r="H464" s="204" t="s">
        <v>102</v>
      </c>
      <c r="I464" s="204" t="s">
        <v>102</v>
      </c>
      <c r="J464" s="197">
        <v>44516.637995868063</v>
      </c>
      <c r="K464" s="197">
        <v>44518.637997685182</v>
      </c>
      <c r="L464" s="204" t="s">
        <v>102</v>
      </c>
      <c r="M464" s="209" t="s">
        <v>123</v>
      </c>
      <c r="N464" s="197">
        <v>44531.536300543987</v>
      </c>
      <c r="O464" s="207">
        <v>16</v>
      </c>
      <c r="P464" s="204" t="s">
        <v>117</v>
      </c>
      <c r="Q464" s="204" t="s">
        <v>102</v>
      </c>
      <c r="R464" s="204" t="s">
        <v>102</v>
      </c>
      <c r="S464" s="204" t="s">
        <v>102</v>
      </c>
    </row>
    <row r="465" spans="1:19" s="208" customFormat="1">
      <c r="A465" s="204"/>
      <c r="B465" s="197">
        <v>44494.73292109953</v>
      </c>
      <c r="C465" s="205">
        <v>22.4</v>
      </c>
      <c r="D465" s="204" t="s">
        <v>107</v>
      </c>
      <c r="E465" s="204" t="s">
        <v>107</v>
      </c>
      <c r="F465" s="204" t="s">
        <v>106</v>
      </c>
      <c r="G465" s="206" t="s">
        <v>102</v>
      </c>
      <c r="H465" s="204" t="s">
        <v>102</v>
      </c>
      <c r="I465" s="204" t="s">
        <v>102</v>
      </c>
      <c r="J465" s="197">
        <v>44543.903331863417</v>
      </c>
      <c r="K465" s="197">
        <v>44545.903333333335</v>
      </c>
      <c r="L465" s="204" t="s">
        <v>102</v>
      </c>
      <c r="M465" s="209" t="s">
        <v>123</v>
      </c>
      <c r="N465" s="197">
        <v>44550.545302812505</v>
      </c>
      <c r="O465" s="207">
        <v>8</v>
      </c>
      <c r="P465" s="204" t="s">
        <v>117</v>
      </c>
      <c r="Q465" s="204" t="s">
        <v>102</v>
      </c>
      <c r="R465" s="204" t="s">
        <v>102</v>
      </c>
      <c r="S465" s="204" t="s">
        <v>102</v>
      </c>
    </row>
    <row r="466" spans="1:19">
      <c r="B466" s="197">
        <v>44505.201560682872</v>
      </c>
      <c r="C466" s="205">
        <v>29.3</v>
      </c>
      <c r="D466" s="204" t="s">
        <v>105</v>
      </c>
      <c r="E466" s="204" t="s">
        <v>99</v>
      </c>
      <c r="F466" s="204" t="s">
        <v>106</v>
      </c>
      <c r="G466" s="206" t="s">
        <v>102</v>
      </c>
      <c r="H466" s="204" t="s">
        <v>102</v>
      </c>
      <c r="I466" s="204" t="s">
        <v>102</v>
      </c>
      <c r="J466" s="197">
        <v>44505.224515972222</v>
      </c>
      <c r="K466" s="197">
        <v>44507.22451388889</v>
      </c>
      <c r="L466" s="204" t="s">
        <v>102</v>
      </c>
      <c r="M466" s="209" t="s">
        <v>123</v>
      </c>
      <c r="N466" s="197">
        <v>44505.749488657406</v>
      </c>
      <c r="O466" s="207">
        <v>2</v>
      </c>
      <c r="P466" s="204" t="s">
        <v>117</v>
      </c>
      <c r="Q466" s="204" t="s">
        <v>102</v>
      </c>
      <c r="R466" s="204" t="s">
        <v>102</v>
      </c>
      <c r="S466" s="204" t="s">
        <v>102</v>
      </c>
    </row>
    <row r="467" spans="1:19">
      <c r="B467" s="197">
        <v>44505.201560682872</v>
      </c>
      <c r="C467" s="205">
        <v>29.5</v>
      </c>
      <c r="D467" s="204" t="s">
        <v>105</v>
      </c>
      <c r="E467" s="204" t="s">
        <v>99</v>
      </c>
      <c r="F467" s="204" t="s">
        <v>106</v>
      </c>
      <c r="G467" s="206" t="s">
        <v>102</v>
      </c>
      <c r="H467" s="204" t="s">
        <v>102</v>
      </c>
      <c r="I467" s="204" t="s">
        <v>102</v>
      </c>
      <c r="J467" s="197">
        <v>44557.794783368045</v>
      </c>
      <c r="K467" s="197">
        <v>44559.79478009259</v>
      </c>
      <c r="L467" s="204" t="s">
        <v>102</v>
      </c>
      <c r="M467" s="209" t="s">
        <v>123</v>
      </c>
      <c r="N467" s="197">
        <v>44560.538291932877</v>
      </c>
      <c r="O467" s="207">
        <v>4</v>
      </c>
      <c r="P467" s="204" t="s">
        <v>117</v>
      </c>
      <c r="Q467" s="204" t="s">
        <v>102</v>
      </c>
      <c r="R467" s="204" t="s">
        <v>102</v>
      </c>
      <c r="S467" s="204" t="s">
        <v>102</v>
      </c>
    </row>
    <row r="468" spans="1:19">
      <c r="B468" s="197">
        <v>44510.467748923613</v>
      </c>
      <c r="C468" s="205">
        <v>39.6</v>
      </c>
      <c r="D468" s="204" t="s">
        <v>105</v>
      </c>
      <c r="E468" s="204" t="s">
        <v>99</v>
      </c>
      <c r="F468" s="204" t="s">
        <v>106</v>
      </c>
      <c r="G468" s="206" t="s">
        <v>102</v>
      </c>
      <c r="H468" s="204" t="s">
        <v>102</v>
      </c>
      <c r="I468" s="204" t="s">
        <v>102</v>
      </c>
      <c r="J468" s="197">
        <v>44532.70627457177</v>
      </c>
      <c r="K468" s="197">
        <v>44534.706273148149</v>
      </c>
      <c r="L468" s="204" t="s">
        <v>102</v>
      </c>
      <c r="M468" s="209" t="s">
        <v>123</v>
      </c>
      <c r="N468" s="197">
        <v>44557.541947766193</v>
      </c>
      <c r="O468" s="207">
        <v>26</v>
      </c>
      <c r="P468" s="204" t="s">
        <v>117</v>
      </c>
      <c r="Q468" s="204" t="s">
        <v>102</v>
      </c>
      <c r="R468" s="204" t="s">
        <v>102</v>
      </c>
      <c r="S468" s="204" t="s">
        <v>102</v>
      </c>
    </row>
    <row r="469" spans="1:19">
      <c r="B469" s="197">
        <v>44510.467748923613</v>
      </c>
      <c r="C469" s="205">
        <v>39.700000000000003</v>
      </c>
      <c r="D469" s="204" t="s">
        <v>105</v>
      </c>
      <c r="E469" s="204" t="s">
        <v>99</v>
      </c>
      <c r="F469" s="204" t="s">
        <v>106</v>
      </c>
      <c r="G469" s="206" t="s">
        <v>102</v>
      </c>
      <c r="H469" s="204" t="s">
        <v>102</v>
      </c>
      <c r="I469" s="204" t="s">
        <v>102</v>
      </c>
      <c r="J469" s="197">
        <v>44560.727289085655</v>
      </c>
      <c r="K469" s="197">
        <v>44562.72729166667</v>
      </c>
      <c r="L469" s="204" t="s">
        <v>102</v>
      </c>
      <c r="M469" s="209" t="s">
        <v>123</v>
      </c>
      <c r="N469" s="197">
        <v>44572.547816979182</v>
      </c>
      <c r="O469" s="207">
        <v>13</v>
      </c>
      <c r="P469" s="204" t="s">
        <v>117</v>
      </c>
      <c r="Q469" s="204" t="s">
        <v>102</v>
      </c>
      <c r="R469" s="204" t="s">
        <v>102</v>
      </c>
      <c r="S469" s="204" t="s">
        <v>102</v>
      </c>
    </row>
    <row r="470" spans="1:19">
      <c r="B470" s="197">
        <v>44512.121766284727</v>
      </c>
      <c r="C470" s="205">
        <v>30.4</v>
      </c>
      <c r="D470" s="204" t="s">
        <v>105</v>
      </c>
      <c r="E470" s="204" t="s">
        <v>99</v>
      </c>
      <c r="F470" s="204" t="s">
        <v>106</v>
      </c>
      <c r="G470" s="206" t="s">
        <v>102</v>
      </c>
      <c r="H470" s="204" t="s">
        <v>102</v>
      </c>
      <c r="I470" s="204" t="s">
        <v>102</v>
      </c>
      <c r="J470" s="197">
        <v>44559.488699803245</v>
      </c>
      <c r="K470" s="197">
        <v>44561.488703703704</v>
      </c>
      <c r="L470" s="204" t="s">
        <v>102</v>
      </c>
      <c r="M470" s="209" t="s">
        <v>123</v>
      </c>
      <c r="N470" s="197">
        <v>44564.54526820602</v>
      </c>
      <c r="O470" s="207">
        <v>6</v>
      </c>
      <c r="P470" s="204" t="s">
        <v>117</v>
      </c>
      <c r="Q470" s="204" t="s">
        <v>102</v>
      </c>
      <c r="R470" s="204" t="s">
        <v>102</v>
      </c>
      <c r="S470" s="204" t="s">
        <v>102</v>
      </c>
    </row>
    <row r="471" spans="1:19">
      <c r="B471" s="197">
        <v>44512.137482523147</v>
      </c>
      <c r="C471" s="205">
        <v>29</v>
      </c>
      <c r="D471" s="204" t="s">
        <v>107</v>
      </c>
      <c r="E471" s="204" t="s">
        <v>107</v>
      </c>
      <c r="F471" s="204" t="s">
        <v>106</v>
      </c>
      <c r="G471" s="206" t="s">
        <v>102</v>
      </c>
      <c r="H471" s="204" t="s">
        <v>102</v>
      </c>
      <c r="I471" s="204" t="s">
        <v>102</v>
      </c>
      <c r="J471" s="197">
        <v>44514.955480937497</v>
      </c>
      <c r="K471" s="197">
        <v>44516.95548611111</v>
      </c>
      <c r="L471" s="204" t="s">
        <v>102</v>
      </c>
      <c r="M471" s="209" t="s">
        <v>123</v>
      </c>
      <c r="N471" s="197">
        <v>44515.429794131938</v>
      </c>
      <c r="O471" s="207">
        <v>1</v>
      </c>
      <c r="P471" s="204" t="s">
        <v>117</v>
      </c>
      <c r="Q471" s="204" t="s">
        <v>102</v>
      </c>
      <c r="R471" s="204" t="s">
        <v>102</v>
      </c>
      <c r="S471" s="204" t="s">
        <v>102</v>
      </c>
    </row>
    <row r="472" spans="1:19">
      <c r="B472" s="197">
        <v>44512.137482523147</v>
      </c>
      <c r="C472" s="205">
        <v>29.1</v>
      </c>
      <c r="D472" s="204" t="s">
        <v>107</v>
      </c>
      <c r="E472" s="204" t="s">
        <v>107</v>
      </c>
      <c r="F472" s="204" t="s">
        <v>106</v>
      </c>
      <c r="G472" s="206" t="s">
        <v>102</v>
      </c>
      <c r="H472" s="204" t="s">
        <v>102</v>
      </c>
      <c r="I472" s="204" t="s">
        <v>102</v>
      </c>
      <c r="J472" s="197">
        <v>44522.957990624993</v>
      </c>
      <c r="K472" s="197">
        <v>44524.957986111112</v>
      </c>
      <c r="L472" s="204" t="s">
        <v>102</v>
      </c>
      <c r="M472" s="209" t="s">
        <v>123</v>
      </c>
      <c r="N472" s="197">
        <v>44531.544033680555</v>
      </c>
      <c r="O472" s="207">
        <v>10</v>
      </c>
      <c r="P472" s="204" t="s">
        <v>117</v>
      </c>
      <c r="Q472" s="204" t="s">
        <v>102</v>
      </c>
      <c r="R472" s="204" t="s">
        <v>102</v>
      </c>
      <c r="S472" s="204" t="s">
        <v>102</v>
      </c>
    </row>
    <row r="473" spans="1:19">
      <c r="B473" s="197">
        <v>44516.712843668989</v>
      </c>
      <c r="C473" s="205">
        <v>31.7</v>
      </c>
      <c r="D473" s="204" t="s">
        <v>98</v>
      </c>
      <c r="E473" s="204" t="s">
        <v>99</v>
      </c>
      <c r="F473" s="204" t="s">
        <v>106</v>
      </c>
      <c r="G473" s="206" t="s">
        <v>102</v>
      </c>
      <c r="H473" s="204" t="s">
        <v>102</v>
      </c>
      <c r="I473" s="204" t="s">
        <v>102</v>
      </c>
      <c r="J473" s="197">
        <v>44518.63721689814</v>
      </c>
      <c r="K473" s="197">
        <v>44520.63722222222</v>
      </c>
      <c r="L473" s="204" t="s">
        <v>102</v>
      </c>
      <c r="M473" s="209" t="s">
        <v>123</v>
      </c>
      <c r="N473" s="197">
        <v>44522.552314930559</v>
      </c>
      <c r="O473" s="207">
        <v>5</v>
      </c>
      <c r="P473" s="204" t="s">
        <v>117</v>
      </c>
      <c r="Q473" s="204" t="s">
        <v>102</v>
      </c>
      <c r="R473" s="204" t="s">
        <v>102</v>
      </c>
      <c r="S473" s="204" t="s">
        <v>102</v>
      </c>
    </row>
    <row r="474" spans="1:19">
      <c r="B474" s="197">
        <v>44516.712843668989</v>
      </c>
      <c r="C474" s="205">
        <v>31.7</v>
      </c>
      <c r="D474" s="204" t="s">
        <v>98</v>
      </c>
      <c r="E474" s="204" t="s">
        <v>99</v>
      </c>
      <c r="F474" s="204" t="s">
        <v>106</v>
      </c>
      <c r="G474" s="206" t="s">
        <v>102</v>
      </c>
      <c r="H474" s="204" t="s">
        <v>102</v>
      </c>
      <c r="I474" s="204" t="s">
        <v>102</v>
      </c>
      <c r="J474" s="197">
        <v>44538.670344178237</v>
      </c>
      <c r="K474" s="197">
        <v>44540.670347222222</v>
      </c>
      <c r="L474" s="204" t="s">
        <v>102</v>
      </c>
      <c r="M474" s="209" t="s">
        <v>123</v>
      </c>
      <c r="N474" s="197">
        <v>44539.877682060178</v>
      </c>
      <c r="O474" s="207">
        <v>2</v>
      </c>
      <c r="P474" s="204" t="s">
        <v>117</v>
      </c>
      <c r="Q474" s="204" t="s">
        <v>102</v>
      </c>
      <c r="R474" s="204" t="s">
        <v>102</v>
      </c>
      <c r="S474" s="204" t="s">
        <v>102</v>
      </c>
    </row>
    <row r="475" spans="1:19">
      <c r="B475" s="197">
        <v>44516.712843668989</v>
      </c>
      <c r="C475" s="205">
        <v>31.7</v>
      </c>
      <c r="D475" s="204" t="s">
        <v>98</v>
      </c>
      <c r="E475" s="204" t="s">
        <v>99</v>
      </c>
      <c r="F475" s="204" t="s">
        <v>106</v>
      </c>
      <c r="G475" s="206" t="s">
        <v>102</v>
      </c>
      <c r="H475" s="204" t="s">
        <v>102</v>
      </c>
      <c r="I475" s="204" t="s">
        <v>102</v>
      </c>
      <c r="J475" s="197">
        <v>44541.095910266195</v>
      </c>
      <c r="K475" s="197">
        <v>44543.095914351848</v>
      </c>
      <c r="L475" s="204" t="s">
        <v>102</v>
      </c>
      <c r="M475" s="209" t="s">
        <v>123</v>
      </c>
      <c r="N475" s="197">
        <v>44543.496072951377</v>
      </c>
      <c r="O475" s="207">
        <v>3</v>
      </c>
      <c r="P475" s="204" t="s">
        <v>117</v>
      </c>
      <c r="Q475" s="204" t="s">
        <v>102</v>
      </c>
      <c r="R475" s="204" t="s">
        <v>102</v>
      </c>
      <c r="S475" s="204" t="s">
        <v>102</v>
      </c>
    </row>
    <row r="476" spans="1:19">
      <c r="B476" s="197">
        <v>44516.712843668989</v>
      </c>
      <c r="C476" s="205">
        <v>31.7</v>
      </c>
      <c r="D476" s="204" t="s">
        <v>98</v>
      </c>
      <c r="E476" s="204" t="s">
        <v>99</v>
      </c>
      <c r="F476" s="204" t="s">
        <v>106</v>
      </c>
      <c r="G476" s="206" t="s">
        <v>102</v>
      </c>
      <c r="H476" s="204" t="s">
        <v>102</v>
      </c>
      <c r="I476" s="204" t="s">
        <v>102</v>
      </c>
      <c r="J476" s="197">
        <v>44543.63954494214</v>
      </c>
      <c r="K476" s="197">
        <v>44545.639548611114</v>
      </c>
      <c r="L476" s="204" t="s">
        <v>102</v>
      </c>
      <c r="M476" s="209" t="s">
        <v>123</v>
      </c>
      <c r="N476" s="197">
        <v>44545.4615471875</v>
      </c>
      <c r="O476" s="207">
        <v>3</v>
      </c>
      <c r="P476" s="204" t="s">
        <v>117</v>
      </c>
      <c r="Q476" s="204" t="s">
        <v>102</v>
      </c>
      <c r="R476" s="204" t="s">
        <v>102</v>
      </c>
      <c r="S476" s="204" t="s">
        <v>102</v>
      </c>
    </row>
    <row r="477" spans="1:19">
      <c r="B477" s="197">
        <v>44519.06322885416</v>
      </c>
      <c r="C477" s="205">
        <v>45.7</v>
      </c>
      <c r="D477" s="204" t="s">
        <v>107</v>
      </c>
      <c r="E477" s="204" t="s">
        <v>107</v>
      </c>
      <c r="F477" s="204" t="s">
        <v>106</v>
      </c>
      <c r="G477" s="206" t="s">
        <v>102</v>
      </c>
      <c r="H477" s="204" t="s">
        <v>102</v>
      </c>
      <c r="I477" s="204" t="s">
        <v>102</v>
      </c>
      <c r="J477" s="197">
        <v>44521.984153703692</v>
      </c>
      <c r="K477" s="197">
        <v>44523.984155092592</v>
      </c>
      <c r="L477" s="204" t="s">
        <v>102</v>
      </c>
      <c r="M477" s="209" t="s">
        <v>123</v>
      </c>
      <c r="N477" s="197">
        <v>44531.464251701393</v>
      </c>
      <c r="O477" s="207">
        <v>10</v>
      </c>
      <c r="P477" s="204" t="s">
        <v>117</v>
      </c>
      <c r="Q477" s="204" t="s">
        <v>102</v>
      </c>
      <c r="R477" s="204" t="s">
        <v>102</v>
      </c>
      <c r="S477" s="204" t="s">
        <v>102</v>
      </c>
    </row>
    <row r="478" spans="1:19">
      <c r="B478" s="197">
        <v>44524.610024421301</v>
      </c>
      <c r="C478" s="205">
        <v>20.100000000000001</v>
      </c>
      <c r="D478" s="204" t="s">
        <v>98</v>
      </c>
      <c r="E478" s="204" t="s">
        <v>99</v>
      </c>
      <c r="F478" s="204" t="s">
        <v>106</v>
      </c>
      <c r="G478" s="206" t="s">
        <v>102</v>
      </c>
      <c r="H478" s="204" t="s">
        <v>102</v>
      </c>
      <c r="I478" s="204" t="s">
        <v>102</v>
      </c>
      <c r="J478" s="197">
        <v>44524.697668518515</v>
      </c>
      <c r="K478" s="197">
        <v>44526.69767361111</v>
      </c>
      <c r="L478" s="204" t="s">
        <v>102</v>
      </c>
      <c r="M478" s="209" t="s">
        <v>123</v>
      </c>
      <c r="N478" s="197">
        <v>44525.362561956026</v>
      </c>
      <c r="O478" s="207">
        <v>2</v>
      </c>
      <c r="P478" s="204" t="s">
        <v>117</v>
      </c>
      <c r="Q478" s="204" t="s">
        <v>102</v>
      </c>
      <c r="R478" s="204" t="s">
        <v>102</v>
      </c>
      <c r="S478" s="204" t="s">
        <v>102</v>
      </c>
    </row>
    <row r="479" spans="1:19">
      <c r="B479" s="197">
        <v>44551.869865509252</v>
      </c>
      <c r="C479" s="205">
        <v>29.6</v>
      </c>
      <c r="D479" s="204" t="s">
        <v>107</v>
      </c>
      <c r="E479" s="204" t="s">
        <v>107</v>
      </c>
      <c r="F479" s="204" t="s">
        <v>106</v>
      </c>
      <c r="G479" s="206" t="s">
        <v>102</v>
      </c>
      <c r="H479" s="204" t="s">
        <v>102</v>
      </c>
      <c r="I479" s="204" t="s">
        <v>102</v>
      </c>
      <c r="J479" s="197">
        <v>44560.038181365751</v>
      </c>
      <c r="K479" s="197">
        <v>44562.038182870368</v>
      </c>
      <c r="L479" s="204" t="s">
        <v>102</v>
      </c>
      <c r="M479" s="209" t="s">
        <v>123</v>
      </c>
      <c r="N479" s="197">
        <v>44567.619554513891</v>
      </c>
      <c r="O479" s="207">
        <v>9</v>
      </c>
      <c r="P479" s="204" t="s">
        <v>117</v>
      </c>
      <c r="Q479" s="204" t="s">
        <v>102</v>
      </c>
      <c r="R479" s="204" t="s">
        <v>102</v>
      </c>
      <c r="S479" s="204" t="s">
        <v>102</v>
      </c>
    </row>
    <row r="480" spans="1:19">
      <c r="B480" s="197">
        <v>44120.066127349535</v>
      </c>
      <c r="C480" s="205">
        <v>24.6</v>
      </c>
      <c r="D480" s="204" t="s">
        <v>107</v>
      </c>
      <c r="E480" s="204" t="s">
        <v>107</v>
      </c>
      <c r="F480" s="204" t="s">
        <v>106</v>
      </c>
      <c r="G480" s="206" t="s">
        <v>102</v>
      </c>
      <c r="H480" s="204" t="s">
        <v>102</v>
      </c>
      <c r="I480" s="204" t="s">
        <v>102</v>
      </c>
      <c r="J480" s="197">
        <v>44219.795760613415</v>
      </c>
      <c r="K480" s="197">
        <v>44221.795763888891</v>
      </c>
      <c r="L480" s="204" t="s">
        <v>102</v>
      </c>
      <c r="M480" s="209" t="s">
        <v>133</v>
      </c>
      <c r="N480" s="197">
        <v>44226.597493749992</v>
      </c>
      <c r="O480" s="207">
        <v>8</v>
      </c>
      <c r="P480" s="204" t="s">
        <v>117</v>
      </c>
      <c r="Q480" s="204" t="s">
        <v>102</v>
      </c>
      <c r="R480" s="204" t="s">
        <v>102</v>
      </c>
      <c r="S480" s="204" t="s">
        <v>102</v>
      </c>
    </row>
    <row r="481" spans="2:19">
      <c r="B481" s="197">
        <v>44196.715902581018</v>
      </c>
      <c r="C481" s="205">
        <v>50.8</v>
      </c>
      <c r="D481" s="204" t="s">
        <v>107</v>
      </c>
      <c r="E481" s="204" t="s">
        <v>107</v>
      </c>
      <c r="F481" s="204" t="s">
        <v>106</v>
      </c>
      <c r="G481" s="206" t="s">
        <v>101</v>
      </c>
      <c r="H481" s="204" t="s">
        <v>102</v>
      </c>
      <c r="I481" s="204" t="s">
        <v>102</v>
      </c>
      <c r="J481" s="197">
        <v>44260.95369498842</v>
      </c>
      <c r="K481" s="197">
        <v>44262.953692129631</v>
      </c>
      <c r="L481" s="204" t="s">
        <v>102</v>
      </c>
      <c r="M481" s="209" t="s">
        <v>133</v>
      </c>
      <c r="N481" s="197">
        <v>44271.556599421303</v>
      </c>
      <c r="O481" s="207">
        <v>12</v>
      </c>
      <c r="P481" s="204" t="s">
        <v>117</v>
      </c>
      <c r="Q481" s="204" t="s">
        <v>102</v>
      </c>
      <c r="R481" s="204" t="s">
        <v>102</v>
      </c>
      <c r="S481" s="204" t="s">
        <v>102</v>
      </c>
    </row>
    <row r="482" spans="2:19">
      <c r="B482" s="197">
        <v>44196.715902581018</v>
      </c>
      <c r="C482" s="205">
        <v>50.8</v>
      </c>
      <c r="D482" s="204" t="s">
        <v>107</v>
      </c>
      <c r="E482" s="204" t="s">
        <v>107</v>
      </c>
      <c r="F482" s="204" t="s">
        <v>106</v>
      </c>
      <c r="G482" s="206" t="s">
        <v>101</v>
      </c>
      <c r="H482" s="204" t="s">
        <v>102</v>
      </c>
      <c r="I482" s="204" t="s">
        <v>102</v>
      </c>
      <c r="J482" s="197">
        <v>44275.434965393521</v>
      </c>
      <c r="K482" s="197">
        <v>44277.434965277775</v>
      </c>
      <c r="L482" s="204" t="s">
        <v>102</v>
      </c>
      <c r="M482" s="209" t="s">
        <v>133</v>
      </c>
      <c r="N482" s="197">
        <v>44278.552222106482</v>
      </c>
      <c r="O482" s="207">
        <v>4</v>
      </c>
      <c r="P482" s="204" t="s">
        <v>117</v>
      </c>
      <c r="Q482" s="204" t="s">
        <v>102</v>
      </c>
      <c r="R482" s="204" t="s">
        <v>102</v>
      </c>
      <c r="S482" s="204" t="s">
        <v>102</v>
      </c>
    </row>
    <row r="483" spans="2:19">
      <c r="B483" s="197">
        <v>44285.053859259264</v>
      </c>
      <c r="C483" s="205">
        <v>29.3</v>
      </c>
      <c r="D483" s="204" t="s">
        <v>105</v>
      </c>
      <c r="E483" s="204" t="s">
        <v>99</v>
      </c>
      <c r="F483" s="204" t="s">
        <v>106</v>
      </c>
      <c r="G483" s="206" t="s">
        <v>102</v>
      </c>
      <c r="H483" s="204" t="s">
        <v>102</v>
      </c>
      <c r="I483" s="204" t="s">
        <v>102</v>
      </c>
      <c r="J483" s="197">
        <v>44300.159972835645</v>
      </c>
      <c r="K483" s="197">
        <v>44302.15997685185</v>
      </c>
      <c r="L483" s="204" t="s">
        <v>102</v>
      </c>
      <c r="M483" s="209" t="s">
        <v>133</v>
      </c>
      <c r="N483" s="197">
        <v>44300.550188738438</v>
      </c>
      <c r="O483" s="207">
        <v>1</v>
      </c>
      <c r="P483" s="204" t="s">
        <v>117</v>
      </c>
      <c r="Q483" s="204" t="s">
        <v>102</v>
      </c>
      <c r="R483" s="204" t="s">
        <v>102</v>
      </c>
      <c r="S483" s="204" t="s">
        <v>102</v>
      </c>
    </row>
    <row r="484" spans="2:19">
      <c r="B484" s="197">
        <v>44285.053859259264</v>
      </c>
      <c r="C484" s="205">
        <v>29.3</v>
      </c>
      <c r="D484" s="204" t="s">
        <v>105</v>
      </c>
      <c r="E484" s="204" t="s">
        <v>99</v>
      </c>
      <c r="F484" s="204" t="s">
        <v>106</v>
      </c>
      <c r="G484" s="206" t="s">
        <v>102</v>
      </c>
      <c r="H484" s="204" t="s">
        <v>102</v>
      </c>
      <c r="I484" s="204" t="s">
        <v>102</v>
      </c>
      <c r="J484" s="197">
        <v>44302.268407754636</v>
      </c>
      <c r="K484" s="197">
        <v>44304.26840277778</v>
      </c>
      <c r="L484" s="204" t="s">
        <v>102</v>
      </c>
      <c r="M484" s="209" t="s">
        <v>133</v>
      </c>
      <c r="N484" s="197">
        <v>44309.538128043991</v>
      </c>
      <c r="O484" s="207">
        <v>8</v>
      </c>
      <c r="P484" s="204" t="s">
        <v>117</v>
      </c>
      <c r="Q484" s="204" t="s">
        <v>102</v>
      </c>
      <c r="R484" s="204" t="s">
        <v>102</v>
      </c>
      <c r="S484" s="204" t="s">
        <v>102</v>
      </c>
    </row>
    <row r="485" spans="2:19">
      <c r="B485" s="197">
        <v>44475.776952858789</v>
      </c>
      <c r="C485" s="205">
        <v>35</v>
      </c>
      <c r="D485" s="204" t="s">
        <v>107</v>
      </c>
      <c r="E485" s="204" t="s">
        <v>107</v>
      </c>
      <c r="F485" s="204" t="s">
        <v>106</v>
      </c>
      <c r="G485" s="206" t="s">
        <v>102</v>
      </c>
      <c r="H485" s="204" t="s">
        <v>102</v>
      </c>
      <c r="I485" s="204" t="s">
        <v>102</v>
      </c>
      <c r="J485" s="197">
        <v>44518.901857719909</v>
      </c>
      <c r="K485" s="197">
        <v>44520.901863425926</v>
      </c>
      <c r="L485" s="204" t="s">
        <v>102</v>
      </c>
      <c r="M485" s="209" t="s">
        <v>133</v>
      </c>
      <c r="N485" s="197">
        <v>44529.543615509268</v>
      </c>
      <c r="O485" s="207">
        <v>12</v>
      </c>
      <c r="P485" s="204" t="s">
        <v>117</v>
      </c>
      <c r="Q485" s="204" t="s">
        <v>102</v>
      </c>
      <c r="R485" s="204" t="s">
        <v>102</v>
      </c>
      <c r="S485" s="204" t="s">
        <v>102</v>
      </c>
    </row>
    <row r="486" spans="2:19">
      <c r="B486" s="197">
        <v>43953.956698877322</v>
      </c>
      <c r="C486" s="205">
        <v>37.1</v>
      </c>
      <c r="D486" s="204" t="s">
        <v>107</v>
      </c>
      <c r="E486" s="204" t="s">
        <v>107</v>
      </c>
      <c r="F486" s="204" t="s">
        <v>106</v>
      </c>
      <c r="G486" s="206" t="s">
        <v>102</v>
      </c>
      <c r="H486" s="204" t="s">
        <v>102</v>
      </c>
      <c r="I486" s="204" t="s">
        <v>102</v>
      </c>
      <c r="J486" s="197">
        <v>44390.61061674769</v>
      </c>
      <c r="K486" s="197">
        <v>44392.610613425924</v>
      </c>
      <c r="L486" s="204" t="s">
        <v>102</v>
      </c>
      <c r="M486" s="209" t="s">
        <v>129</v>
      </c>
      <c r="N486" s="197">
        <v>44398.558504166671</v>
      </c>
      <c r="O486" s="207">
        <v>9</v>
      </c>
      <c r="P486" s="204" t="s">
        <v>117</v>
      </c>
      <c r="Q486" s="204" t="s">
        <v>102</v>
      </c>
      <c r="R486" s="204" t="s">
        <v>102</v>
      </c>
      <c r="S486" s="204" t="s">
        <v>102</v>
      </c>
    </row>
    <row r="487" spans="2:19">
      <c r="B487" s="197">
        <v>44113.61766207176</v>
      </c>
      <c r="C487" s="205">
        <v>39.5</v>
      </c>
      <c r="D487" s="204" t="s">
        <v>107</v>
      </c>
      <c r="E487" s="204" t="s">
        <v>107</v>
      </c>
      <c r="F487" s="204" t="s">
        <v>106</v>
      </c>
      <c r="G487" s="206" t="s">
        <v>102</v>
      </c>
      <c r="H487" s="204" t="s">
        <v>102</v>
      </c>
      <c r="I487" s="204" t="s">
        <v>102</v>
      </c>
      <c r="J487" s="197">
        <v>44291.901590393514</v>
      </c>
      <c r="K487" s="197">
        <v>44293.901585648149</v>
      </c>
      <c r="L487" s="204" t="s">
        <v>102</v>
      </c>
      <c r="M487" s="209" t="s">
        <v>129</v>
      </c>
      <c r="N487" s="197">
        <v>44298.558832407398</v>
      </c>
      <c r="O487" s="207">
        <v>8</v>
      </c>
      <c r="P487" s="204" t="s">
        <v>117</v>
      </c>
      <c r="Q487" s="204" t="s">
        <v>102</v>
      </c>
      <c r="R487" s="204" t="s">
        <v>102</v>
      </c>
      <c r="S487" s="204" t="s">
        <v>102</v>
      </c>
    </row>
    <row r="488" spans="2:19">
      <c r="B488" s="197">
        <v>44113.61766207176</v>
      </c>
      <c r="C488" s="205">
        <v>39.6</v>
      </c>
      <c r="D488" s="204" t="s">
        <v>107</v>
      </c>
      <c r="E488" s="204" t="s">
        <v>107</v>
      </c>
      <c r="F488" s="204" t="s">
        <v>106</v>
      </c>
      <c r="G488" s="206" t="s">
        <v>102</v>
      </c>
      <c r="H488" s="204" t="s">
        <v>102</v>
      </c>
      <c r="I488" s="204" t="s">
        <v>102</v>
      </c>
      <c r="J488" s="197">
        <v>44300.829744907394</v>
      </c>
      <c r="K488" s="197">
        <v>44302.829745370371</v>
      </c>
      <c r="L488" s="204" t="s">
        <v>102</v>
      </c>
      <c r="M488" s="209" t="s">
        <v>129</v>
      </c>
      <c r="N488" s="197">
        <v>44301</v>
      </c>
      <c r="O488" s="207">
        <v>1</v>
      </c>
      <c r="P488" s="204" t="s">
        <v>117</v>
      </c>
      <c r="Q488" s="204" t="s">
        <v>102</v>
      </c>
      <c r="R488" s="204" t="s">
        <v>102</v>
      </c>
      <c r="S488" s="204" t="s">
        <v>101</v>
      </c>
    </row>
    <row r="489" spans="2:19">
      <c r="B489" s="197">
        <v>44124.312051736117</v>
      </c>
      <c r="C489" s="205">
        <v>35.1</v>
      </c>
      <c r="D489" s="204" t="s">
        <v>107</v>
      </c>
      <c r="E489" s="204" t="s">
        <v>107</v>
      </c>
      <c r="F489" s="204" t="s">
        <v>106</v>
      </c>
      <c r="G489" s="206" t="s">
        <v>102</v>
      </c>
      <c r="H489" s="204" t="s">
        <v>102</v>
      </c>
      <c r="I489" s="204" t="s">
        <v>102</v>
      </c>
      <c r="J489" s="197">
        <v>44398.845366863432</v>
      </c>
      <c r="K489" s="197">
        <v>44400.845370370371</v>
      </c>
      <c r="L489" s="204" t="s">
        <v>102</v>
      </c>
      <c r="M489" s="209" t="s">
        <v>129</v>
      </c>
      <c r="N489" s="197">
        <v>44407.627218368056</v>
      </c>
      <c r="O489" s="207">
        <v>10</v>
      </c>
      <c r="P489" s="204" t="s">
        <v>117</v>
      </c>
      <c r="Q489" s="204" t="s">
        <v>102</v>
      </c>
      <c r="R489" s="204" t="s">
        <v>102</v>
      </c>
      <c r="S489" s="204" t="s">
        <v>102</v>
      </c>
    </row>
    <row r="490" spans="2:19">
      <c r="B490" s="197">
        <v>44189.895272303249</v>
      </c>
      <c r="C490" s="205">
        <v>21.6</v>
      </c>
      <c r="D490" s="204" t="s">
        <v>107</v>
      </c>
      <c r="E490" s="204" t="s">
        <v>107</v>
      </c>
      <c r="F490" s="204" t="s">
        <v>106</v>
      </c>
      <c r="G490" s="206" t="s">
        <v>102</v>
      </c>
      <c r="H490" s="204" t="s">
        <v>102</v>
      </c>
      <c r="I490" s="204" t="s">
        <v>102</v>
      </c>
      <c r="J490" s="197">
        <v>44208.422946840285</v>
      </c>
      <c r="K490" s="197">
        <v>44210.422951388886</v>
      </c>
      <c r="L490" s="204" t="s">
        <v>102</v>
      </c>
      <c r="M490" s="209" t="s">
        <v>129</v>
      </c>
      <c r="N490" s="197">
        <v>44212.568808530086</v>
      </c>
      <c r="O490" s="207">
        <v>5</v>
      </c>
      <c r="P490" s="204" t="s">
        <v>117</v>
      </c>
      <c r="Q490" s="204" t="s">
        <v>102</v>
      </c>
      <c r="R490" s="204" t="s">
        <v>102</v>
      </c>
      <c r="S490" s="204" t="s">
        <v>102</v>
      </c>
    </row>
    <row r="491" spans="2:19">
      <c r="B491" s="197">
        <v>44302.065546840277</v>
      </c>
      <c r="C491" s="205">
        <v>25.7</v>
      </c>
      <c r="D491" s="204" t="s">
        <v>107</v>
      </c>
      <c r="E491" s="204" t="s">
        <v>107</v>
      </c>
      <c r="F491" s="204" t="s">
        <v>106</v>
      </c>
      <c r="G491" s="206" t="s">
        <v>102</v>
      </c>
      <c r="H491" s="204" t="s">
        <v>102</v>
      </c>
      <c r="I491" s="204" t="s">
        <v>102</v>
      </c>
      <c r="J491" s="197">
        <v>44302.158489236106</v>
      </c>
      <c r="K491" s="197">
        <v>44304.158483796295</v>
      </c>
      <c r="L491" s="204" t="s">
        <v>102</v>
      </c>
      <c r="M491" s="209" t="s">
        <v>129</v>
      </c>
      <c r="N491" s="197">
        <v>44306.554122106478</v>
      </c>
      <c r="O491" s="207">
        <v>5</v>
      </c>
      <c r="P491" s="204" t="s">
        <v>117</v>
      </c>
      <c r="Q491" s="204" t="s">
        <v>102</v>
      </c>
      <c r="R491" s="204" t="s">
        <v>102</v>
      </c>
      <c r="S491" s="204" t="s">
        <v>102</v>
      </c>
    </row>
    <row r="492" spans="2:19">
      <c r="B492" s="197">
        <v>44302.065546840277</v>
      </c>
      <c r="C492" s="205">
        <v>25.8</v>
      </c>
      <c r="D492" s="204" t="s">
        <v>107</v>
      </c>
      <c r="E492" s="204" t="s">
        <v>107</v>
      </c>
      <c r="F492" s="204" t="s">
        <v>106</v>
      </c>
      <c r="G492" s="206" t="s">
        <v>102</v>
      </c>
      <c r="H492" s="204" t="s">
        <v>102</v>
      </c>
      <c r="I492" s="204" t="s">
        <v>102</v>
      </c>
      <c r="J492" s="197">
        <v>44312.580693090269</v>
      </c>
      <c r="K492" s="197">
        <v>44314.580694444441</v>
      </c>
      <c r="L492" s="204" t="s">
        <v>102</v>
      </c>
      <c r="M492" s="209" t="s">
        <v>129</v>
      </c>
      <c r="N492" s="197">
        <v>44316.625092048598</v>
      </c>
      <c r="O492" s="207">
        <v>5</v>
      </c>
      <c r="P492" s="204" t="s">
        <v>117</v>
      </c>
      <c r="Q492" s="204" t="s">
        <v>102</v>
      </c>
      <c r="R492" s="204" t="s">
        <v>102</v>
      </c>
      <c r="S492" s="204" t="s">
        <v>102</v>
      </c>
    </row>
    <row r="493" spans="2:19">
      <c r="B493" s="197">
        <v>44302.065546840277</v>
      </c>
      <c r="C493" s="205">
        <v>25.9</v>
      </c>
      <c r="D493" s="204" t="s">
        <v>107</v>
      </c>
      <c r="E493" s="204" t="s">
        <v>107</v>
      </c>
      <c r="F493" s="204" t="s">
        <v>106</v>
      </c>
      <c r="G493" s="206" t="s">
        <v>102</v>
      </c>
      <c r="H493" s="204" t="s">
        <v>102</v>
      </c>
      <c r="I493" s="204" t="s">
        <v>102</v>
      </c>
      <c r="J493" s="197">
        <v>44345.961248842585</v>
      </c>
      <c r="K493" s="197">
        <v>44347.96125</v>
      </c>
      <c r="L493" s="204" t="s">
        <v>102</v>
      </c>
      <c r="M493" s="209" t="s">
        <v>129</v>
      </c>
      <c r="N493" s="197">
        <v>44356.541933831024</v>
      </c>
      <c r="O493" s="207">
        <v>12</v>
      </c>
      <c r="P493" s="204" t="s">
        <v>117</v>
      </c>
      <c r="Q493" s="204" t="s">
        <v>102</v>
      </c>
      <c r="R493" s="204" t="s">
        <v>102</v>
      </c>
      <c r="S493" s="204" t="s">
        <v>102</v>
      </c>
    </row>
    <row r="494" spans="2:19">
      <c r="B494" s="197">
        <v>44315.760721412036</v>
      </c>
      <c r="C494" s="205">
        <v>43.3</v>
      </c>
      <c r="D494" s="204" t="s">
        <v>98</v>
      </c>
      <c r="E494" s="204" t="s">
        <v>99</v>
      </c>
      <c r="F494" s="204" t="s">
        <v>106</v>
      </c>
      <c r="G494" s="206" t="s">
        <v>102</v>
      </c>
      <c r="H494" s="204" t="s">
        <v>102</v>
      </c>
      <c r="I494" s="204" t="s">
        <v>102</v>
      </c>
      <c r="J494" s="197">
        <v>44315.901472337973</v>
      </c>
      <c r="K494" s="197">
        <v>44317.901469907411</v>
      </c>
      <c r="L494" s="204" t="s">
        <v>102</v>
      </c>
      <c r="M494" s="209" t="s">
        <v>129</v>
      </c>
      <c r="N494" s="197">
        <v>44326.556296145827</v>
      </c>
      <c r="O494" s="207">
        <v>12</v>
      </c>
      <c r="P494" s="204" t="s">
        <v>117</v>
      </c>
      <c r="Q494" s="204" t="s">
        <v>102</v>
      </c>
      <c r="R494" s="204" t="s">
        <v>102</v>
      </c>
      <c r="S494" s="204" t="s">
        <v>102</v>
      </c>
    </row>
    <row r="495" spans="2:19">
      <c r="B495" s="197">
        <v>44324.426411030094</v>
      </c>
      <c r="C495" s="205">
        <v>23.2</v>
      </c>
      <c r="D495" s="204" t="s">
        <v>107</v>
      </c>
      <c r="E495" s="204" t="s">
        <v>107</v>
      </c>
      <c r="F495" s="204" t="s">
        <v>106</v>
      </c>
      <c r="G495" s="206" t="s">
        <v>102</v>
      </c>
      <c r="H495" s="204" t="s">
        <v>102</v>
      </c>
      <c r="I495" s="204" t="s">
        <v>102</v>
      </c>
      <c r="J495" s="197">
        <v>44336.677899652786</v>
      </c>
      <c r="K495" s="197">
        <v>44338.677905092591</v>
      </c>
      <c r="L495" s="204" t="s">
        <v>102</v>
      </c>
      <c r="M495" s="209" t="s">
        <v>129</v>
      </c>
      <c r="N495" s="197">
        <v>44341.479294479155</v>
      </c>
      <c r="O495" s="207">
        <v>6</v>
      </c>
      <c r="P495" s="204" t="s">
        <v>117</v>
      </c>
      <c r="Q495" s="204" t="s">
        <v>102</v>
      </c>
      <c r="R495" s="204" t="s">
        <v>102</v>
      </c>
      <c r="S495" s="204" t="s">
        <v>102</v>
      </c>
    </row>
    <row r="496" spans="2:19">
      <c r="B496" s="197">
        <v>44324.426411030094</v>
      </c>
      <c r="C496" s="205">
        <v>23.2</v>
      </c>
      <c r="D496" s="204" t="s">
        <v>107</v>
      </c>
      <c r="E496" s="204" t="s">
        <v>107</v>
      </c>
      <c r="F496" s="204" t="s">
        <v>106</v>
      </c>
      <c r="G496" s="206" t="s">
        <v>102</v>
      </c>
      <c r="H496" s="204" t="s">
        <v>102</v>
      </c>
      <c r="I496" s="204" t="s">
        <v>102</v>
      </c>
      <c r="J496" s="197">
        <v>44341.829150081016</v>
      </c>
      <c r="K496" s="197">
        <v>44343.829155092593</v>
      </c>
      <c r="L496" s="204" t="s">
        <v>102</v>
      </c>
      <c r="M496" s="209" t="s">
        <v>129</v>
      </c>
      <c r="N496" s="197">
        <v>44347.617399618051</v>
      </c>
      <c r="O496" s="207">
        <v>7</v>
      </c>
      <c r="P496" s="204" t="s">
        <v>117</v>
      </c>
      <c r="Q496" s="204" t="s">
        <v>102</v>
      </c>
      <c r="R496" s="204" t="s">
        <v>102</v>
      </c>
      <c r="S496" s="204" t="s">
        <v>102</v>
      </c>
    </row>
    <row r="497" spans="2:19">
      <c r="B497" s="197">
        <v>44324.426411030094</v>
      </c>
      <c r="C497" s="205">
        <v>23.3</v>
      </c>
      <c r="D497" s="204" t="s">
        <v>107</v>
      </c>
      <c r="E497" s="204" t="s">
        <v>107</v>
      </c>
      <c r="F497" s="204" t="s">
        <v>106</v>
      </c>
      <c r="G497" s="206" t="s">
        <v>102</v>
      </c>
      <c r="H497" s="204" t="s">
        <v>102</v>
      </c>
      <c r="I497" s="204" t="s">
        <v>102</v>
      </c>
      <c r="J497" s="197">
        <v>44370.600236655097</v>
      </c>
      <c r="K497" s="197">
        <v>44372.600231481483</v>
      </c>
      <c r="L497" s="204" t="s">
        <v>102</v>
      </c>
      <c r="M497" s="209" t="s">
        <v>129</v>
      </c>
      <c r="N497" s="197">
        <v>44375.556604432881</v>
      </c>
      <c r="O497" s="207">
        <v>6</v>
      </c>
      <c r="P497" s="204" t="s">
        <v>117</v>
      </c>
      <c r="Q497" s="204" t="s">
        <v>102</v>
      </c>
      <c r="R497" s="204" t="s">
        <v>102</v>
      </c>
      <c r="S497" s="204" t="s">
        <v>102</v>
      </c>
    </row>
    <row r="498" spans="2:19">
      <c r="B498" s="197">
        <v>44324.426411030094</v>
      </c>
      <c r="C498" s="205">
        <v>23.4</v>
      </c>
      <c r="D498" s="204" t="s">
        <v>107</v>
      </c>
      <c r="E498" s="204" t="s">
        <v>107</v>
      </c>
      <c r="F498" s="204" t="s">
        <v>106</v>
      </c>
      <c r="G498" s="206" t="s">
        <v>102</v>
      </c>
      <c r="H498" s="204" t="s">
        <v>102</v>
      </c>
      <c r="I498" s="204" t="s">
        <v>102</v>
      </c>
      <c r="J498" s="197">
        <v>44401.668551585652</v>
      </c>
      <c r="K498" s="197">
        <v>44403.668553240743</v>
      </c>
      <c r="L498" s="204" t="s">
        <v>102</v>
      </c>
      <c r="M498" s="209" t="s">
        <v>129</v>
      </c>
      <c r="N498" s="197">
        <v>44403.545776122679</v>
      </c>
      <c r="O498" s="207">
        <v>3</v>
      </c>
      <c r="P498" s="204" t="s">
        <v>117</v>
      </c>
      <c r="Q498" s="204" t="s">
        <v>102</v>
      </c>
      <c r="R498" s="204" t="s">
        <v>102</v>
      </c>
      <c r="S498" s="204" t="s">
        <v>102</v>
      </c>
    </row>
    <row r="499" spans="2:19">
      <c r="B499" s="197">
        <v>44324.426411030094</v>
      </c>
      <c r="C499" s="205">
        <v>23.5</v>
      </c>
      <c r="D499" s="204" t="s">
        <v>107</v>
      </c>
      <c r="E499" s="204" t="s">
        <v>107</v>
      </c>
      <c r="F499" s="204" t="s">
        <v>106</v>
      </c>
      <c r="G499" s="206" t="s">
        <v>102</v>
      </c>
      <c r="H499" s="204" t="s">
        <v>102</v>
      </c>
      <c r="I499" s="204" t="s">
        <v>102</v>
      </c>
      <c r="J499" s="197">
        <v>44433.631456863419</v>
      </c>
      <c r="K499" s="197">
        <v>44435.631458333337</v>
      </c>
      <c r="L499" s="204" t="s">
        <v>102</v>
      </c>
      <c r="M499" s="209" t="s">
        <v>129</v>
      </c>
      <c r="N499" s="197">
        <v>44446.550710497679</v>
      </c>
      <c r="O499" s="207"/>
      <c r="P499" s="204" t="s">
        <v>117</v>
      </c>
      <c r="Q499" s="204" t="s">
        <v>102</v>
      </c>
      <c r="R499" s="204" t="s">
        <v>102</v>
      </c>
      <c r="S499" s="204" t="s">
        <v>102</v>
      </c>
    </row>
    <row r="500" spans="2:19">
      <c r="B500" s="197">
        <v>44324.426411030094</v>
      </c>
      <c r="C500" s="205">
        <v>23.6</v>
      </c>
      <c r="D500" s="204" t="s">
        <v>107</v>
      </c>
      <c r="E500" s="204" t="s">
        <v>107</v>
      </c>
      <c r="F500" s="204" t="s">
        <v>106</v>
      </c>
      <c r="G500" s="206" t="s">
        <v>102</v>
      </c>
      <c r="H500" s="204" t="s">
        <v>102</v>
      </c>
      <c r="I500" s="204" t="s">
        <v>102</v>
      </c>
      <c r="J500" s="197">
        <v>44469.95062835647</v>
      </c>
      <c r="K500" s="197">
        <v>44471.950624999998</v>
      </c>
      <c r="L500" s="204" t="s">
        <v>102</v>
      </c>
      <c r="M500" s="209" t="s">
        <v>129</v>
      </c>
      <c r="N500" s="197">
        <v>44471.557322071771</v>
      </c>
      <c r="O500" s="207">
        <v>3</v>
      </c>
      <c r="P500" s="204" t="s">
        <v>117</v>
      </c>
      <c r="Q500" s="204" t="s">
        <v>102</v>
      </c>
      <c r="R500" s="204" t="s">
        <v>102</v>
      </c>
      <c r="S500" s="204" t="s">
        <v>102</v>
      </c>
    </row>
    <row r="501" spans="2:19">
      <c r="B501" s="197">
        <v>44324.426411030094</v>
      </c>
      <c r="C501" s="205">
        <v>23.6</v>
      </c>
      <c r="D501" s="204" t="s">
        <v>107</v>
      </c>
      <c r="E501" s="204" t="s">
        <v>107</v>
      </c>
      <c r="F501" s="204" t="s">
        <v>106</v>
      </c>
      <c r="G501" s="206" t="s">
        <v>102</v>
      </c>
      <c r="H501" s="204" t="s">
        <v>102</v>
      </c>
      <c r="I501" s="204" t="s">
        <v>102</v>
      </c>
      <c r="J501" s="197">
        <v>44478.385282060197</v>
      </c>
      <c r="K501" s="197">
        <v>44480.385277777779</v>
      </c>
      <c r="L501" s="204" t="s">
        <v>102</v>
      </c>
      <c r="M501" s="209" t="s">
        <v>129</v>
      </c>
      <c r="N501" s="197">
        <v>44482.551585381938</v>
      </c>
      <c r="O501" s="207">
        <v>5</v>
      </c>
      <c r="P501" s="204" t="s">
        <v>117</v>
      </c>
      <c r="Q501" s="204" t="s">
        <v>102</v>
      </c>
      <c r="R501" s="204" t="s">
        <v>102</v>
      </c>
      <c r="S501" s="204" t="s">
        <v>102</v>
      </c>
    </row>
    <row r="502" spans="2:19">
      <c r="B502" s="197">
        <v>44324.426411030094</v>
      </c>
      <c r="C502" s="205">
        <v>23.6</v>
      </c>
      <c r="D502" s="204" t="s">
        <v>107</v>
      </c>
      <c r="E502" s="204" t="s">
        <v>107</v>
      </c>
      <c r="F502" s="204" t="s">
        <v>106</v>
      </c>
      <c r="G502" s="206" t="s">
        <v>102</v>
      </c>
      <c r="H502" s="204" t="s">
        <v>102</v>
      </c>
      <c r="I502" s="204" t="s">
        <v>102</v>
      </c>
      <c r="J502" s="197">
        <v>44483.574071099538</v>
      </c>
      <c r="K502" s="197">
        <v>44485.574074074073</v>
      </c>
      <c r="L502" s="204" t="s">
        <v>102</v>
      </c>
      <c r="M502" s="209" t="s">
        <v>129</v>
      </c>
      <c r="N502" s="197">
        <v>44509.547115127309</v>
      </c>
      <c r="O502" s="207">
        <v>27</v>
      </c>
      <c r="P502" s="204" t="s">
        <v>117</v>
      </c>
      <c r="Q502" s="204" t="s">
        <v>102</v>
      </c>
      <c r="R502" s="204" t="s">
        <v>102</v>
      </c>
      <c r="S502" s="204" t="s">
        <v>102</v>
      </c>
    </row>
    <row r="503" spans="2:19">
      <c r="B503" s="197">
        <v>44336.868645486124</v>
      </c>
      <c r="C503" s="205">
        <v>28.1</v>
      </c>
      <c r="D503" s="204" t="s">
        <v>107</v>
      </c>
      <c r="E503" s="204" t="s">
        <v>107</v>
      </c>
      <c r="F503" s="204" t="s">
        <v>106</v>
      </c>
      <c r="G503" s="206" t="s">
        <v>102</v>
      </c>
      <c r="H503" s="204" t="s">
        <v>102</v>
      </c>
      <c r="I503" s="204" t="s">
        <v>102</v>
      </c>
      <c r="J503" s="197">
        <v>44336.909751585656</v>
      </c>
      <c r="K503" s="197">
        <v>44338.909756944442</v>
      </c>
      <c r="L503" s="204" t="s">
        <v>102</v>
      </c>
      <c r="M503" s="209" t="s">
        <v>129</v>
      </c>
      <c r="N503" s="197">
        <v>44344.392350694448</v>
      </c>
      <c r="O503" s="207">
        <v>8</v>
      </c>
      <c r="P503" s="204" t="s">
        <v>117</v>
      </c>
      <c r="Q503" s="204" t="s">
        <v>102</v>
      </c>
      <c r="R503" s="204" t="s">
        <v>102</v>
      </c>
      <c r="S503" s="204" t="s">
        <v>102</v>
      </c>
    </row>
    <row r="504" spans="2:19">
      <c r="B504" s="197">
        <v>44371.74752746529</v>
      </c>
      <c r="C504" s="205">
        <v>41.5</v>
      </c>
      <c r="D504" s="204" t="s">
        <v>98</v>
      </c>
      <c r="E504" s="204" t="s">
        <v>99</v>
      </c>
      <c r="F504" s="204" t="s">
        <v>106</v>
      </c>
      <c r="G504" s="206" t="s">
        <v>102</v>
      </c>
      <c r="H504" s="204" t="s">
        <v>102</v>
      </c>
      <c r="I504" s="204" t="s">
        <v>102</v>
      </c>
      <c r="J504" s="197">
        <v>44411.707454745374</v>
      </c>
      <c r="K504" s="197">
        <v>44413.707453703704</v>
      </c>
      <c r="L504" s="204" t="s">
        <v>102</v>
      </c>
      <c r="M504" s="209" t="s">
        <v>129</v>
      </c>
      <c r="N504" s="197">
        <v>44420.353027233788</v>
      </c>
      <c r="O504" s="207">
        <v>10</v>
      </c>
      <c r="P504" s="204" t="s">
        <v>117</v>
      </c>
      <c r="Q504" s="204" t="s">
        <v>102</v>
      </c>
      <c r="R504" s="204" t="s">
        <v>102</v>
      </c>
      <c r="S504" s="204" t="s">
        <v>102</v>
      </c>
    </row>
    <row r="505" spans="2:19">
      <c r="B505" s="197">
        <v>44404.701181018507</v>
      </c>
      <c r="C505" s="205">
        <v>39</v>
      </c>
      <c r="D505" s="204" t="s">
        <v>107</v>
      </c>
      <c r="E505" s="204" t="s">
        <v>107</v>
      </c>
      <c r="F505" s="204" t="s">
        <v>106</v>
      </c>
      <c r="G505" s="206" t="s">
        <v>102</v>
      </c>
      <c r="H505" s="204" t="s">
        <v>102</v>
      </c>
      <c r="I505" s="204" t="s">
        <v>102</v>
      </c>
      <c r="J505" s="197">
        <v>44405.592369097227</v>
      </c>
      <c r="K505" s="197">
        <v>44407.592372685183</v>
      </c>
      <c r="L505" s="204" t="s">
        <v>102</v>
      </c>
      <c r="M505" s="209" t="s">
        <v>129</v>
      </c>
      <c r="N505" s="197">
        <v>44417.773718437507</v>
      </c>
      <c r="O505" s="207">
        <v>13</v>
      </c>
      <c r="P505" s="204" t="s">
        <v>117</v>
      </c>
      <c r="Q505" s="204" t="s">
        <v>102</v>
      </c>
      <c r="R505" s="204" t="s">
        <v>102</v>
      </c>
      <c r="S505" s="204" t="s">
        <v>102</v>
      </c>
    </row>
    <row r="506" spans="2:19">
      <c r="B506" s="197">
        <v>43656.70800436342</v>
      </c>
      <c r="C506" s="205">
        <v>38.299999999999997</v>
      </c>
      <c r="D506" s="204" t="s">
        <v>107</v>
      </c>
      <c r="E506" s="204" t="s">
        <v>107</v>
      </c>
      <c r="F506" s="204" t="s">
        <v>106</v>
      </c>
      <c r="G506" s="206" t="s">
        <v>102</v>
      </c>
      <c r="H506" s="204" t="s">
        <v>102</v>
      </c>
      <c r="I506" s="204" t="s">
        <v>102</v>
      </c>
      <c r="J506" s="197">
        <v>44233.434230706007</v>
      </c>
      <c r="K506" s="197">
        <v>44235.434236111112</v>
      </c>
      <c r="L506" s="204" t="s">
        <v>102</v>
      </c>
      <c r="M506" s="209" t="s">
        <v>124</v>
      </c>
      <c r="N506" s="197">
        <v>44238.634056365736</v>
      </c>
      <c r="O506" s="207">
        <v>6</v>
      </c>
      <c r="P506" s="204" t="s">
        <v>117</v>
      </c>
      <c r="Q506" s="204" t="s">
        <v>102</v>
      </c>
      <c r="R506" s="204" t="s">
        <v>102</v>
      </c>
      <c r="S506" s="204" t="s">
        <v>102</v>
      </c>
    </row>
    <row r="507" spans="2:19">
      <c r="B507" s="197">
        <v>43656.70800436342</v>
      </c>
      <c r="C507" s="205">
        <v>38.9</v>
      </c>
      <c r="D507" s="204" t="s">
        <v>107</v>
      </c>
      <c r="E507" s="204" t="s">
        <v>107</v>
      </c>
      <c r="F507" s="204" t="s">
        <v>106</v>
      </c>
      <c r="G507" s="206" t="s">
        <v>102</v>
      </c>
      <c r="H507" s="204" t="s">
        <v>102</v>
      </c>
      <c r="I507" s="204" t="s">
        <v>102</v>
      </c>
      <c r="J507" s="197">
        <v>44454.529695370373</v>
      </c>
      <c r="K507" s="197">
        <v>44456.529699074075</v>
      </c>
      <c r="L507" s="204" t="s">
        <v>102</v>
      </c>
      <c r="M507" s="209" t="s">
        <v>124</v>
      </c>
      <c r="N507" s="197">
        <v>44459.553960763878</v>
      </c>
      <c r="O507" s="207">
        <v>7</v>
      </c>
      <c r="P507" s="204" t="s">
        <v>117</v>
      </c>
      <c r="Q507" s="204" t="s">
        <v>102</v>
      </c>
      <c r="R507" s="204" t="s">
        <v>102</v>
      </c>
      <c r="S507" s="204" t="s">
        <v>102</v>
      </c>
    </row>
    <row r="508" spans="2:19">
      <c r="B508" s="197">
        <v>43910.93434594907</v>
      </c>
      <c r="C508" s="205">
        <v>23.2</v>
      </c>
      <c r="D508" s="204" t="s">
        <v>107</v>
      </c>
      <c r="E508" s="204" t="s">
        <v>107</v>
      </c>
      <c r="F508" s="204" t="s">
        <v>106</v>
      </c>
      <c r="G508" s="206" t="s">
        <v>102</v>
      </c>
      <c r="H508" s="204" t="s">
        <v>102</v>
      </c>
      <c r="I508" s="204" t="s">
        <v>102</v>
      </c>
      <c r="J508" s="197">
        <v>44369.303493055566</v>
      </c>
      <c r="K508" s="197">
        <v>44371.303495370368</v>
      </c>
      <c r="L508" s="204" t="s">
        <v>102</v>
      </c>
      <c r="M508" s="209" t="s">
        <v>124</v>
      </c>
      <c r="N508" s="197">
        <v>44370.537898495371</v>
      </c>
      <c r="O508" s="207">
        <v>2</v>
      </c>
      <c r="P508" s="204" t="s">
        <v>117</v>
      </c>
      <c r="Q508" s="204" t="s">
        <v>102</v>
      </c>
      <c r="R508" s="204" t="s">
        <v>102</v>
      </c>
      <c r="S508" s="204" t="s">
        <v>102</v>
      </c>
    </row>
    <row r="509" spans="2:19">
      <c r="B509" s="197">
        <v>44210.062649999993</v>
      </c>
      <c r="C509" s="205">
        <v>19.5</v>
      </c>
      <c r="D509" s="204" t="s">
        <v>105</v>
      </c>
      <c r="E509" s="204" t="s">
        <v>99</v>
      </c>
      <c r="F509" s="204" t="s">
        <v>106</v>
      </c>
      <c r="G509" s="206" t="s">
        <v>101</v>
      </c>
      <c r="H509" s="204" t="s">
        <v>102</v>
      </c>
      <c r="I509" s="204" t="s">
        <v>102</v>
      </c>
      <c r="J509" s="197">
        <v>44210.722209641208</v>
      </c>
      <c r="K509" s="197">
        <v>44212.722210648149</v>
      </c>
      <c r="L509" s="204" t="s">
        <v>102</v>
      </c>
      <c r="M509" s="209" t="s">
        <v>124</v>
      </c>
      <c r="N509" s="197">
        <v>44215.573860416654</v>
      </c>
      <c r="O509" s="207">
        <v>6</v>
      </c>
      <c r="P509" s="204" t="s">
        <v>117</v>
      </c>
      <c r="Q509" s="204" t="s">
        <v>102</v>
      </c>
      <c r="R509" s="204" t="s">
        <v>102</v>
      </c>
      <c r="S509" s="204" t="s">
        <v>102</v>
      </c>
    </row>
    <row r="510" spans="2:19">
      <c r="B510" s="197">
        <v>44210.062649999993</v>
      </c>
      <c r="C510" s="205">
        <v>19.7</v>
      </c>
      <c r="D510" s="204" t="s">
        <v>105</v>
      </c>
      <c r="E510" s="204" t="s">
        <v>99</v>
      </c>
      <c r="F510" s="204" t="s">
        <v>106</v>
      </c>
      <c r="G510" s="206" t="s">
        <v>101</v>
      </c>
      <c r="H510" s="204" t="s">
        <v>102</v>
      </c>
      <c r="I510" s="204" t="s">
        <v>102</v>
      </c>
      <c r="J510" s="197">
        <v>44285.954765740746</v>
      </c>
      <c r="K510" s="197">
        <v>44287.954768518517</v>
      </c>
      <c r="L510" s="204" t="s">
        <v>102</v>
      </c>
      <c r="M510" s="209" t="s">
        <v>124</v>
      </c>
      <c r="N510" s="197">
        <v>44293.544609224533</v>
      </c>
      <c r="O510" s="207">
        <v>9</v>
      </c>
      <c r="P510" s="204" t="s">
        <v>117</v>
      </c>
      <c r="Q510" s="204" t="s">
        <v>102</v>
      </c>
      <c r="R510" s="204" t="s">
        <v>102</v>
      </c>
      <c r="S510" s="204" t="s">
        <v>102</v>
      </c>
    </row>
    <row r="511" spans="2:19">
      <c r="B511" s="197">
        <v>44210.062649999993</v>
      </c>
      <c r="C511" s="205">
        <v>19.8</v>
      </c>
      <c r="D511" s="204" t="s">
        <v>105</v>
      </c>
      <c r="E511" s="204" t="s">
        <v>99</v>
      </c>
      <c r="F511" s="204" t="s">
        <v>106</v>
      </c>
      <c r="G511" s="206" t="s">
        <v>101</v>
      </c>
      <c r="H511" s="204" t="s">
        <v>102</v>
      </c>
      <c r="I511" s="204" t="s">
        <v>102</v>
      </c>
      <c r="J511" s="197">
        <v>44321.803011608805</v>
      </c>
      <c r="K511" s="197">
        <v>44323.80300925926</v>
      </c>
      <c r="L511" s="204" t="s">
        <v>102</v>
      </c>
      <c r="M511" s="209" t="s">
        <v>124</v>
      </c>
      <c r="N511" s="197">
        <v>44324.453302893526</v>
      </c>
      <c r="O511" s="207">
        <v>4</v>
      </c>
      <c r="P511" s="204" t="s">
        <v>117</v>
      </c>
      <c r="Q511" s="204" t="s">
        <v>102</v>
      </c>
      <c r="R511" s="204" t="s">
        <v>102</v>
      </c>
      <c r="S511" s="204" t="s">
        <v>102</v>
      </c>
    </row>
    <row r="512" spans="2:19">
      <c r="B512" s="197">
        <v>44210.062649999993</v>
      </c>
      <c r="C512" s="205">
        <v>19.899999999999999</v>
      </c>
      <c r="D512" s="204" t="s">
        <v>105</v>
      </c>
      <c r="E512" s="204" t="s">
        <v>99</v>
      </c>
      <c r="F512" s="204" t="s">
        <v>106</v>
      </c>
      <c r="G512" s="206" t="s">
        <v>101</v>
      </c>
      <c r="H512" s="204" t="s">
        <v>102</v>
      </c>
      <c r="I512" s="204" t="s">
        <v>102</v>
      </c>
      <c r="J512" s="197">
        <v>44336.962554479156</v>
      </c>
      <c r="K512" s="197">
        <v>44338.962557870371</v>
      </c>
      <c r="L512" s="204" t="s">
        <v>102</v>
      </c>
      <c r="M512" s="209" t="s">
        <v>124</v>
      </c>
      <c r="N512" s="197">
        <v>44347.575010335648</v>
      </c>
      <c r="O512" s="207">
        <v>12</v>
      </c>
      <c r="P512" s="204" t="s">
        <v>117</v>
      </c>
      <c r="Q512" s="204" t="s">
        <v>102</v>
      </c>
      <c r="R512" s="204" t="s">
        <v>102</v>
      </c>
      <c r="S512" s="204" t="s">
        <v>102</v>
      </c>
    </row>
    <row r="513" spans="2:19">
      <c r="B513" s="197">
        <v>44278.751892210639</v>
      </c>
      <c r="C513" s="205">
        <v>33.4</v>
      </c>
      <c r="D513" s="204" t="s">
        <v>105</v>
      </c>
      <c r="E513" s="204" t="s">
        <v>99</v>
      </c>
      <c r="F513" s="204" t="s">
        <v>106</v>
      </c>
      <c r="G513" s="206" t="s">
        <v>102</v>
      </c>
      <c r="H513" s="204" t="s">
        <v>102</v>
      </c>
      <c r="I513" s="204" t="s">
        <v>102</v>
      </c>
      <c r="J513" s="197">
        <v>44278.849193368049</v>
      </c>
      <c r="K513" s="197">
        <v>44280.849189814813</v>
      </c>
      <c r="L513" s="204" t="s">
        <v>102</v>
      </c>
      <c r="M513" s="209" t="s">
        <v>124</v>
      </c>
      <c r="N513" s="197">
        <v>44279.379139814817</v>
      </c>
      <c r="O513" s="207">
        <v>2</v>
      </c>
      <c r="P513" s="204" t="s">
        <v>117</v>
      </c>
      <c r="Q513" s="204" t="s">
        <v>102</v>
      </c>
      <c r="R513" s="204" t="s">
        <v>102</v>
      </c>
      <c r="S513" s="204" t="s">
        <v>102</v>
      </c>
    </row>
    <row r="514" spans="2:19">
      <c r="B514" s="197">
        <v>44278.751892210639</v>
      </c>
      <c r="C514" s="205">
        <v>33.4</v>
      </c>
      <c r="D514" s="204" t="s">
        <v>105</v>
      </c>
      <c r="E514" s="204" t="s">
        <v>99</v>
      </c>
      <c r="F514" s="204" t="s">
        <v>106</v>
      </c>
      <c r="G514" s="206" t="s">
        <v>102</v>
      </c>
      <c r="H514" s="204" t="s">
        <v>102</v>
      </c>
      <c r="I514" s="204" t="s">
        <v>102</v>
      </c>
      <c r="J514" s="197">
        <v>44292.800363541668</v>
      </c>
      <c r="K514" s="197">
        <v>44294.800358796296</v>
      </c>
      <c r="L514" s="204" t="s">
        <v>102</v>
      </c>
      <c r="M514" s="209" t="s">
        <v>124</v>
      </c>
      <c r="N514" s="197">
        <v>44298.549385844912</v>
      </c>
      <c r="O514" s="207">
        <v>7</v>
      </c>
      <c r="P514" s="204" t="s">
        <v>117</v>
      </c>
      <c r="Q514" s="204" t="s">
        <v>102</v>
      </c>
      <c r="R514" s="204" t="s">
        <v>102</v>
      </c>
      <c r="S514" s="204" t="s">
        <v>102</v>
      </c>
    </row>
    <row r="515" spans="2:19">
      <c r="B515" s="197">
        <v>44447.65796793982</v>
      </c>
      <c r="C515" s="205">
        <v>23.8</v>
      </c>
      <c r="D515" s="204" t="s">
        <v>107</v>
      </c>
      <c r="E515" s="204" t="s">
        <v>107</v>
      </c>
      <c r="F515" s="204" t="s">
        <v>106</v>
      </c>
      <c r="G515" s="206" t="s">
        <v>102</v>
      </c>
      <c r="H515" s="204" t="s">
        <v>102</v>
      </c>
      <c r="I515" s="204" t="s">
        <v>102</v>
      </c>
      <c r="J515" s="197">
        <v>44448.383478240743</v>
      </c>
      <c r="K515" s="197">
        <v>44450.383483796293</v>
      </c>
      <c r="L515" s="204" t="s">
        <v>102</v>
      </c>
      <c r="M515" s="209" t="s">
        <v>124</v>
      </c>
      <c r="N515" s="197">
        <v>44452.593625729169</v>
      </c>
      <c r="O515" s="207">
        <v>5</v>
      </c>
      <c r="P515" s="204" t="s">
        <v>117</v>
      </c>
      <c r="Q515" s="204" t="s">
        <v>102</v>
      </c>
      <c r="R515" s="204" t="s">
        <v>102</v>
      </c>
      <c r="S515" s="204" t="s">
        <v>102</v>
      </c>
    </row>
    <row r="516" spans="2:19">
      <c r="B516" s="197">
        <v>44472.936022685193</v>
      </c>
      <c r="C516" s="205">
        <v>41.2</v>
      </c>
      <c r="D516" s="204" t="s">
        <v>107</v>
      </c>
      <c r="E516" s="204" t="s">
        <v>107</v>
      </c>
      <c r="F516" s="204" t="s">
        <v>106</v>
      </c>
      <c r="G516" s="206" t="s">
        <v>101</v>
      </c>
      <c r="H516" s="204" t="s">
        <v>102</v>
      </c>
      <c r="I516" s="204" t="s">
        <v>102</v>
      </c>
      <c r="J516" s="197">
        <v>44473.184792858803</v>
      </c>
      <c r="K516" s="197">
        <v>44475.184791666667</v>
      </c>
      <c r="L516" s="204" t="s">
        <v>102</v>
      </c>
      <c r="M516" s="209" t="s">
        <v>124</v>
      </c>
      <c r="N516" s="197">
        <v>44473.72898043981</v>
      </c>
      <c r="O516" s="207">
        <v>2</v>
      </c>
      <c r="P516" s="204" t="s">
        <v>117</v>
      </c>
      <c r="Q516" s="204" t="s">
        <v>102</v>
      </c>
      <c r="R516" s="204" t="s">
        <v>102</v>
      </c>
      <c r="S516" s="204" t="s">
        <v>102</v>
      </c>
    </row>
    <row r="517" spans="2:19">
      <c r="B517" s="197">
        <v>44472.936022685193</v>
      </c>
      <c r="C517" s="205">
        <v>41.2</v>
      </c>
      <c r="D517" s="204" t="s">
        <v>107</v>
      </c>
      <c r="E517" s="204" t="s">
        <v>107</v>
      </c>
      <c r="F517" s="204" t="s">
        <v>106</v>
      </c>
      <c r="G517" s="206" t="s">
        <v>101</v>
      </c>
      <c r="H517" s="204" t="s">
        <v>102</v>
      </c>
      <c r="I517" s="204" t="s">
        <v>102</v>
      </c>
      <c r="J517" s="197">
        <v>44488.384472766207</v>
      </c>
      <c r="K517" s="197">
        <v>44490.384467592594</v>
      </c>
      <c r="L517" s="204" t="s">
        <v>102</v>
      </c>
      <c r="M517" s="209" t="s">
        <v>124</v>
      </c>
      <c r="N517" s="197">
        <v>44489.390044907399</v>
      </c>
      <c r="O517" s="207">
        <v>2</v>
      </c>
      <c r="P517" s="204" t="s">
        <v>117</v>
      </c>
      <c r="Q517" s="204" t="s">
        <v>102</v>
      </c>
      <c r="R517" s="204" t="s">
        <v>102</v>
      </c>
      <c r="S517" s="204" t="s">
        <v>102</v>
      </c>
    </row>
    <row r="518" spans="2:19">
      <c r="B518" s="197">
        <v>44472.936022685193</v>
      </c>
      <c r="C518" s="205">
        <v>41.3</v>
      </c>
      <c r="D518" s="204" t="s">
        <v>107</v>
      </c>
      <c r="E518" s="204" t="s">
        <v>107</v>
      </c>
      <c r="F518" s="204" t="s">
        <v>106</v>
      </c>
      <c r="G518" s="206" t="s">
        <v>101</v>
      </c>
      <c r="H518" s="204" t="s">
        <v>102</v>
      </c>
      <c r="I518" s="204" t="s">
        <v>102</v>
      </c>
      <c r="J518" s="197">
        <v>44491.450537997684</v>
      </c>
      <c r="K518" s="197">
        <v>44493.450532407405</v>
      </c>
      <c r="L518" s="204" t="s">
        <v>102</v>
      </c>
      <c r="M518" s="209" t="s">
        <v>124</v>
      </c>
      <c r="N518" s="197">
        <v>44495.556719791668</v>
      </c>
      <c r="O518" s="207">
        <v>5</v>
      </c>
      <c r="P518" s="204" t="s">
        <v>117</v>
      </c>
      <c r="Q518" s="204" t="s">
        <v>102</v>
      </c>
      <c r="R518" s="204" t="s">
        <v>102</v>
      </c>
      <c r="S518" s="204" t="s">
        <v>102</v>
      </c>
    </row>
    <row r="519" spans="2:19">
      <c r="B519" s="197">
        <v>44491.703592627317</v>
      </c>
      <c r="C519" s="205">
        <v>44</v>
      </c>
      <c r="D519" s="204" t="s">
        <v>98</v>
      </c>
      <c r="E519" s="204" t="s">
        <v>99</v>
      </c>
      <c r="F519" s="204" t="s">
        <v>106</v>
      </c>
      <c r="G519" s="206" t="s">
        <v>102</v>
      </c>
      <c r="H519" s="204" t="s">
        <v>102</v>
      </c>
      <c r="I519" s="204" t="s">
        <v>102</v>
      </c>
      <c r="J519" s="197">
        <v>44543.620258182862</v>
      </c>
      <c r="K519" s="197">
        <v>44545.620254629626</v>
      </c>
      <c r="L519" s="204" t="s">
        <v>102</v>
      </c>
      <c r="M519" s="209" t="s">
        <v>124</v>
      </c>
      <c r="N519" s="197">
        <v>44550.542384687506</v>
      </c>
      <c r="O519" s="207">
        <v>8</v>
      </c>
      <c r="P519" s="204" t="s">
        <v>117</v>
      </c>
      <c r="Q519" s="204" t="s">
        <v>102</v>
      </c>
      <c r="R519" s="204" t="s">
        <v>102</v>
      </c>
      <c r="S519" s="204" t="s">
        <v>102</v>
      </c>
    </row>
    <row r="520" spans="2:19">
      <c r="B520" s="197">
        <v>44256.902671759264</v>
      </c>
      <c r="C520" s="205">
        <v>30.6</v>
      </c>
      <c r="D520" s="204" t="s">
        <v>107</v>
      </c>
      <c r="E520" s="204" t="s">
        <v>107</v>
      </c>
      <c r="F520" s="204" t="s">
        <v>106</v>
      </c>
      <c r="G520" s="206" t="s">
        <v>102</v>
      </c>
      <c r="H520" s="204" t="s">
        <v>102</v>
      </c>
      <c r="I520" s="204" t="s">
        <v>102</v>
      </c>
      <c r="J520" s="197">
        <v>44324.521699803248</v>
      </c>
      <c r="K520" s="197">
        <v>44326.521701388891</v>
      </c>
      <c r="L520" s="204" t="s">
        <v>102</v>
      </c>
      <c r="M520" s="209" t="s">
        <v>136</v>
      </c>
      <c r="N520" s="197">
        <v>44327.554519988429</v>
      </c>
      <c r="O520" s="207">
        <v>4</v>
      </c>
      <c r="P520" s="204" t="s">
        <v>117</v>
      </c>
      <c r="Q520" s="204" t="s">
        <v>102</v>
      </c>
      <c r="R520" s="204" t="s">
        <v>102</v>
      </c>
      <c r="S520" s="204" t="s">
        <v>102</v>
      </c>
    </row>
    <row r="521" spans="2:19">
      <c r="B521" s="197">
        <v>44256.902671759264</v>
      </c>
      <c r="C521" s="205">
        <v>30.9</v>
      </c>
      <c r="D521" s="204" t="s">
        <v>107</v>
      </c>
      <c r="E521" s="204" t="s">
        <v>107</v>
      </c>
      <c r="F521" s="204" t="s">
        <v>106</v>
      </c>
      <c r="G521" s="206" t="s">
        <v>102</v>
      </c>
      <c r="H521" s="204" t="s">
        <v>102</v>
      </c>
      <c r="I521" s="204" t="s">
        <v>102</v>
      </c>
      <c r="J521" s="197">
        <v>44440.743257870367</v>
      </c>
      <c r="K521" s="197">
        <v>44442.743252314816</v>
      </c>
      <c r="L521" s="204" t="s">
        <v>102</v>
      </c>
      <c r="M521" s="209" t="s">
        <v>136</v>
      </c>
      <c r="N521" s="197">
        <v>44448.546190509267</v>
      </c>
      <c r="O521" s="207">
        <v>9</v>
      </c>
      <c r="P521" s="204" t="s">
        <v>117</v>
      </c>
      <c r="Q521" s="204" t="s">
        <v>102</v>
      </c>
      <c r="R521" s="204" t="s">
        <v>102</v>
      </c>
      <c r="S521" s="204" t="s">
        <v>102</v>
      </c>
    </row>
    <row r="522" spans="2:19">
      <c r="B522" s="197">
        <v>42970.752930902774</v>
      </c>
      <c r="C522" s="205">
        <v>28</v>
      </c>
      <c r="D522" s="204" t="s">
        <v>107</v>
      </c>
      <c r="E522" s="204" t="s">
        <v>107</v>
      </c>
      <c r="F522" s="204" t="s">
        <v>106</v>
      </c>
      <c r="G522" s="206" t="s">
        <v>102</v>
      </c>
      <c r="H522" s="204" t="s">
        <v>102</v>
      </c>
      <c r="I522" s="204" t="s">
        <v>102</v>
      </c>
      <c r="J522" s="197">
        <v>44246.958174108797</v>
      </c>
      <c r="K522" s="197">
        <v>44248.958171296297</v>
      </c>
      <c r="L522" s="204" t="s">
        <v>102</v>
      </c>
      <c r="M522" s="209" t="s">
        <v>118</v>
      </c>
      <c r="N522" s="197">
        <v>44252.547954247682</v>
      </c>
      <c r="O522" s="207">
        <v>7</v>
      </c>
      <c r="P522" s="204" t="s">
        <v>117</v>
      </c>
      <c r="Q522" s="204" t="s">
        <v>102</v>
      </c>
      <c r="R522" s="204" t="s">
        <v>102</v>
      </c>
      <c r="S522" s="204" t="s">
        <v>102</v>
      </c>
    </row>
    <row r="523" spans="2:19">
      <c r="B523" s="197">
        <v>43553.603845717596</v>
      </c>
      <c r="C523" s="205">
        <v>33.1</v>
      </c>
      <c r="D523" s="204" t="s">
        <v>107</v>
      </c>
      <c r="E523" s="204" t="s">
        <v>107</v>
      </c>
      <c r="F523" s="204" t="s">
        <v>106</v>
      </c>
      <c r="G523" s="206" t="s">
        <v>102</v>
      </c>
      <c r="H523" s="204" t="s">
        <v>102</v>
      </c>
      <c r="I523" s="204" t="s">
        <v>102</v>
      </c>
      <c r="J523" s="197">
        <v>44398.561547256948</v>
      </c>
      <c r="K523" s="197">
        <v>44400.561550925922</v>
      </c>
      <c r="L523" s="204" t="s">
        <v>102</v>
      </c>
      <c r="M523" s="209" t="s">
        <v>118</v>
      </c>
      <c r="N523" s="197">
        <v>44410.57687010416</v>
      </c>
      <c r="O523" s="207">
        <v>13</v>
      </c>
      <c r="P523" s="204" t="s">
        <v>117</v>
      </c>
      <c r="Q523" s="204" t="s">
        <v>102</v>
      </c>
      <c r="R523" s="204" t="s">
        <v>102</v>
      </c>
      <c r="S523" s="204" t="s">
        <v>102</v>
      </c>
    </row>
    <row r="524" spans="2:19">
      <c r="B524" s="197">
        <v>43645.146455173606</v>
      </c>
      <c r="C524" s="205">
        <v>33.200000000000003</v>
      </c>
      <c r="D524" s="204" t="s">
        <v>107</v>
      </c>
      <c r="E524" s="204" t="s">
        <v>107</v>
      </c>
      <c r="F524" s="204" t="s">
        <v>106</v>
      </c>
      <c r="G524" s="206" t="s">
        <v>102</v>
      </c>
      <c r="H524" s="204" t="s">
        <v>102</v>
      </c>
      <c r="I524" s="204" t="s">
        <v>102</v>
      </c>
      <c r="J524" s="197">
        <v>44210.794340312503</v>
      </c>
      <c r="K524" s="197">
        <v>44212.794340277775</v>
      </c>
      <c r="L524" s="204" t="s">
        <v>102</v>
      </c>
      <c r="M524" s="209" t="s">
        <v>118</v>
      </c>
      <c r="N524" s="197">
        <v>44222.556944363423</v>
      </c>
      <c r="O524" s="207">
        <v>13</v>
      </c>
      <c r="P524" s="204" t="s">
        <v>117</v>
      </c>
      <c r="Q524" s="204" t="s">
        <v>102</v>
      </c>
      <c r="R524" s="204" t="s">
        <v>102</v>
      </c>
      <c r="S524" s="204" t="s">
        <v>102</v>
      </c>
    </row>
    <row r="525" spans="2:19">
      <c r="B525" s="197">
        <v>43776.704059178235</v>
      </c>
      <c r="C525" s="205">
        <v>41.2</v>
      </c>
      <c r="D525" s="204" t="s">
        <v>98</v>
      </c>
      <c r="E525" s="204" t="s">
        <v>99</v>
      </c>
      <c r="F525" s="204" t="s">
        <v>106</v>
      </c>
      <c r="G525" s="206" t="s">
        <v>102</v>
      </c>
      <c r="H525" s="204" t="s">
        <v>102</v>
      </c>
      <c r="I525" s="204" t="s">
        <v>102</v>
      </c>
      <c r="J525" s="197">
        <v>44446.577810532406</v>
      </c>
      <c r="K525" s="197">
        <v>44448.5778125</v>
      </c>
      <c r="L525" s="204" t="s">
        <v>102</v>
      </c>
      <c r="M525" s="209" t="s">
        <v>118</v>
      </c>
      <c r="N525" s="197">
        <v>44460.555252118065</v>
      </c>
      <c r="O525" s="207">
        <v>15</v>
      </c>
      <c r="P525" s="204" t="s">
        <v>117</v>
      </c>
      <c r="Q525" s="204" t="s">
        <v>102</v>
      </c>
      <c r="R525" s="204" t="s">
        <v>102</v>
      </c>
      <c r="S525" s="204" t="s">
        <v>102</v>
      </c>
    </row>
    <row r="526" spans="2:19">
      <c r="B526" s="197">
        <v>43776.704059178235</v>
      </c>
      <c r="C526" s="205">
        <v>41.4</v>
      </c>
      <c r="D526" s="204" t="s">
        <v>98</v>
      </c>
      <c r="E526" s="204" t="s">
        <v>99</v>
      </c>
      <c r="F526" s="204" t="s">
        <v>106</v>
      </c>
      <c r="G526" s="206" t="s">
        <v>102</v>
      </c>
      <c r="H526" s="204" t="s">
        <v>102</v>
      </c>
      <c r="I526" s="204" t="s">
        <v>102</v>
      </c>
      <c r="J526" s="197">
        <v>44508.648711805545</v>
      </c>
      <c r="K526" s="197">
        <v>44510.648715277777</v>
      </c>
      <c r="L526" s="204" t="s">
        <v>102</v>
      </c>
      <c r="M526" s="209" t="s">
        <v>118</v>
      </c>
      <c r="N526" s="197">
        <v>44512.546937997693</v>
      </c>
      <c r="O526" s="207">
        <v>5</v>
      </c>
      <c r="P526" s="204" t="s">
        <v>117</v>
      </c>
      <c r="Q526" s="204" t="s">
        <v>102</v>
      </c>
      <c r="R526" s="204" t="s">
        <v>102</v>
      </c>
      <c r="S526" s="204" t="s">
        <v>102</v>
      </c>
    </row>
    <row r="527" spans="2:19">
      <c r="B527" s="197">
        <v>43776.704059178235</v>
      </c>
      <c r="C527" s="205">
        <v>41.4</v>
      </c>
      <c r="D527" s="204" t="s">
        <v>98</v>
      </c>
      <c r="E527" s="204" t="s">
        <v>99</v>
      </c>
      <c r="F527" s="204" t="s">
        <v>106</v>
      </c>
      <c r="G527" s="206" t="s">
        <v>102</v>
      </c>
      <c r="H527" s="204" t="s">
        <v>102</v>
      </c>
      <c r="I527" s="204" t="s">
        <v>102</v>
      </c>
      <c r="J527" s="197">
        <v>44524.243766747692</v>
      </c>
      <c r="K527" s="197">
        <v>44526.243761574071</v>
      </c>
      <c r="L527" s="204" t="s">
        <v>102</v>
      </c>
      <c r="M527" s="209" t="s">
        <v>118</v>
      </c>
      <c r="N527" s="197">
        <v>44524.408942210655</v>
      </c>
      <c r="O527" s="207">
        <v>1</v>
      </c>
      <c r="P527" s="204" t="s">
        <v>117</v>
      </c>
      <c r="Q527" s="204" t="s">
        <v>102</v>
      </c>
      <c r="R527" s="204" t="s">
        <v>102</v>
      </c>
      <c r="S527" s="204" t="s">
        <v>102</v>
      </c>
    </row>
    <row r="528" spans="2:19">
      <c r="B528" s="197">
        <v>43882.646253125007</v>
      </c>
      <c r="C528" s="205">
        <v>18.899999999999999</v>
      </c>
      <c r="D528" s="204" t="s">
        <v>107</v>
      </c>
      <c r="E528" s="204" t="s">
        <v>107</v>
      </c>
      <c r="F528" s="204" t="s">
        <v>106</v>
      </c>
      <c r="G528" s="206" t="s">
        <v>102</v>
      </c>
      <c r="H528" s="204" t="s">
        <v>102</v>
      </c>
      <c r="I528" s="204" t="s">
        <v>102</v>
      </c>
      <c r="J528" s="197">
        <v>44216.617763692142</v>
      </c>
      <c r="K528" s="197">
        <v>44218.617766203701</v>
      </c>
      <c r="L528" s="204" t="s">
        <v>102</v>
      </c>
      <c r="M528" s="209" t="s">
        <v>118</v>
      </c>
      <c r="N528" s="197">
        <v>44221.568370104171</v>
      </c>
      <c r="O528" s="207">
        <v>6</v>
      </c>
      <c r="P528" s="204" t="s">
        <v>117</v>
      </c>
      <c r="Q528" s="204" t="s">
        <v>102</v>
      </c>
      <c r="R528" s="204" t="s">
        <v>102</v>
      </c>
      <c r="S528" s="204" t="s">
        <v>102</v>
      </c>
    </row>
    <row r="529" spans="1:20">
      <c r="B529" s="197">
        <v>43882.646253125007</v>
      </c>
      <c r="C529" s="205">
        <v>19.2</v>
      </c>
      <c r="D529" s="204" t="s">
        <v>107</v>
      </c>
      <c r="E529" s="204" t="s">
        <v>107</v>
      </c>
      <c r="F529" s="204" t="s">
        <v>106</v>
      </c>
      <c r="G529" s="206" t="s">
        <v>102</v>
      </c>
      <c r="H529" s="204" t="s">
        <v>102</v>
      </c>
      <c r="I529" s="204" t="s">
        <v>102</v>
      </c>
      <c r="J529" s="197">
        <v>44331.121805671297</v>
      </c>
      <c r="K529" s="197">
        <v>44333.121805555558</v>
      </c>
      <c r="L529" s="204" t="s">
        <v>102</v>
      </c>
      <c r="M529" s="209" t="s">
        <v>118</v>
      </c>
      <c r="N529" s="197">
        <v>44340.547156215267</v>
      </c>
      <c r="O529" s="207">
        <v>10</v>
      </c>
      <c r="P529" s="204" t="s">
        <v>117</v>
      </c>
      <c r="Q529" s="204" t="s">
        <v>102</v>
      </c>
      <c r="R529" s="204" t="s">
        <v>102</v>
      </c>
      <c r="S529" s="204" t="s">
        <v>102</v>
      </c>
    </row>
    <row r="530" spans="1:20">
      <c r="B530" s="197">
        <v>43882.646253125007</v>
      </c>
      <c r="C530" s="205">
        <v>19.3</v>
      </c>
      <c r="D530" s="204" t="s">
        <v>107</v>
      </c>
      <c r="E530" s="204" t="s">
        <v>107</v>
      </c>
      <c r="F530" s="204" t="s">
        <v>106</v>
      </c>
      <c r="G530" s="206" t="s">
        <v>102</v>
      </c>
      <c r="H530" s="204" t="s">
        <v>102</v>
      </c>
      <c r="I530" s="204" t="s">
        <v>102</v>
      </c>
      <c r="J530" s="197">
        <v>44361.85679899306</v>
      </c>
      <c r="K530" s="197">
        <v>44363.856793981482</v>
      </c>
      <c r="L530" s="204" t="s">
        <v>102</v>
      </c>
      <c r="M530" s="209" t="s">
        <v>118</v>
      </c>
      <c r="N530" s="197">
        <v>44389.553887812493</v>
      </c>
      <c r="O530" s="207">
        <v>29</v>
      </c>
      <c r="P530" s="204" t="s">
        <v>117</v>
      </c>
      <c r="Q530" s="204" t="s">
        <v>102</v>
      </c>
      <c r="R530" s="204" t="s">
        <v>102</v>
      </c>
      <c r="S530" s="204" t="s">
        <v>102</v>
      </c>
    </row>
    <row r="531" spans="1:20">
      <c r="B531" s="197">
        <v>43882.646253125007</v>
      </c>
      <c r="C531" s="205">
        <v>19.399999999999999</v>
      </c>
      <c r="D531" s="204" t="s">
        <v>107</v>
      </c>
      <c r="E531" s="204" t="s">
        <v>107</v>
      </c>
      <c r="F531" s="204" t="s">
        <v>106</v>
      </c>
      <c r="G531" s="206" t="s">
        <v>102</v>
      </c>
      <c r="H531" s="204" t="s">
        <v>102</v>
      </c>
      <c r="I531" s="204" t="s">
        <v>102</v>
      </c>
      <c r="J531" s="197">
        <v>44405.652044247676</v>
      </c>
      <c r="K531" s="197">
        <v>44407.652048611111</v>
      </c>
      <c r="L531" s="204" t="s">
        <v>102</v>
      </c>
      <c r="M531" s="209" t="s">
        <v>118</v>
      </c>
      <c r="N531" s="197">
        <v>44417.559612731471</v>
      </c>
      <c r="O531" s="207">
        <v>13</v>
      </c>
      <c r="P531" s="204" t="s">
        <v>117</v>
      </c>
      <c r="Q531" s="204" t="s">
        <v>102</v>
      </c>
      <c r="R531" s="204" t="s">
        <v>102</v>
      </c>
      <c r="S531" s="204" t="s">
        <v>102</v>
      </c>
    </row>
    <row r="532" spans="1:20">
      <c r="B532" s="197">
        <v>43882.646253125007</v>
      </c>
      <c r="C532" s="205">
        <v>19.7</v>
      </c>
      <c r="D532" s="204" t="s">
        <v>107</v>
      </c>
      <c r="E532" s="204" t="s">
        <v>107</v>
      </c>
      <c r="F532" s="204" t="s">
        <v>106</v>
      </c>
      <c r="G532" s="206" t="s">
        <v>102</v>
      </c>
      <c r="H532" s="204" t="s">
        <v>102</v>
      </c>
      <c r="I532" s="204" t="s">
        <v>102</v>
      </c>
      <c r="J532" s="197">
        <v>44508.828718553232</v>
      </c>
      <c r="K532" s="197">
        <v>44510.828715277778</v>
      </c>
      <c r="L532" s="204" t="s">
        <v>102</v>
      </c>
      <c r="M532" s="209" t="s">
        <v>118</v>
      </c>
      <c r="N532" s="197">
        <v>44530.903560185187</v>
      </c>
      <c r="O532" s="207">
        <v>23</v>
      </c>
      <c r="P532" s="204" t="s">
        <v>117</v>
      </c>
      <c r="Q532" s="204" t="s">
        <v>102</v>
      </c>
      <c r="R532" s="204" t="s">
        <v>102</v>
      </c>
      <c r="S532" s="204" t="s">
        <v>102</v>
      </c>
    </row>
    <row r="533" spans="1:20">
      <c r="B533" s="197">
        <v>43959.736076076384</v>
      </c>
      <c r="C533" s="205">
        <v>25.4</v>
      </c>
      <c r="D533" s="204" t="s">
        <v>107</v>
      </c>
      <c r="E533" s="204" t="s">
        <v>107</v>
      </c>
      <c r="F533" s="204" t="s">
        <v>106</v>
      </c>
      <c r="G533" s="206" t="s">
        <v>101</v>
      </c>
      <c r="H533" s="204" t="s">
        <v>102</v>
      </c>
      <c r="I533" s="204" t="s">
        <v>102</v>
      </c>
      <c r="J533" s="197">
        <v>44458.062905671286</v>
      </c>
      <c r="K533" s="197">
        <v>44460.062905092593</v>
      </c>
      <c r="L533" s="204" t="s">
        <v>102</v>
      </c>
      <c r="M533" s="209" t="s">
        <v>118</v>
      </c>
      <c r="N533" s="197">
        <v>44473.54959811343</v>
      </c>
      <c r="O533" s="207">
        <v>16</v>
      </c>
      <c r="P533" s="204" t="s">
        <v>117</v>
      </c>
      <c r="Q533" s="204" t="s">
        <v>102</v>
      </c>
      <c r="R533" s="204" t="s">
        <v>102</v>
      </c>
      <c r="S533" s="204" t="s">
        <v>102</v>
      </c>
    </row>
    <row r="534" spans="1:20">
      <c r="B534" s="197">
        <v>43959.736076076384</v>
      </c>
      <c r="C534" s="205">
        <v>25.5</v>
      </c>
      <c r="D534" s="204" t="s">
        <v>107</v>
      </c>
      <c r="E534" s="204" t="s">
        <v>107</v>
      </c>
      <c r="F534" s="204" t="s">
        <v>106</v>
      </c>
      <c r="G534" s="206" t="s">
        <v>101</v>
      </c>
      <c r="H534" s="204" t="s">
        <v>102</v>
      </c>
      <c r="I534" s="204" t="s">
        <v>102</v>
      </c>
      <c r="J534" s="197">
        <v>44481.471959918978</v>
      </c>
      <c r="K534" s="197">
        <v>44483.471956018519</v>
      </c>
      <c r="L534" s="204" t="s">
        <v>102</v>
      </c>
      <c r="M534" s="209" t="s">
        <v>118</v>
      </c>
      <c r="N534" s="197">
        <v>44491.552066435172</v>
      </c>
      <c r="O534" s="207">
        <v>11</v>
      </c>
      <c r="P534" s="204" t="s">
        <v>117</v>
      </c>
      <c r="Q534" s="204" t="s">
        <v>102</v>
      </c>
      <c r="R534" s="204" t="s">
        <v>102</v>
      </c>
      <c r="S534" s="204" t="s">
        <v>102</v>
      </c>
    </row>
    <row r="535" spans="1:20">
      <c r="B535" s="197">
        <v>43959.736076076384</v>
      </c>
      <c r="C535" s="205">
        <v>25.6</v>
      </c>
      <c r="D535" s="204" t="s">
        <v>107</v>
      </c>
      <c r="E535" s="204" t="s">
        <v>107</v>
      </c>
      <c r="F535" s="204" t="s">
        <v>106</v>
      </c>
      <c r="G535" s="206" t="s">
        <v>101</v>
      </c>
      <c r="H535" s="204" t="s">
        <v>102</v>
      </c>
      <c r="I535" s="204" t="s">
        <v>102</v>
      </c>
      <c r="J535" s="197">
        <v>44510.39513055556</v>
      </c>
      <c r="K535" s="197">
        <v>44512.395127314812</v>
      </c>
      <c r="L535" s="204" t="s">
        <v>102</v>
      </c>
      <c r="M535" s="209" t="s">
        <v>118</v>
      </c>
      <c r="N535" s="197">
        <v>44519.540767395825</v>
      </c>
      <c r="O535" s="207">
        <v>10</v>
      </c>
      <c r="P535" s="204" t="s">
        <v>117</v>
      </c>
      <c r="Q535" s="204" t="s">
        <v>102</v>
      </c>
      <c r="R535" s="204" t="s">
        <v>102</v>
      </c>
      <c r="S535" s="204" t="s">
        <v>102</v>
      </c>
    </row>
    <row r="536" spans="1:20">
      <c r="B536" s="197">
        <v>43979.188503090278</v>
      </c>
      <c r="C536" s="205">
        <v>24.9</v>
      </c>
      <c r="D536" s="204" t="s">
        <v>105</v>
      </c>
      <c r="E536" s="204" t="s">
        <v>99</v>
      </c>
      <c r="F536" s="204" t="s">
        <v>106</v>
      </c>
      <c r="G536" s="206" t="s">
        <v>102</v>
      </c>
      <c r="H536" s="204" t="s">
        <v>102</v>
      </c>
      <c r="I536" s="204" t="s">
        <v>102</v>
      </c>
      <c r="J536" s="197">
        <v>44325.534193437496</v>
      </c>
      <c r="K536" s="197">
        <v>44327.534189814818</v>
      </c>
      <c r="L536" s="204" t="s">
        <v>102</v>
      </c>
      <c r="M536" s="209" t="s">
        <v>118</v>
      </c>
      <c r="N536" s="197">
        <v>44335.545908912041</v>
      </c>
      <c r="O536" s="207">
        <v>11</v>
      </c>
      <c r="P536" s="204" t="s">
        <v>117</v>
      </c>
      <c r="Q536" s="204" t="s">
        <v>102</v>
      </c>
      <c r="R536" s="204" t="s">
        <v>102</v>
      </c>
      <c r="S536" s="204" t="s">
        <v>102</v>
      </c>
    </row>
    <row r="537" spans="1:20">
      <c r="B537" s="197">
        <v>44012.152485798601</v>
      </c>
      <c r="C537" s="205">
        <v>43.4</v>
      </c>
      <c r="D537" s="204" t="s">
        <v>98</v>
      </c>
      <c r="E537" s="204" t="s">
        <v>99</v>
      </c>
      <c r="F537" s="204" t="s">
        <v>106</v>
      </c>
      <c r="G537" s="206" t="s">
        <v>102</v>
      </c>
      <c r="H537" s="204" t="s">
        <v>102</v>
      </c>
      <c r="I537" s="204" t="s">
        <v>102</v>
      </c>
      <c r="J537" s="197">
        <v>44222.869806365743</v>
      </c>
      <c r="K537" s="197">
        <v>44224.869803240741</v>
      </c>
      <c r="L537" s="204" t="s">
        <v>102</v>
      </c>
      <c r="M537" s="209" t="s">
        <v>118</v>
      </c>
      <c r="N537" s="197">
        <v>44225.454588460656</v>
      </c>
      <c r="O537" s="207">
        <v>4</v>
      </c>
      <c r="P537" s="204" t="s">
        <v>117</v>
      </c>
      <c r="Q537" s="204" t="s">
        <v>102</v>
      </c>
      <c r="R537" s="204" t="s">
        <v>102</v>
      </c>
      <c r="S537" s="204" t="s">
        <v>102</v>
      </c>
    </row>
    <row r="538" spans="1:20">
      <c r="B538" s="197">
        <v>44012.740903969912</v>
      </c>
      <c r="C538" s="205">
        <v>29.3</v>
      </c>
      <c r="D538" s="204" t="s">
        <v>105</v>
      </c>
      <c r="E538" s="204" t="s">
        <v>99</v>
      </c>
      <c r="F538" s="204" t="s">
        <v>106</v>
      </c>
      <c r="G538" s="206" t="s">
        <v>102</v>
      </c>
      <c r="H538" s="204" t="s">
        <v>102</v>
      </c>
      <c r="I538" s="204" t="s">
        <v>102</v>
      </c>
      <c r="J538" s="197">
        <v>44203.658420798602</v>
      </c>
      <c r="K538" s="197">
        <v>44205.658425925925</v>
      </c>
      <c r="L538" s="204" t="s">
        <v>102</v>
      </c>
      <c r="M538" s="209" t="s">
        <v>118</v>
      </c>
      <c r="N538" s="197">
        <v>44215.559699618047</v>
      </c>
      <c r="O538" s="207">
        <v>13</v>
      </c>
      <c r="P538" s="204" t="s">
        <v>117</v>
      </c>
      <c r="Q538" s="204" t="s">
        <v>102</v>
      </c>
      <c r="R538" s="204" t="s">
        <v>102</v>
      </c>
      <c r="S538" s="204" t="s">
        <v>102</v>
      </c>
    </row>
    <row r="539" spans="1:20">
      <c r="B539" s="197">
        <v>44012.740903969912</v>
      </c>
      <c r="C539" s="205">
        <v>29.3</v>
      </c>
      <c r="D539" s="204" t="s">
        <v>105</v>
      </c>
      <c r="E539" s="204" t="s">
        <v>99</v>
      </c>
      <c r="F539" s="204" t="s">
        <v>106</v>
      </c>
      <c r="G539" s="206" t="s">
        <v>102</v>
      </c>
      <c r="H539" s="204" t="s">
        <v>102</v>
      </c>
      <c r="I539" s="204" t="s">
        <v>102</v>
      </c>
      <c r="J539" s="197">
        <v>44216.45064166667</v>
      </c>
      <c r="K539" s="197">
        <v>44218.450636574074</v>
      </c>
      <c r="L539" s="204" t="s">
        <v>102</v>
      </c>
      <c r="M539" s="209" t="s">
        <v>118</v>
      </c>
      <c r="N539" s="197">
        <v>44217.639819594908</v>
      </c>
      <c r="O539" s="207">
        <v>2</v>
      </c>
      <c r="P539" s="204" t="s">
        <v>117</v>
      </c>
      <c r="Q539" s="204" t="s">
        <v>102</v>
      </c>
      <c r="R539" s="204" t="s">
        <v>102</v>
      </c>
      <c r="S539" s="204" t="s">
        <v>102</v>
      </c>
    </row>
    <row r="540" spans="1:20">
      <c r="B540" s="197">
        <v>44012.751127662043</v>
      </c>
      <c r="C540" s="205">
        <v>23.5</v>
      </c>
      <c r="D540" s="204" t="s">
        <v>105</v>
      </c>
      <c r="E540" s="204" t="s">
        <v>99</v>
      </c>
      <c r="F540" s="204" t="s">
        <v>106</v>
      </c>
      <c r="G540" s="206" t="s">
        <v>102</v>
      </c>
      <c r="H540" s="204" t="s">
        <v>102</v>
      </c>
      <c r="I540" s="204" t="s">
        <v>102</v>
      </c>
      <c r="J540" s="197">
        <v>44224.571935069449</v>
      </c>
      <c r="K540" s="197">
        <v>44226.571932870371</v>
      </c>
      <c r="L540" s="204" t="s">
        <v>102</v>
      </c>
      <c r="M540" s="209" t="s">
        <v>118</v>
      </c>
      <c r="N540" s="197">
        <v>44239.568481099537</v>
      </c>
      <c r="O540" s="207">
        <v>16</v>
      </c>
      <c r="P540" s="204" t="s">
        <v>117</v>
      </c>
      <c r="Q540" s="204" t="s">
        <v>102</v>
      </c>
      <c r="R540" s="204" t="s">
        <v>102</v>
      </c>
      <c r="S540" s="204" t="s">
        <v>102</v>
      </c>
    </row>
    <row r="541" spans="1:20">
      <c r="A541" s="210"/>
      <c r="B541" s="211">
        <v>44012.751127662043</v>
      </c>
      <c r="C541" s="212">
        <v>23.5</v>
      </c>
      <c r="D541" s="210" t="s">
        <v>105</v>
      </c>
      <c r="E541" s="210" t="s">
        <v>99</v>
      </c>
      <c r="F541" s="210" t="s">
        <v>106</v>
      </c>
      <c r="G541" s="206" t="s">
        <v>102</v>
      </c>
      <c r="H541" s="210" t="s">
        <v>102</v>
      </c>
      <c r="I541" s="210" t="s">
        <v>102</v>
      </c>
      <c r="J541" s="211">
        <v>44239.587039270846</v>
      </c>
      <c r="K541" s="211">
        <v>44241.587037037039</v>
      </c>
      <c r="L541" s="210" t="s">
        <v>102</v>
      </c>
      <c r="M541" s="213" t="s">
        <v>118</v>
      </c>
      <c r="N541" s="211">
        <v>44256.648178125004</v>
      </c>
      <c r="O541" s="214">
        <v>19</v>
      </c>
      <c r="P541" s="210" t="s">
        <v>117</v>
      </c>
      <c r="Q541" s="210" t="s">
        <v>102</v>
      </c>
      <c r="R541" s="210" t="s">
        <v>102</v>
      </c>
      <c r="S541" s="210" t="s">
        <v>102</v>
      </c>
      <c r="T541" s="210"/>
    </row>
    <row r="542" spans="1:20">
      <c r="B542" s="197">
        <v>44013.08692827545</v>
      </c>
      <c r="C542" s="205">
        <v>26.9</v>
      </c>
      <c r="D542" s="204" t="s">
        <v>107</v>
      </c>
      <c r="E542" s="204" t="s">
        <v>107</v>
      </c>
      <c r="F542" s="204" t="s">
        <v>106</v>
      </c>
      <c r="G542" s="206" t="s">
        <v>102</v>
      </c>
      <c r="H542" s="204" t="s">
        <v>102</v>
      </c>
      <c r="I542" s="204" t="s">
        <v>102</v>
      </c>
      <c r="J542" s="197">
        <v>44228.612950347218</v>
      </c>
      <c r="K542" s="197">
        <v>44230.612951388888</v>
      </c>
      <c r="L542" s="204" t="s">
        <v>102</v>
      </c>
      <c r="M542" s="209" t="s">
        <v>118</v>
      </c>
      <c r="N542" s="197">
        <v>44246.555864965274</v>
      </c>
      <c r="O542" s="207">
        <v>19</v>
      </c>
      <c r="P542" s="204" t="s">
        <v>117</v>
      </c>
      <c r="Q542" s="204" t="s">
        <v>102</v>
      </c>
      <c r="R542" s="204" t="s">
        <v>102</v>
      </c>
      <c r="S542" s="204" t="s">
        <v>102</v>
      </c>
    </row>
    <row r="543" spans="1:20">
      <c r="B543" s="197">
        <v>44013.08692827545</v>
      </c>
      <c r="C543" s="205">
        <v>27</v>
      </c>
      <c r="D543" s="204" t="s">
        <v>107</v>
      </c>
      <c r="E543" s="204" t="s">
        <v>107</v>
      </c>
      <c r="F543" s="204" t="s">
        <v>106</v>
      </c>
      <c r="G543" s="206" t="s">
        <v>102</v>
      </c>
      <c r="H543" s="204" t="s">
        <v>102</v>
      </c>
      <c r="I543" s="204" t="s">
        <v>102</v>
      </c>
      <c r="J543" s="197">
        <v>44279.564095682879</v>
      </c>
      <c r="K543" s="197">
        <v>44281.564097222225</v>
      </c>
      <c r="L543" s="204" t="s">
        <v>102</v>
      </c>
      <c r="M543" s="209" t="s">
        <v>118</v>
      </c>
      <c r="N543" s="197">
        <v>44287.554094131941</v>
      </c>
      <c r="O543" s="207">
        <v>9</v>
      </c>
      <c r="P543" s="204" t="s">
        <v>117</v>
      </c>
      <c r="Q543" s="204" t="s">
        <v>102</v>
      </c>
      <c r="R543" s="204" t="s">
        <v>102</v>
      </c>
      <c r="S543" s="204" t="s">
        <v>102</v>
      </c>
    </row>
    <row r="544" spans="1:20">
      <c r="B544" s="197">
        <v>44013.08692827545</v>
      </c>
      <c r="C544" s="205">
        <v>27.3</v>
      </c>
      <c r="D544" s="204" t="s">
        <v>107</v>
      </c>
      <c r="E544" s="204" t="s">
        <v>107</v>
      </c>
      <c r="F544" s="204" t="s">
        <v>106</v>
      </c>
      <c r="G544" s="206" t="s">
        <v>102</v>
      </c>
      <c r="H544" s="204" t="s">
        <v>102</v>
      </c>
      <c r="I544" s="204" t="s">
        <v>102</v>
      </c>
      <c r="J544" s="197">
        <v>44382.522630092593</v>
      </c>
      <c r="K544" s="197">
        <v>44384.522627314815</v>
      </c>
      <c r="L544" s="204" t="s">
        <v>102</v>
      </c>
      <c r="M544" s="209" t="s">
        <v>118</v>
      </c>
      <c r="N544" s="197">
        <v>44396.578427581015</v>
      </c>
      <c r="O544" s="207">
        <v>15</v>
      </c>
      <c r="P544" s="204" t="s">
        <v>117</v>
      </c>
      <c r="Q544" s="204" t="s">
        <v>102</v>
      </c>
      <c r="R544" s="204" t="s">
        <v>102</v>
      </c>
      <c r="S544" s="204" t="s">
        <v>102</v>
      </c>
    </row>
    <row r="545" spans="2:19">
      <c r="B545" s="197">
        <v>44013.08692827545</v>
      </c>
      <c r="C545" s="205">
        <v>27.4</v>
      </c>
      <c r="D545" s="204" t="s">
        <v>107</v>
      </c>
      <c r="E545" s="204" t="s">
        <v>107</v>
      </c>
      <c r="F545" s="204" t="s">
        <v>106</v>
      </c>
      <c r="G545" s="206" t="s">
        <v>102</v>
      </c>
      <c r="H545" s="204" t="s">
        <v>102</v>
      </c>
      <c r="I545" s="204" t="s">
        <v>102</v>
      </c>
      <c r="J545" s="197">
        <v>44443.812679629635</v>
      </c>
      <c r="K545" s="197">
        <v>44445.812685185185</v>
      </c>
      <c r="L545" s="204" t="s">
        <v>102</v>
      </c>
      <c r="M545" s="209" t="s">
        <v>118</v>
      </c>
      <c r="N545" s="197">
        <v>44459.604287847214</v>
      </c>
      <c r="O545" s="207">
        <v>17</v>
      </c>
      <c r="P545" s="204" t="s">
        <v>117</v>
      </c>
      <c r="Q545" s="204" t="s">
        <v>102</v>
      </c>
      <c r="R545" s="204" t="s">
        <v>102</v>
      </c>
      <c r="S545" s="204" t="s">
        <v>102</v>
      </c>
    </row>
    <row r="546" spans="2:19">
      <c r="B546" s="197">
        <v>44043.067400000007</v>
      </c>
      <c r="C546" s="205">
        <v>24.4</v>
      </c>
      <c r="D546" s="204" t="s">
        <v>105</v>
      </c>
      <c r="E546" s="204" t="s">
        <v>99</v>
      </c>
      <c r="F546" s="204" t="s">
        <v>106</v>
      </c>
      <c r="G546" s="206" t="s">
        <v>102</v>
      </c>
      <c r="H546" s="204" t="s">
        <v>102</v>
      </c>
      <c r="I546" s="204" t="s">
        <v>102</v>
      </c>
      <c r="J546" s="197">
        <v>44224.571508217588</v>
      </c>
      <c r="K546" s="197">
        <v>44226.571504629632</v>
      </c>
      <c r="L546" s="204" t="s">
        <v>102</v>
      </c>
      <c r="M546" s="209" t="s">
        <v>118</v>
      </c>
      <c r="N546" s="197">
        <v>44246.584418402781</v>
      </c>
      <c r="O546" s="207">
        <v>23</v>
      </c>
      <c r="P546" s="204" t="s">
        <v>117</v>
      </c>
      <c r="Q546" s="204" t="s">
        <v>102</v>
      </c>
      <c r="R546" s="204" t="s">
        <v>102</v>
      </c>
      <c r="S546" s="204" t="s">
        <v>102</v>
      </c>
    </row>
    <row r="547" spans="2:19">
      <c r="B547" s="197">
        <v>44043.067400000007</v>
      </c>
      <c r="C547" s="205">
        <v>25.1</v>
      </c>
      <c r="D547" s="204" t="s">
        <v>105</v>
      </c>
      <c r="E547" s="204" t="s">
        <v>99</v>
      </c>
      <c r="F547" s="204" t="s">
        <v>106</v>
      </c>
      <c r="G547" s="206" t="s">
        <v>102</v>
      </c>
      <c r="H547" s="204" t="s">
        <v>102</v>
      </c>
      <c r="I547" s="204" t="s">
        <v>102</v>
      </c>
      <c r="J547" s="197">
        <v>44470.705463344915</v>
      </c>
      <c r="K547" s="197">
        <v>44472.705462962964</v>
      </c>
      <c r="L547" s="204" t="s">
        <v>102</v>
      </c>
      <c r="M547" s="209" t="s">
        <v>118</v>
      </c>
      <c r="N547" s="197">
        <v>44475.574115428237</v>
      </c>
      <c r="O547" s="207">
        <v>6</v>
      </c>
      <c r="P547" s="204" t="s">
        <v>117</v>
      </c>
      <c r="Q547" s="204" t="s">
        <v>102</v>
      </c>
      <c r="R547" s="204" t="s">
        <v>102</v>
      </c>
      <c r="S547" s="204" t="s">
        <v>102</v>
      </c>
    </row>
    <row r="548" spans="2:19">
      <c r="B548" s="197">
        <v>44049.483514965286</v>
      </c>
      <c r="C548" s="205">
        <v>32.200000000000003</v>
      </c>
      <c r="D548" s="204" t="s">
        <v>105</v>
      </c>
      <c r="E548" s="204" t="s">
        <v>99</v>
      </c>
      <c r="F548" s="204" t="s">
        <v>106</v>
      </c>
      <c r="G548" s="206" t="s">
        <v>101</v>
      </c>
      <c r="H548" s="204" t="s">
        <v>102</v>
      </c>
      <c r="I548" s="204" t="s">
        <v>102</v>
      </c>
      <c r="J548" s="197">
        <v>44210.669966979156</v>
      </c>
      <c r="K548" s="197">
        <v>44212.669965277775</v>
      </c>
      <c r="L548" s="204" t="s">
        <v>102</v>
      </c>
      <c r="M548" s="209" t="s">
        <v>118</v>
      </c>
      <c r="N548" s="197">
        <v>44218.552676354164</v>
      </c>
      <c r="O548" s="207">
        <v>9</v>
      </c>
      <c r="P548" s="204" t="s">
        <v>117</v>
      </c>
      <c r="Q548" s="204" t="s">
        <v>102</v>
      </c>
      <c r="R548" s="204" t="s">
        <v>102</v>
      </c>
      <c r="S548" s="204" t="s">
        <v>102</v>
      </c>
    </row>
    <row r="549" spans="2:19">
      <c r="B549" s="197">
        <v>44049.483514965286</v>
      </c>
      <c r="C549" s="205">
        <v>32.299999999999997</v>
      </c>
      <c r="D549" s="204" t="s">
        <v>105</v>
      </c>
      <c r="E549" s="204" t="s">
        <v>99</v>
      </c>
      <c r="F549" s="204" t="s">
        <v>106</v>
      </c>
      <c r="G549" s="206" t="s">
        <v>101</v>
      </c>
      <c r="H549" s="204" t="s">
        <v>102</v>
      </c>
      <c r="I549" s="204" t="s">
        <v>102</v>
      </c>
      <c r="J549" s="197">
        <v>44222.823689085642</v>
      </c>
      <c r="K549" s="197">
        <v>44224.823692129627</v>
      </c>
      <c r="L549" s="204" t="s">
        <v>102</v>
      </c>
      <c r="M549" s="209" t="s">
        <v>118</v>
      </c>
      <c r="N549" s="197">
        <v>44230.560346493061</v>
      </c>
      <c r="O549" s="207">
        <v>9</v>
      </c>
      <c r="P549" s="204" t="s">
        <v>117</v>
      </c>
      <c r="Q549" s="204" t="s">
        <v>102</v>
      </c>
      <c r="R549" s="204" t="s">
        <v>102</v>
      </c>
      <c r="S549" s="204" t="s">
        <v>102</v>
      </c>
    </row>
    <row r="550" spans="2:19">
      <c r="B550" s="197">
        <v>44050.394317442137</v>
      </c>
      <c r="C550" s="205">
        <v>22.4</v>
      </c>
      <c r="D550" s="204" t="s">
        <v>107</v>
      </c>
      <c r="E550" s="204" t="s">
        <v>107</v>
      </c>
      <c r="F550" s="204" t="s">
        <v>106</v>
      </c>
      <c r="G550" s="206" t="s">
        <v>102</v>
      </c>
      <c r="H550" s="204" t="s">
        <v>102</v>
      </c>
      <c r="I550" s="204" t="s">
        <v>102</v>
      </c>
      <c r="J550" s="197">
        <v>44398.554276539355</v>
      </c>
      <c r="K550" s="197">
        <v>44400.554270833331</v>
      </c>
      <c r="L550" s="204" t="s">
        <v>102</v>
      </c>
      <c r="M550" s="209" t="s">
        <v>118</v>
      </c>
      <c r="N550" s="197">
        <v>44410.564729247686</v>
      </c>
      <c r="O550" s="207">
        <v>14</v>
      </c>
      <c r="P550" s="204" t="s">
        <v>117</v>
      </c>
      <c r="Q550" s="204" t="s">
        <v>102</v>
      </c>
      <c r="R550" s="204" t="s">
        <v>102</v>
      </c>
      <c r="S550" s="204" t="s">
        <v>102</v>
      </c>
    </row>
    <row r="551" spans="2:19">
      <c r="B551" s="197">
        <v>44050.394317442137</v>
      </c>
      <c r="C551" s="205">
        <v>22.5</v>
      </c>
      <c r="D551" s="204" t="s">
        <v>107</v>
      </c>
      <c r="E551" s="204" t="s">
        <v>107</v>
      </c>
      <c r="F551" s="204" t="s">
        <v>106</v>
      </c>
      <c r="G551" s="206" t="s">
        <v>102</v>
      </c>
      <c r="H551" s="204" t="s">
        <v>102</v>
      </c>
      <c r="I551" s="204" t="s">
        <v>102</v>
      </c>
      <c r="J551" s="197">
        <v>44433.58683495369</v>
      </c>
      <c r="K551" s="197">
        <v>44435.586840277778</v>
      </c>
      <c r="L551" s="204" t="s">
        <v>102</v>
      </c>
      <c r="M551" s="209" t="s">
        <v>118</v>
      </c>
      <c r="N551" s="197">
        <v>44453.728447916663</v>
      </c>
      <c r="O551" s="207">
        <v>21</v>
      </c>
      <c r="P551" s="204" t="s">
        <v>117</v>
      </c>
      <c r="Q551" s="204" t="s">
        <v>102</v>
      </c>
      <c r="R551" s="204" t="s">
        <v>102</v>
      </c>
      <c r="S551" s="204" t="s">
        <v>102</v>
      </c>
    </row>
    <row r="552" spans="2:19">
      <c r="B552" s="197">
        <v>44053.535402974529</v>
      </c>
      <c r="C552" s="205">
        <v>43.3</v>
      </c>
      <c r="D552" s="204" t="s">
        <v>107</v>
      </c>
      <c r="E552" s="204" t="s">
        <v>107</v>
      </c>
      <c r="F552" s="204" t="s">
        <v>106</v>
      </c>
      <c r="G552" s="206" t="s">
        <v>101</v>
      </c>
      <c r="H552" s="204" t="s">
        <v>102</v>
      </c>
      <c r="I552" s="204" t="s">
        <v>102</v>
      </c>
      <c r="J552" s="197">
        <v>44362.62369487268</v>
      </c>
      <c r="K552" s="197">
        <v>44364.623692129629</v>
      </c>
      <c r="L552" s="204" t="s">
        <v>102</v>
      </c>
      <c r="M552" s="209" t="s">
        <v>118</v>
      </c>
      <c r="N552" s="197">
        <v>44370.53805876158</v>
      </c>
      <c r="O552" s="207">
        <v>9</v>
      </c>
      <c r="P552" s="204" t="s">
        <v>117</v>
      </c>
      <c r="Q552" s="204" t="s">
        <v>102</v>
      </c>
      <c r="R552" s="204" t="s">
        <v>102</v>
      </c>
      <c r="S552" s="204" t="s">
        <v>102</v>
      </c>
    </row>
    <row r="553" spans="2:19">
      <c r="B553" s="197">
        <v>44084.025502893528</v>
      </c>
      <c r="C553" s="205">
        <v>20.7</v>
      </c>
      <c r="D553" s="204" t="s">
        <v>105</v>
      </c>
      <c r="E553" s="204" t="s">
        <v>99</v>
      </c>
      <c r="F553" s="204" t="s">
        <v>106</v>
      </c>
      <c r="G553" s="206" t="s">
        <v>102</v>
      </c>
      <c r="H553" s="204" t="s">
        <v>102</v>
      </c>
      <c r="I553" s="204" t="s">
        <v>102</v>
      </c>
      <c r="J553" s="197">
        <v>44260.776341354162</v>
      </c>
      <c r="K553" s="197">
        <v>44262.776342592595</v>
      </c>
      <c r="L553" s="204" t="s">
        <v>102</v>
      </c>
      <c r="M553" s="209" t="s">
        <v>118</v>
      </c>
      <c r="N553" s="197">
        <v>44263.560523298605</v>
      </c>
      <c r="O553" s="207">
        <v>4</v>
      </c>
      <c r="P553" s="204" t="s">
        <v>117</v>
      </c>
      <c r="Q553" s="204" t="s">
        <v>102</v>
      </c>
      <c r="R553" s="204" t="s">
        <v>102</v>
      </c>
      <c r="S553" s="204" t="s">
        <v>102</v>
      </c>
    </row>
    <row r="554" spans="2:19">
      <c r="B554" s="197">
        <v>44084.025502893528</v>
      </c>
      <c r="C554" s="205">
        <v>20.9</v>
      </c>
      <c r="D554" s="204" t="s">
        <v>105</v>
      </c>
      <c r="E554" s="204" t="s">
        <v>99</v>
      </c>
      <c r="F554" s="204" t="s">
        <v>106</v>
      </c>
      <c r="G554" s="206" t="s">
        <v>102</v>
      </c>
      <c r="H554" s="204" t="s">
        <v>102</v>
      </c>
      <c r="I554" s="204" t="s">
        <v>102</v>
      </c>
      <c r="J554" s="197">
        <v>44323.959765162028</v>
      </c>
      <c r="K554" s="197">
        <v>44325.959768518522</v>
      </c>
      <c r="L554" s="204" t="s">
        <v>102</v>
      </c>
      <c r="M554" s="209" t="s">
        <v>118</v>
      </c>
      <c r="N554" s="197">
        <v>44333.584870219915</v>
      </c>
      <c r="O554" s="207">
        <v>11</v>
      </c>
      <c r="P554" s="204" t="s">
        <v>117</v>
      </c>
      <c r="Q554" s="204" t="s">
        <v>102</v>
      </c>
      <c r="R554" s="204" t="s">
        <v>102</v>
      </c>
      <c r="S554" s="204" t="s">
        <v>102</v>
      </c>
    </row>
    <row r="555" spans="2:19">
      <c r="B555" s="197">
        <v>44092.494981249991</v>
      </c>
      <c r="C555" s="205">
        <v>27.4</v>
      </c>
      <c r="D555" s="204" t="s">
        <v>98</v>
      </c>
      <c r="E555" s="204" t="s">
        <v>99</v>
      </c>
      <c r="F555" s="204" t="s">
        <v>106</v>
      </c>
      <c r="G555" s="206" t="s">
        <v>102</v>
      </c>
      <c r="H555" s="204" t="s">
        <v>102</v>
      </c>
      <c r="I555" s="204" t="s">
        <v>102</v>
      </c>
      <c r="J555" s="197">
        <v>44222.819575150454</v>
      </c>
      <c r="K555" s="197">
        <v>44224.819571759261</v>
      </c>
      <c r="L555" s="204" t="s">
        <v>102</v>
      </c>
      <c r="M555" s="209" t="s">
        <v>118</v>
      </c>
      <c r="N555" s="197">
        <v>44228.567074386563</v>
      </c>
      <c r="O555" s="207">
        <v>7</v>
      </c>
      <c r="P555" s="204" t="s">
        <v>117</v>
      </c>
      <c r="Q555" s="204" t="s">
        <v>102</v>
      </c>
      <c r="R555" s="204" t="s">
        <v>102</v>
      </c>
      <c r="S555" s="204" t="s">
        <v>102</v>
      </c>
    </row>
    <row r="556" spans="2:19">
      <c r="B556" s="197">
        <v>44099.097020717592</v>
      </c>
      <c r="C556" s="205">
        <v>30.9</v>
      </c>
      <c r="D556" s="204" t="s">
        <v>107</v>
      </c>
      <c r="E556" s="204" t="s">
        <v>107</v>
      </c>
      <c r="F556" s="204" t="s">
        <v>106</v>
      </c>
      <c r="G556" s="206" t="s">
        <v>102</v>
      </c>
      <c r="H556" s="204" t="s">
        <v>102</v>
      </c>
      <c r="I556" s="204" t="s">
        <v>102</v>
      </c>
      <c r="J556" s="197">
        <v>44271.950958333327</v>
      </c>
      <c r="K556" s="197">
        <v>44273.950960648152</v>
      </c>
      <c r="L556" s="204" t="s">
        <v>102</v>
      </c>
      <c r="M556" s="209" t="s">
        <v>118</v>
      </c>
      <c r="N556" s="197">
        <v>44285.700879166659</v>
      </c>
      <c r="O556" s="207">
        <v>15</v>
      </c>
      <c r="P556" s="204" t="s">
        <v>117</v>
      </c>
      <c r="Q556" s="204" t="s">
        <v>102</v>
      </c>
      <c r="R556" s="204" t="s">
        <v>102</v>
      </c>
      <c r="S556" s="204" t="s">
        <v>102</v>
      </c>
    </row>
    <row r="557" spans="2:19">
      <c r="B557" s="197">
        <v>44099.097020717592</v>
      </c>
      <c r="C557" s="205">
        <v>30.9</v>
      </c>
      <c r="D557" s="204" t="s">
        <v>107</v>
      </c>
      <c r="E557" s="204" t="s">
        <v>107</v>
      </c>
      <c r="F557" s="204" t="s">
        <v>106</v>
      </c>
      <c r="G557" s="206" t="s">
        <v>102</v>
      </c>
      <c r="H557" s="204" t="s">
        <v>102</v>
      </c>
      <c r="I557" s="204" t="s">
        <v>102</v>
      </c>
      <c r="J557" s="197">
        <v>44285.721320289354</v>
      </c>
      <c r="K557" s="197">
        <v>44287.721319444441</v>
      </c>
      <c r="L557" s="204" t="s">
        <v>102</v>
      </c>
      <c r="M557" s="209" t="s">
        <v>118</v>
      </c>
      <c r="N557" s="197">
        <v>44286.542926539361</v>
      </c>
      <c r="O557" s="207">
        <v>2</v>
      </c>
      <c r="P557" s="204" t="s">
        <v>117</v>
      </c>
      <c r="Q557" s="204" t="s">
        <v>102</v>
      </c>
      <c r="R557" s="204" t="s">
        <v>102</v>
      </c>
      <c r="S557" s="204" t="s">
        <v>102</v>
      </c>
    </row>
    <row r="558" spans="2:19">
      <c r="B558" s="197">
        <v>44099.097020717592</v>
      </c>
      <c r="C558" s="205">
        <v>31.2</v>
      </c>
      <c r="D558" s="204" t="s">
        <v>107</v>
      </c>
      <c r="E558" s="204" t="s">
        <v>107</v>
      </c>
      <c r="F558" s="204" t="s">
        <v>106</v>
      </c>
      <c r="G558" s="206" t="s">
        <v>102</v>
      </c>
      <c r="H558" s="204" t="s">
        <v>102</v>
      </c>
      <c r="I558" s="204" t="s">
        <v>102</v>
      </c>
      <c r="J558" s="197">
        <v>44404.733461145828</v>
      </c>
      <c r="K558" s="197">
        <v>44406.733460648145</v>
      </c>
      <c r="L558" s="204" t="s">
        <v>102</v>
      </c>
      <c r="M558" s="209" t="s">
        <v>118</v>
      </c>
      <c r="N558" s="197">
        <v>44405.561928703697</v>
      </c>
      <c r="O558" s="207">
        <v>2</v>
      </c>
      <c r="P558" s="204" t="s">
        <v>117</v>
      </c>
      <c r="Q558" s="204" t="s">
        <v>102</v>
      </c>
      <c r="R558" s="204" t="s">
        <v>102</v>
      </c>
      <c r="S558" s="204" t="s">
        <v>102</v>
      </c>
    </row>
    <row r="559" spans="2:19">
      <c r="B559" s="197">
        <v>44099.097020717592</v>
      </c>
      <c r="C559" s="205">
        <v>31.6</v>
      </c>
      <c r="D559" s="204" t="s">
        <v>107</v>
      </c>
      <c r="E559" s="204" t="s">
        <v>107</v>
      </c>
      <c r="F559" s="204" t="s">
        <v>106</v>
      </c>
      <c r="G559" s="206" t="s">
        <v>102</v>
      </c>
      <c r="H559" s="204" t="s">
        <v>102</v>
      </c>
      <c r="I559" s="204" t="s">
        <v>102</v>
      </c>
      <c r="J559" s="197">
        <v>44547.471177581021</v>
      </c>
      <c r="K559" s="197">
        <v>44549.471180555556</v>
      </c>
      <c r="L559" s="204" t="s">
        <v>102</v>
      </c>
      <c r="M559" s="209" t="s">
        <v>118</v>
      </c>
      <c r="N559" s="197">
        <v>44557.547382557881</v>
      </c>
      <c r="O559" s="207">
        <v>11</v>
      </c>
      <c r="P559" s="204" t="s">
        <v>117</v>
      </c>
      <c r="Q559" s="204" t="s">
        <v>102</v>
      </c>
      <c r="R559" s="204" t="s">
        <v>102</v>
      </c>
      <c r="S559" s="204" t="s">
        <v>102</v>
      </c>
    </row>
    <row r="560" spans="2:19">
      <c r="B560" s="197">
        <v>44099.097020717592</v>
      </c>
      <c r="C560" s="205">
        <v>31.6</v>
      </c>
      <c r="D560" s="204" t="s">
        <v>107</v>
      </c>
      <c r="E560" s="204" t="s">
        <v>107</v>
      </c>
      <c r="F560" s="204" t="s">
        <v>106</v>
      </c>
      <c r="G560" s="206" t="s">
        <v>102</v>
      </c>
      <c r="H560" s="204" t="s">
        <v>102</v>
      </c>
      <c r="I560" s="204" t="s">
        <v>102</v>
      </c>
      <c r="J560" s="197">
        <v>44557.808650150473</v>
      </c>
      <c r="K560" s="197">
        <v>44559.808645833335</v>
      </c>
      <c r="L560" s="204" t="s">
        <v>102</v>
      </c>
      <c r="M560" s="209" t="s">
        <v>118</v>
      </c>
      <c r="N560" s="197">
        <v>44561.566955173614</v>
      </c>
      <c r="O560" s="207">
        <v>5</v>
      </c>
      <c r="P560" s="204" t="s">
        <v>117</v>
      </c>
      <c r="Q560" s="204" t="s">
        <v>102</v>
      </c>
      <c r="R560" s="204" t="s">
        <v>102</v>
      </c>
      <c r="S560" s="204" t="s">
        <v>102</v>
      </c>
    </row>
    <row r="561" spans="2:19">
      <c r="B561" s="197">
        <v>44099.363877280091</v>
      </c>
      <c r="C561" s="205">
        <v>41.4</v>
      </c>
      <c r="D561" s="204" t="s">
        <v>105</v>
      </c>
      <c r="E561" s="204" t="s">
        <v>99</v>
      </c>
      <c r="F561" s="204" t="s">
        <v>106</v>
      </c>
      <c r="G561" s="206" t="s">
        <v>101</v>
      </c>
      <c r="H561" s="204" t="s">
        <v>102</v>
      </c>
      <c r="I561" s="204" t="s">
        <v>102</v>
      </c>
      <c r="J561" s="197">
        <v>44201.683965196768</v>
      </c>
      <c r="K561" s="197">
        <v>44203.683969907404</v>
      </c>
      <c r="L561" s="204" t="s">
        <v>102</v>
      </c>
      <c r="M561" s="209" t="s">
        <v>118</v>
      </c>
      <c r="N561" s="197">
        <v>44210.562964386583</v>
      </c>
      <c r="O561" s="207">
        <v>10</v>
      </c>
      <c r="P561" s="204" t="s">
        <v>117</v>
      </c>
      <c r="Q561" s="204" t="s">
        <v>102</v>
      </c>
      <c r="R561" s="204" t="s">
        <v>102</v>
      </c>
      <c r="S561" s="204" t="s">
        <v>102</v>
      </c>
    </row>
    <row r="562" spans="2:19">
      <c r="B562" s="197">
        <v>44099.363877280091</v>
      </c>
      <c r="C562" s="205">
        <v>41.7</v>
      </c>
      <c r="D562" s="204" t="s">
        <v>105</v>
      </c>
      <c r="E562" s="204" t="s">
        <v>99</v>
      </c>
      <c r="F562" s="204" t="s">
        <v>106</v>
      </c>
      <c r="G562" s="206" t="s">
        <v>101</v>
      </c>
      <c r="H562" s="204" t="s">
        <v>102</v>
      </c>
      <c r="I562" s="204" t="s">
        <v>102</v>
      </c>
      <c r="J562" s="197">
        <v>44336.60594710648</v>
      </c>
      <c r="K562" s="197">
        <v>44338.605949074074</v>
      </c>
      <c r="L562" s="204" t="s">
        <v>102</v>
      </c>
      <c r="M562" s="209" t="s">
        <v>118</v>
      </c>
      <c r="N562" s="197">
        <v>44346.37556369212</v>
      </c>
      <c r="O562" s="207">
        <v>11</v>
      </c>
      <c r="P562" s="204" t="s">
        <v>117</v>
      </c>
      <c r="Q562" s="204" t="s">
        <v>102</v>
      </c>
      <c r="R562" s="204" t="s">
        <v>102</v>
      </c>
      <c r="S562" s="204" t="s">
        <v>102</v>
      </c>
    </row>
    <row r="563" spans="2:19">
      <c r="B563" s="197">
        <v>44122.51653125001</v>
      </c>
      <c r="C563" s="205">
        <v>22.1</v>
      </c>
      <c r="D563" s="204" t="s">
        <v>107</v>
      </c>
      <c r="E563" s="204" t="s">
        <v>107</v>
      </c>
      <c r="F563" s="204" t="s">
        <v>106</v>
      </c>
      <c r="G563" s="206" t="s">
        <v>102</v>
      </c>
      <c r="H563" s="204" t="s">
        <v>102</v>
      </c>
      <c r="I563" s="204" t="s">
        <v>102</v>
      </c>
      <c r="J563" s="197">
        <v>44295.77456346064</v>
      </c>
      <c r="K563" s="197">
        <v>44297.774560185186</v>
      </c>
      <c r="L563" s="204" t="s">
        <v>102</v>
      </c>
      <c r="M563" s="209" t="s">
        <v>118</v>
      </c>
      <c r="N563" s="197">
        <v>44299.564741354166</v>
      </c>
      <c r="O563" s="207">
        <v>5</v>
      </c>
      <c r="P563" s="204" t="s">
        <v>117</v>
      </c>
      <c r="Q563" s="204" t="s">
        <v>102</v>
      </c>
      <c r="R563" s="204" t="s">
        <v>102</v>
      </c>
      <c r="S563" s="204" t="s">
        <v>102</v>
      </c>
    </row>
    <row r="564" spans="2:19">
      <c r="B564" s="197">
        <v>44122.51653125001</v>
      </c>
      <c r="C564" s="205">
        <v>22.7</v>
      </c>
      <c r="D564" s="204" t="s">
        <v>107</v>
      </c>
      <c r="E564" s="204" t="s">
        <v>107</v>
      </c>
      <c r="F564" s="204" t="s">
        <v>106</v>
      </c>
      <c r="G564" s="206" t="s">
        <v>102</v>
      </c>
      <c r="H564" s="204" t="s">
        <v>102</v>
      </c>
      <c r="I564" s="204" t="s">
        <v>102</v>
      </c>
      <c r="J564" s="197">
        <v>44527.898443715283</v>
      </c>
      <c r="K564" s="197">
        <v>44529.898449074077</v>
      </c>
      <c r="L564" s="204" t="s">
        <v>102</v>
      </c>
      <c r="M564" s="209" t="s">
        <v>118</v>
      </c>
      <c r="N564" s="197">
        <v>44533.605529131935</v>
      </c>
      <c r="O564" s="207">
        <v>7</v>
      </c>
      <c r="P564" s="204" t="s">
        <v>117</v>
      </c>
      <c r="Q564" s="204" t="s">
        <v>102</v>
      </c>
      <c r="R564" s="204" t="s">
        <v>102</v>
      </c>
      <c r="S564" s="204" t="s">
        <v>102</v>
      </c>
    </row>
    <row r="565" spans="2:19">
      <c r="B565" s="197">
        <v>44122.51653125001</v>
      </c>
      <c r="C565" s="205">
        <v>22.8</v>
      </c>
      <c r="D565" s="204" t="s">
        <v>107</v>
      </c>
      <c r="E565" s="204" t="s">
        <v>107</v>
      </c>
      <c r="F565" s="204" t="s">
        <v>106</v>
      </c>
      <c r="G565" s="206" t="s">
        <v>102</v>
      </c>
      <c r="H565" s="204" t="s">
        <v>102</v>
      </c>
      <c r="I565" s="204" t="s">
        <v>102</v>
      </c>
      <c r="J565" s="197">
        <v>44549.956375775473</v>
      </c>
      <c r="K565" s="197">
        <v>44551.956377314818</v>
      </c>
      <c r="L565" s="204" t="s">
        <v>102</v>
      </c>
      <c r="M565" s="209" t="s">
        <v>118</v>
      </c>
      <c r="N565" s="197">
        <v>44550.390618599544</v>
      </c>
      <c r="O565" s="207">
        <v>1</v>
      </c>
      <c r="P565" s="204" t="s">
        <v>117</v>
      </c>
      <c r="Q565" s="204" t="s">
        <v>102</v>
      </c>
      <c r="R565" s="204" t="s">
        <v>102</v>
      </c>
      <c r="S565" s="204" t="s">
        <v>102</v>
      </c>
    </row>
    <row r="566" spans="2:19">
      <c r="B566" s="197">
        <v>44139.618096527767</v>
      </c>
      <c r="C566" s="205">
        <v>33</v>
      </c>
      <c r="D566" s="204" t="s">
        <v>107</v>
      </c>
      <c r="E566" s="204" t="s">
        <v>107</v>
      </c>
      <c r="F566" s="204" t="s">
        <v>106</v>
      </c>
      <c r="G566" s="206" t="s">
        <v>102</v>
      </c>
      <c r="H566" s="204" t="s">
        <v>102</v>
      </c>
      <c r="I566" s="204" t="s">
        <v>102</v>
      </c>
      <c r="J566" s="197">
        <v>44405.651884641207</v>
      </c>
      <c r="K566" s="197">
        <v>44407.651886574073</v>
      </c>
      <c r="L566" s="204" t="s">
        <v>102</v>
      </c>
      <c r="M566" s="209" t="s">
        <v>118</v>
      </c>
      <c r="N566" s="197">
        <v>44417.547141122683</v>
      </c>
      <c r="O566" s="207">
        <v>13</v>
      </c>
      <c r="P566" s="204" t="s">
        <v>117</v>
      </c>
      <c r="Q566" s="204" t="s">
        <v>102</v>
      </c>
      <c r="R566" s="204" t="s">
        <v>102</v>
      </c>
      <c r="S566" s="204" t="s">
        <v>102</v>
      </c>
    </row>
    <row r="567" spans="2:19">
      <c r="B567" s="197">
        <v>44147.291810914343</v>
      </c>
      <c r="C567" s="205">
        <v>31.2</v>
      </c>
      <c r="D567" s="204" t="s">
        <v>107</v>
      </c>
      <c r="E567" s="204" t="s">
        <v>107</v>
      </c>
      <c r="F567" s="204" t="s">
        <v>106</v>
      </c>
      <c r="G567" s="206" t="s">
        <v>102</v>
      </c>
      <c r="H567" s="204" t="s">
        <v>102</v>
      </c>
      <c r="I567" s="204" t="s">
        <v>102</v>
      </c>
      <c r="J567" s="197">
        <v>44432.872656944441</v>
      </c>
      <c r="K567" s="197">
        <v>44434.872662037036</v>
      </c>
      <c r="L567" s="204" t="s">
        <v>102</v>
      </c>
      <c r="M567" s="209" t="s">
        <v>118</v>
      </c>
      <c r="N567" s="197">
        <v>44452.584879363421</v>
      </c>
      <c r="O567" s="207">
        <v>22</v>
      </c>
      <c r="P567" s="204" t="s">
        <v>117</v>
      </c>
      <c r="Q567" s="204" t="s">
        <v>102</v>
      </c>
      <c r="R567" s="204" t="s">
        <v>102</v>
      </c>
      <c r="S567" s="204" t="s">
        <v>102</v>
      </c>
    </row>
    <row r="568" spans="2:19">
      <c r="B568" s="197">
        <v>44147.291810914343</v>
      </c>
      <c r="C568" s="205">
        <v>31.3</v>
      </c>
      <c r="D568" s="204" t="s">
        <v>107</v>
      </c>
      <c r="E568" s="204" t="s">
        <v>107</v>
      </c>
      <c r="F568" s="204" t="s">
        <v>106</v>
      </c>
      <c r="G568" s="206" t="s">
        <v>102</v>
      </c>
      <c r="H568" s="204" t="s">
        <v>102</v>
      </c>
      <c r="I568" s="204" t="s">
        <v>102</v>
      </c>
      <c r="J568" s="197">
        <v>44471.983296759259</v>
      </c>
      <c r="K568" s="197">
        <v>44473.983298611114</v>
      </c>
      <c r="L568" s="204" t="s">
        <v>102</v>
      </c>
      <c r="M568" s="209" t="s">
        <v>118</v>
      </c>
      <c r="N568" s="197">
        <v>44480.551457870359</v>
      </c>
      <c r="O568" s="207">
        <v>10</v>
      </c>
      <c r="P568" s="204" t="s">
        <v>117</v>
      </c>
      <c r="Q568" s="204" t="s">
        <v>102</v>
      </c>
      <c r="R568" s="204" t="s">
        <v>102</v>
      </c>
      <c r="S568" s="204" t="s">
        <v>102</v>
      </c>
    </row>
    <row r="569" spans="2:19">
      <c r="B569" s="197">
        <v>44152.677917129637</v>
      </c>
      <c r="C569" s="205">
        <v>22.4</v>
      </c>
      <c r="D569" s="204" t="s">
        <v>105</v>
      </c>
      <c r="E569" s="204" t="s">
        <v>99</v>
      </c>
      <c r="F569" s="204" t="s">
        <v>106</v>
      </c>
      <c r="G569" s="206" t="s">
        <v>101</v>
      </c>
      <c r="H569" s="204" t="s">
        <v>102</v>
      </c>
      <c r="I569" s="204" t="s">
        <v>102</v>
      </c>
      <c r="J569" s="197">
        <v>44223.772163194437</v>
      </c>
      <c r="K569" s="197">
        <v>44225.772164351853</v>
      </c>
      <c r="L569" s="204" t="s">
        <v>102</v>
      </c>
      <c r="M569" s="209" t="s">
        <v>118</v>
      </c>
      <c r="N569" s="197">
        <v>44229.974918831016</v>
      </c>
      <c r="O569" s="207">
        <v>7</v>
      </c>
      <c r="P569" s="204" t="s">
        <v>117</v>
      </c>
      <c r="Q569" s="204" t="s">
        <v>102</v>
      </c>
      <c r="R569" s="204" t="s">
        <v>102</v>
      </c>
      <c r="S569" s="204" t="s">
        <v>102</v>
      </c>
    </row>
    <row r="570" spans="2:19">
      <c r="B570" s="197">
        <v>44168.822781053255</v>
      </c>
      <c r="C570" s="205">
        <v>35.6</v>
      </c>
      <c r="D570" s="204" t="s">
        <v>105</v>
      </c>
      <c r="E570" s="204" t="s">
        <v>99</v>
      </c>
      <c r="F570" s="204" t="s">
        <v>106</v>
      </c>
      <c r="G570" s="206" t="s">
        <v>102</v>
      </c>
      <c r="H570" s="204" t="s">
        <v>102</v>
      </c>
      <c r="I570" s="204" t="s">
        <v>102</v>
      </c>
      <c r="J570" s="197">
        <v>44212.734892592605</v>
      </c>
      <c r="K570" s="197">
        <v>44214.734895833331</v>
      </c>
      <c r="L570" s="204" t="s">
        <v>102</v>
      </c>
      <c r="M570" s="209" t="s">
        <v>118</v>
      </c>
      <c r="N570" s="197">
        <v>44223.596990081009</v>
      </c>
      <c r="O570" s="207">
        <v>12</v>
      </c>
      <c r="P570" s="204" t="s">
        <v>117</v>
      </c>
      <c r="Q570" s="204" t="s">
        <v>102</v>
      </c>
      <c r="R570" s="204" t="s">
        <v>102</v>
      </c>
      <c r="S570" s="204" t="s">
        <v>102</v>
      </c>
    </row>
    <row r="571" spans="2:19">
      <c r="B571" s="197">
        <v>44177.948460069434</v>
      </c>
      <c r="C571" s="205">
        <v>20</v>
      </c>
      <c r="D571" s="204" t="s">
        <v>107</v>
      </c>
      <c r="E571" s="204" t="s">
        <v>107</v>
      </c>
      <c r="F571" s="204" t="s">
        <v>106</v>
      </c>
      <c r="G571" s="206" t="s">
        <v>102</v>
      </c>
      <c r="H571" s="204" t="s">
        <v>102</v>
      </c>
      <c r="I571" s="204" t="s">
        <v>102</v>
      </c>
      <c r="J571" s="197">
        <v>44224.572337268524</v>
      </c>
      <c r="K571" s="197">
        <v>44226.572337962964</v>
      </c>
      <c r="L571" s="204" t="s">
        <v>102</v>
      </c>
      <c r="M571" s="209" t="s">
        <v>118</v>
      </c>
      <c r="N571" s="197">
        <v>44240.547319594909</v>
      </c>
      <c r="O571" s="207">
        <v>17</v>
      </c>
      <c r="P571" s="204" t="s">
        <v>117</v>
      </c>
      <c r="Q571" s="204" t="s">
        <v>102</v>
      </c>
      <c r="R571" s="204" t="s">
        <v>102</v>
      </c>
      <c r="S571" s="204" t="s">
        <v>102</v>
      </c>
    </row>
    <row r="572" spans="2:19">
      <c r="B572" s="197">
        <v>44177.948460069434</v>
      </c>
      <c r="C572" s="205">
        <v>20.5</v>
      </c>
      <c r="D572" s="204" t="s">
        <v>107</v>
      </c>
      <c r="E572" s="204" t="s">
        <v>107</v>
      </c>
      <c r="F572" s="204" t="s">
        <v>106</v>
      </c>
      <c r="G572" s="206" t="s">
        <v>102</v>
      </c>
      <c r="H572" s="204" t="s">
        <v>102</v>
      </c>
      <c r="I572" s="204" t="s">
        <v>102</v>
      </c>
      <c r="J572" s="197">
        <v>44377.43750234953</v>
      </c>
      <c r="K572" s="197">
        <v>44379.4375</v>
      </c>
      <c r="L572" s="204" t="s">
        <v>102</v>
      </c>
      <c r="M572" s="209" t="s">
        <v>118</v>
      </c>
      <c r="N572" s="197">
        <v>44398.546418287027</v>
      </c>
      <c r="O572" s="207">
        <v>22</v>
      </c>
      <c r="P572" s="204" t="s">
        <v>117</v>
      </c>
      <c r="Q572" s="204" t="s">
        <v>102</v>
      </c>
      <c r="R572" s="204" t="s">
        <v>102</v>
      </c>
      <c r="S572" s="204" t="s">
        <v>102</v>
      </c>
    </row>
    <row r="573" spans="2:19">
      <c r="B573" s="197">
        <v>44177.948460069434</v>
      </c>
      <c r="C573" s="205">
        <v>20.7</v>
      </c>
      <c r="D573" s="204" t="s">
        <v>107</v>
      </c>
      <c r="E573" s="204" t="s">
        <v>107</v>
      </c>
      <c r="F573" s="204" t="s">
        <v>106</v>
      </c>
      <c r="G573" s="206" t="s">
        <v>102</v>
      </c>
      <c r="H573" s="204" t="s">
        <v>102</v>
      </c>
      <c r="I573" s="204" t="s">
        <v>102</v>
      </c>
      <c r="J573" s="197">
        <v>44465.841378553247</v>
      </c>
      <c r="K573" s="197">
        <v>44467.841377314813</v>
      </c>
      <c r="L573" s="204" t="s">
        <v>102</v>
      </c>
      <c r="M573" s="209" t="s">
        <v>118</v>
      </c>
      <c r="N573" s="197">
        <v>44475.567007754624</v>
      </c>
      <c r="O573" s="207">
        <v>11</v>
      </c>
      <c r="P573" s="204" t="s">
        <v>117</v>
      </c>
      <c r="Q573" s="204" t="s">
        <v>102</v>
      </c>
      <c r="R573" s="204" t="s">
        <v>102</v>
      </c>
      <c r="S573" s="204" t="s">
        <v>102</v>
      </c>
    </row>
    <row r="574" spans="2:19">
      <c r="B574" s="197">
        <v>44180.755175694445</v>
      </c>
      <c r="C574" s="205">
        <v>24.7</v>
      </c>
      <c r="D574" s="204" t="s">
        <v>105</v>
      </c>
      <c r="E574" s="204" t="s">
        <v>99</v>
      </c>
      <c r="F574" s="204" t="s">
        <v>106</v>
      </c>
      <c r="G574" s="206" t="s">
        <v>102</v>
      </c>
      <c r="H574" s="204" t="s">
        <v>102</v>
      </c>
      <c r="I574" s="204" t="s">
        <v>102</v>
      </c>
      <c r="J574" s="197">
        <v>44382.98387190971</v>
      </c>
      <c r="K574" s="197">
        <v>44384.983877314815</v>
      </c>
      <c r="L574" s="204" t="s">
        <v>102</v>
      </c>
      <c r="M574" s="209" t="s">
        <v>118</v>
      </c>
      <c r="N574" s="197">
        <v>44396.577969178223</v>
      </c>
      <c r="O574" s="207">
        <v>15</v>
      </c>
      <c r="P574" s="204" t="s">
        <v>117</v>
      </c>
      <c r="Q574" s="204" t="s">
        <v>102</v>
      </c>
      <c r="R574" s="204" t="s">
        <v>102</v>
      </c>
      <c r="S574" s="204" t="s">
        <v>102</v>
      </c>
    </row>
    <row r="575" spans="2:19">
      <c r="B575" s="197">
        <v>44197.454281516206</v>
      </c>
      <c r="C575" s="205">
        <v>31.1</v>
      </c>
      <c r="D575" s="204" t="s">
        <v>105</v>
      </c>
      <c r="E575" s="204" t="s">
        <v>99</v>
      </c>
      <c r="F575" s="204" t="s">
        <v>106</v>
      </c>
      <c r="G575" s="206" t="s">
        <v>102</v>
      </c>
      <c r="H575" s="204" t="s">
        <v>102</v>
      </c>
      <c r="I575" s="204" t="s">
        <v>102</v>
      </c>
      <c r="J575" s="197">
        <v>44197.49647241897</v>
      </c>
      <c r="K575" s="197">
        <v>44199.496469907404</v>
      </c>
      <c r="L575" s="204" t="s">
        <v>102</v>
      </c>
      <c r="M575" s="209" t="s">
        <v>118</v>
      </c>
      <c r="N575" s="197">
        <v>44207.632703206029</v>
      </c>
      <c r="O575" s="207">
        <v>11</v>
      </c>
      <c r="P575" s="204" t="s">
        <v>117</v>
      </c>
      <c r="Q575" s="204" t="s">
        <v>102</v>
      </c>
      <c r="R575" s="204" t="s">
        <v>102</v>
      </c>
      <c r="S575" s="204" t="s">
        <v>102</v>
      </c>
    </row>
    <row r="576" spans="2:19">
      <c r="B576" s="197">
        <v>44197.454281516206</v>
      </c>
      <c r="C576" s="205">
        <v>31.1</v>
      </c>
      <c r="D576" s="204" t="s">
        <v>105</v>
      </c>
      <c r="E576" s="204" t="s">
        <v>99</v>
      </c>
      <c r="F576" s="204" t="s">
        <v>106</v>
      </c>
      <c r="G576" s="206" t="s">
        <v>102</v>
      </c>
      <c r="H576" s="204" t="s">
        <v>102</v>
      </c>
      <c r="I576" s="204" t="s">
        <v>102</v>
      </c>
      <c r="J576" s="197">
        <v>44209.469954664353</v>
      </c>
      <c r="K576" s="197">
        <v>44211.469953703701</v>
      </c>
      <c r="L576" s="204" t="s">
        <v>102</v>
      </c>
      <c r="M576" s="209" t="s">
        <v>118</v>
      </c>
      <c r="N576" s="197">
        <v>44209.522995138897</v>
      </c>
      <c r="O576" s="207">
        <v>1</v>
      </c>
      <c r="P576" s="204" t="s">
        <v>117</v>
      </c>
      <c r="Q576" s="204" t="s">
        <v>102</v>
      </c>
      <c r="R576" s="204" t="s">
        <v>102</v>
      </c>
      <c r="S576" s="204" t="s">
        <v>102</v>
      </c>
    </row>
    <row r="577" spans="2:19">
      <c r="B577" s="197">
        <v>44197.454281516206</v>
      </c>
      <c r="C577" s="205">
        <v>31.6</v>
      </c>
      <c r="D577" s="204" t="s">
        <v>105</v>
      </c>
      <c r="E577" s="204" t="s">
        <v>99</v>
      </c>
      <c r="F577" s="204" t="s">
        <v>106</v>
      </c>
      <c r="G577" s="206" t="s">
        <v>102</v>
      </c>
      <c r="H577" s="204" t="s">
        <v>102</v>
      </c>
      <c r="I577" s="204" t="s">
        <v>102</v>
      </c>
      <c r="J577" s="197">
        <v>44382.998851354168</v>
      </c>
      <c r="K577" s="197">
        <v>44384.998854166668</v>
      </c>
      <c r="L577" s="204" t="s">
        <v>102</v>
      </c>
      <c r="M577" s="209" t="s">
        <v>118</v>
      </c>
      <c r="N577" s="197">
        <v>44392.54504563658</v>
      </c>
      <c r="O577" s="207">
        <v>11</v>
      </c>
      <c r="P577" s="204" t="s">
        <v>117</v>
      </c>
      <c r="Q577" s="204" t="s">
        <v>102</v>
      </c>
      <c r="R577" s="204" t="s">
        <v>102</v>
      </c>
      <c r="S577" s="204" t="s">
        <v>102</v>
      </c>
    </row>
    <row r="578" spans="2:19">
      <c r="B578" s="197">
        <v>44222.745667557872</v>
      </c>
      <c r="C578" s="205">
        <v>22.2</v>
      </c>
      <c r="D578" s="204" t="s">
        <v>98</v>
      </c>
      <c r="E578" s="204" t="s">
        <v>99</v>
      </c>
      <c r="F578" s="204" t="s">
        <v>106</v>
      </c>
      <c r="G578" s="206" t="s">
        <v>102</v>
      </c>
      <c r="H578" s="204" t="s">
        <v>102</v>
      </c>
      <c r="I578" s="204" t="s">
        <v>102</v>
      </c>
      <c r="J578" s="197">
        <v>44222.884539236118</v>
      </c>
      <c r="K578" s="197">
        <v>44224.88453703704</v>
      </c>
      <c r="L578" s="204" t="s">
        <v>102</v>
      </c>
      <c r="M578" s="209" t="s">
        <v>118</v>
      </c>
      <c r="N578" s="197">
        <v>44228.577854629621</v>
      </c>
      <c r="O578" s="207">
        <v>7</v>
      </c>
      <c r="P578" s="204" t="s">
        <v>117</v>
      </c>
      <c r="Q578" s="204" t="s">
        <v>102</v>
      </c>
      <c r="R578" s="204" t="s">
        <v>102</v>
      </c>
      <c r="S578" s="204" t="s">
        <v>102</v>
      </c>
    </row>
    <row r="579" spans="2:19">
      <c r="B579" s="197">
        <v>44222.745667557872</v>
      </c>
      <c r="C579" s="205">
        <v>22.8</v>
      </c>
      <c r="D579" s="204" t="s">
        <v>98</v>
      </c>
      <c r="E579" s="204" t="s">
        <v>99</v>
      </c>
      <c r="F579" s="204" t="s">
        <v>106</v>
      </c>
      <c r="G579" s="206" t="s">
        <v>102</v>
      </c>
      <c r="H579" s="204" t="s">
        <v>102</v>
      </c>
      <c r="I579" s="204" t="s">
        <v>102</v>
      </c>
      <c r="J579" s="197">
        <v>44435.605311840285</v>
      </c>
      <c r="K579" s="197">
        <v>44437.605312500003</v>
      </c>
      <c r="L579" s="204" t="s">
        <v>102</v>
      </c>
      <c r="M579" s="209" t="s">
        <v>118</v>
      </c>
      <c r="N579" s="197">
        <v>44459.554050115745</v>
      </c>
      <c r="O579" s="207">
        <v>25</v>
      </c>
      <c r="P579" s="204" t="s">
        <v>117</v>
      </c>
      <c r="Q579" s="204" t="s">
        <v>102</v>
      </c>
      <c r="R579" s="204" t="s">
        <v>102</v>
      </c>
      <c r="S579" s="204" t="s">
        <v>102</v>
      </c>
    </row>
    <row r="580" spans="2:19">
      <c r="B580" s="197">
        <v>44222.745667557872</v>
      </c>
      <c r="C580" s="205">
        <v>22.9</v>
      </c>
      <c r="D580" s="204" t="s">
        <v>98</v>
      </c>
      <c r="E580" s="204" t="s">
        <v>99</v>
      </c>
      <c r="F580" s="204" t="s">
        <v>106</v>
      </c>
      <c r="G580" s="206" t="s">
        <v>102</v>
      </c>
      <c r="H580" s="204" t="s">
        <v>102</v>
      </c>
      <c r="I580" s="204" t="s">
        <v>102</v>
      </c>
      <c r="J580" s="197">
        <v>44463.386438923611</v>
      </c>
      <c r="K580" s="197">
        <v>44465.386435185188</v>
      </c>
      <c r="L580" s="204" t="s">
        <v>102</v>
      </c>
      <c r="M580" s="209" t="s">
        <v>118</v>
      </c>
      <c r="N580" s="197">
        <v>44481.55025443287</v>
      </c>
      <c r="O580" s="207">
        <v>19</v>
      </c>
      <c r="P580" s="204" t="s">
        <v>117</v>
      </c>
      <c r="Q580" s="204" t="s">
        <v>102</v>
      </c>
      <c r="R580" s="204" t="s">
        <v>102</v>
      </c>
      <c r="S580" s="204" t="s">
        <v>102</v>
      </c>
    </row>
    <row r="581" spans="2:19">
      <c r="B581" s="197">
        <v>44237.551083252321</v>
      </c>
      <c r="C581" s="205">
        <v>39.299999999999997</v>
      </c>
      <c r="D581" s="204" t="s">
        <v>107</v>
      </c>
      <c r="E581" s="204" t="s">
        <v>107</v>
      </c>
      <c r="F581" s="204" t="s">
        <v>106</v>
      </c>
      <c r="G581" s="206" t="s">
        <v>101</v>
      </c>
      <c r="H581" s="204" t="s">
        <v>102</v>
      </c>
      <c r="I581" s="204" t="s">
        <v>102</v>
      </c>
      <c r="J581" s="197">
        <v>44292.62114181713</v>
      </c>
      <c r="K581" s="197">
        <v>44294.621145833335</v>
      </c>
      <c r="L581" s="204" t="s">
        <v>102</v>
      </c>
      <c r="M581" s="209" t="s">
        <v>118</v>
      </c>
      <c r="N581" s="197">
        <v>44304.643537847223</v>
      </c>
      <c r="O581" s="207">
        <v>13</v>
      </c>
      <c r="P581" s="204" t="s">
        <v>117</v>
      </c>
      <c r="Q581" s="204" t="s">
        <v>102</v>
      </c>
      <c r="R581" s="204" t="s">
        <v>102</v>
      </c>
      <c r="S581" s="204" t="s">
        <v>102</v>
      </c>
    </row>
    <row r="582" spans="2:19">
      <c r="B582" s="197">
        <v>44237.551083252321</v>
      </c>
      <c r="C582" s="205">
        <v>39.9</v>
      </c>
      <c r="D582" s="204" t="s">
        <v>107</v>
      </c>
      <c r="E582" s="204" t="s">
        <v>107</v>
      </c>
      <c r="F582" s="204" t="s">
        <v>106</v>
      </c>
      <c r="G582" s="206" t="s">
        <v>101</v>
      </c>
      <c r="H582" s="204" t="s">
        <v>102</v>
      </c>
      <c r="I582" s="204" t="s">
        <v>102</v>
      </c>
      <c r="J582" s="197">
        <v>44490.686860879636</v>
      </c>
      <c r="K582" s="197">
        <v>44492.686863425923</v>
      </c>
      <c r="L582" s="204" t="s">
        <v>102</v>
      </c>
      <c r="M582" s="209" t="s">
        <v>118</v>
      </c>
      <c r="N582" s="197">
        <v>44501.586101076384</v>
      </c>
      <c r="O582" s="207">
        <v>12</v>
      </c>
      <c r="P582" s="204" t="s">
        <v>117</v>
      </c>
      <c r="Q582" s="204" t="s">
        <v>102</v>
      </c>
      <c r="R582" s="204" t="s">
        <v>102</v>
      </c>
      <c r="S582" s="204" t="s">
        <v>102</v>
      </c>
    </row>
    <row r="583" spans="2:19">
      <c r="B583" s="197">
        <v>44237.850127511578</v>
      </c>
      <c r="C583" s="205">
        <v>24.1</v>
      </c>
      <c r="D583" s="204" t="s">
        <v>107</v>
      </c>
      <c r="E583" s="204" t="s">
        <v>107</v>
      </c>
      <c r="F583" s="204" t="s">
        <v>106</v>
      </c>
      <c r="G583" s="206" t="s">
        <v>102</v>
      </c>
      <c r="H583" s="204" t="s">
        <v>102</v>
      </c>
      <c r="I583" s="204" t="s">
        <v>102</v>
      </c>
      <c r="J583" s="197">
        <v>44237.924895138894</v>
      </c>
      <c r="K583" s="197">
        <v>44239.924895833334</v>
      </c>
      <c r="L583" s="204" t="s">
        <v>102</v>
      </c>
      <c r="M583" s="209" t="s">
        <v>118</v>
      </c>
      <c r="N583" s="197">
        <v>44239.584561689808</v>
      </c>
      <c r="O583" s="207">
        <v>3</v>
      </c>
      <c r="P583" s="204" t="s">
        <v>117</v>
      </c>
      <c r="Q583" s="204" t="s">
        <v>102</v>
      </c>
      <c r="R583" s="204" t="s">
        <v>102</v>
      </c>
      <c r="S583" s="204" t="s">
        <v>102</v>
      </c>
    </row>
    <row r="584" spans="2:19">
      <c r="B584" s="197">
        <v>44237.850127511578</v>
      </c>
      <c r="C584" s="205">
        <v>24.1</v>
      </c>
      <c r="D584" s="204" t="s">
        <v>107</v>
      </c>
      <c r="E584" s="204" t="s">
        <v>107</v>
      </c>
      <c r="F584" s="204" t="s">
        <v>106</v>
      </c>
      <c r="G584" s="206" t="s">
        <v>102</v>
      </c>
      <c r="H584" s="204" t="s">
        <v>102</v>
      </c>
      <c r="I584" s="204" t="s">
        <v>102</v>
      </c>
      <c r="J584" s="197">
        <v>44261.878273530092</v>
      </c>
      <c r="K584" s="197">
        <v>44263.878275462965</v>
      </c>
      <c r="L584" s="204" t="s">
        <v>102</v>
      </c>
      <c r="M584" s="209" t="s">
        <v>118</v>
      </c>
      <c r="N584" s="197">
        <v>44270.557840393514</v>
      </c>
      <c r="O584" s="207">
        <v>10</v>
      </c>
      <c r="P584" s="204" t="s">
        <v>117</v>
      </c>
      <c r="Q584" s="204" t="s">
        <v>102</v>
      </c>
      <c r="R584" s="204" t="s">
        <v>102</v>
      </c>
      <c r="S584" s="204" t="s">
        <v>102</v>
      </c>
    </row>
    <row r="585" spans="2:19">
      <c r="B585" s="197">
        <v>44237.850127511578</v>
      </c>
      <c r="C585" s="205">
        <v>24.3</v>
      </c>
      <c r="D585" s="204" t="s">
        <v>107</v>
      </c>
      <c r="E585" s="204" t="s">
        <v>107</v>
      </c>
      <c r="F585" s="204" t="s">
        <v>106</v>
      </c>
      <c r="G585" s="206" t="s">
        <v>102</v>
      </c>
      <c r="H585" s="204" t="s">
        <v>102</v>
      </c>
      <c r="I585" s="204" t="s">
        <v>102</v>
      </c>
      <c r="J585" s="197">
        <v>44322.399648113431</v>
      </c>
      <c r="K585" s="197">
        <v>44324.399652777778</v>
      </c>
      <c r="L585" s="204" t="s">
        <v>102</v>
      </c>
      <c r="M585" s="209" t="s">
        <v>118</v>
      </c>
      <c r="N585" s="197">
        <v>44333.579321064819</v>
      </c>
      <c r="O585" s="207">
        <v>12</v>
      </c>
      <c r="P585" s="204" t="s">
        <v>117</v>
      </c>
      <c r="Q585" s="204" t="s">
        <v>102</v>
      </c>
      <c r="R585" s="204" t="s">
        <v>102</v>
      </c>
      <c r="S585" s="204" t="s">
        <v>102</v>
      </c>
    </row>
    <row r="586" spans="2:19">
      <c r="B586" s="197">
        <v>44237.850127511578</v>
      </c>
      <c r="C586" s="205">
        <v>24.6</v>
      </c>
      <c r="D586" s="204" t="s">
        <v>107</v>
      </c>
      <c r="E586" s="204" t="s">
        <v>107</v>
      </c>
      <c r="F586" s="204" t="s">
        <v>106</v>
      </c>
      <c r="G586" s="206" t="s">
        <v>102</v>
      </c>
      <c r="H586" s="204" t="s">
        <v>102</v>
      </c>
      <c r="I586" s="204" t="s">
        <v>102</v>
      </c>
      <c r="J586" s="197">
        <v>44442.692853622677</v>
      </c>
      <c r="K586" s="197">
        <v>44444.692858796298</v>
      </c>
      <c r="L586" s="204" t="s">
        <v>102</v>
      </c>
      <c r="M586" s="209" t="s">
        <v>118</v>
      </c>
      <c r="N586" s="197">
        <v>44452.548612581028</v>
      </c>
      <c r="O586" s="207">
        <v>11</v>
      </c>
      <c r="P586" s="204" t="s">
        <v>117</v>
      </c>
      <c r="Q586" s="204" t="s">
        <v>102</v>
      </c>
      <c r="R586" s="204" t="s">
        <v>102</v>
      </c>
      <c r="S586" s="204" t="s">
        <v>102</v>
      </c>
    </row>
    <row r="587" spans="2:19">
      <c r="B587" s="197">
        <v>44237.850127511578</v>
      </c>
      <c r="C587" s="205">
        <v>24.7</v>
      </c>
      <c r="D587" s="204" t="s">
        <v>107</v>
      </c>
      <c r="E587" s="204" t="s">
        <v>107</v>
      </c>
      <c r="F587" s="204" t="s">
        <v>106</v>
      </c>
      <c r="G587" s="206" t="s">
        <v>102</v>
      </c>
      <c r="H587" s="204" t="s">
        <v>102</v>
      </c>
      <c r="I587" s="204" t="s">
        <v>102</v>
      </c>
      <c r="J587" s="197">
        <v>44466.357196180557</v>
      </c>
      <c r="K587" s="197">
        <v>44468.357199074075</v>
      </c>
      <c r="L587" s="204" t="s">
        <v>102</v>
      </c>
      <c r="M587" s="209" t="s">
        <v>118</v>
      </c>
      <c r="N587" s="197">
        <v>44481.558375810186</v>
      </c>
      <c r="O587" s="207">
        <v>16</v>
      </c>
      <c r="P587" s="204" t="s">
        <v>117</v>
      </c>
      <c r="Q587" s="204" t="s">
        <v>102</v>
      </c>
      <c r="R587" s="204" t="s">
        <v>102</v>
      </c>
      <c r="S587" s="204" t="s">
        <v>102</v>
      </c>
    </row>
    <row r="588" spans="2:19">
      <c r="B588" s="197">
        <v>44237.850127511578</v>
      </c>
      <c r="C588" s="205">
        <v>24.7</v>
      </c>
      <c r="D588" s="204" t="s">
        <v>107</v>
      </c>
      <c r="E588" s="204" t="s">
        <v>107</v>
      </c>
      <c r="F588" s="204" t="s">
        <v>106</v>
      </c>
      <c r="G588" s="206" t="s">
        <v>102</v>
      </c>
      <c r="H588" s="204" t="s">
        <v>102</v>
      </c>
      <c r="I588" s="204" t="s">
        <v>102</v>
      </c>
      <c r="J588" s="197">
        <v>44481.74278784723</v>
      </c>
      <c r="K588" s="197">
        <v>44483.742789351854</v>
      </c>
      <c r="L588" s="204" t="s">
        <v>102</v>
      </c>
      <c r="M588" s="209" t="s">
        <v>118</v>
      </c>
      <c r="N588" s="197">
        <v>44484.558487847229</v>
      </c>
      <c r="O588" s="207">
        <v>4</v>
      </c>
      <c r="P588" s="204" t="s">
        <v>117</v>
      </c>
      <c r="Q588" s="204" t="s">
        <v>102</v>
      </c>
      <c r="R588" s="204" t="s">
        <v>102</v>
      </c>
      <c r="S588" s="204" t="s">
        <v>102</v>
      </c>
    </row>
    <row r="589" spans="2:19">
      <c r="B589" s="197">
        <v>44237.850127511578</v>
      </c>
      <c r="C589" s="205">
        <v>24.8</v>
      </c>
      <c r="D589" s="204" t="s">
        <v>107</v>
      </c>
      <c r="E589" s="204" t="s">
        <v>107</v>
      </c>
      <c r="F589" s="204" t="s">
        <v>106</v>
      </c>
      <c r="G589" s="206" t="s">
        <v>102</v>
      </c>
      <c r="H589" s="204" t="s">
        <v>102</v>
      </c>
      <c r="I589" s="204" t="s">
        <v>102</v>
      </c>
      <c r="J589" s="197">
        <v>44492.537526886576</v>
      </c>
      <c r="K589" s="197">
        <v>44494.537523148145</v>
      </c>
      <c r="L589" s="204" t="s">
        <v>102</v>
      </c>
      <c r="M589" s="209" t="s">
        <v>118</v>
      </c>
      <c r="N589" s="197">
        <v>44497.544694560173</v>
      </c>
      <c r="O589" s="207">
        <v>6</v>
      </c>
      <c r="P589" s="204" t="s">
        <v>117</v>
      </c>
      <c r="Q589" s="204" t="s">
        <v>102</v>
      </c>
      <c r="R589" s="204" t="s">
        <v>102</v>
      </c>
      <c r="S589" s="204" t="s">
        <v>102</v>
      </c>
    </row>
    <row r="590" spans="2:19">
      <c r="B590" s="197">
        <v>44239.337622650462</v>
      </c>
      <c r="C590" s="205">
        <v>31.1</v>
      </c>
      <c r="D590" s="204" t="s">
        <v>107</v>
      </c>
      <c r="E590" s="204" t="s">
        <v>107</v>
      </c>
      <c r="F590" s="204" t="s">
        <v>106</v>
      </c>
      <c r="G590" s="206" t="s">
        <v>102</v>
      </c>
      <c r="H590" s="204" t="s">
        <v>102</v>
      </c>
      <c r="I590" s="204" t="s">
        <v>102</v>
      </c>
      <c r="J590" s="197">
        <v>44251.585787731477</v>
      </c>
      <c r="K590" s="197">
        <v>44253.585787037038</v>
      </c>
      <c r="L590" s="204" t="s">
        <v>102</v>
      </c>
      <c r="M590" s="207">
        <v>15</v>
      </c>
      <c r="N590" s="211">
        <v>44264.556257523145</v>
      </c>
      <c r="O590" s="207">
        <v>15</v>
      </c>
      <c r="P590" s="204" t="s">
        <v>117</v>
      </c>
      <c r="Q590" s="204" t="s">
        <v>102</v>
      </c>
      <c r="R590" s="204" t="s">
        <v>102</v>
      </c>
      <c r="S590" s="204" t="s">
        <v>102</v>
      </c>
    </row>
    <row r="591" spans="2:19">
      <c r="B591" s="197">
        <v>44273.385521956021</v>
      </c>
      <c r="C591" s="205">
        <v>40.799999999999997</v>
      </c>
      <c r="D591" s="204" t="s">
        <v>107</v>
      </c>
      <c r="E591" s="204" t="s">
        <v>107</v>
      </c>
      <c r="F591" s="204" t="s">
        <v>106</v>
      </c>
      <c r="G591" s="206" t="s">
        <v>101</v>
      </c>
      <c r="H591" s="204" t="s">
        <v>102</v>
      </c>
      <c r="I591" s="204" t="s">
        <v>102</v>
      </c>
      <c r="J591" s="197">
        <v>44292.620695601858</v>
      </c>
      <c r="K591" s="197">
        <v>44294.620694444442</v>
      </c>
      <c r="L591" s="204" t="s">
        <v>102</v>
      </c>
      <c r="M591" s="209" t="s">
        <v>118</v>
      </c>
      <c r="N591" s="197">
        <v>44304.650249456012</v>
      </c>
      <c r="O591" s="207">
        <v>13</v>
      </c>
      <c r="P591" s="204" t="s">
        <v>117</v>
      </c>
      <c r="Q591" s="204" t="s">
        <v>102</v>
      </c>
      <c r="R591" s="204" t="s">
        <v>102</v>
      </c>
      <c r="S591" s="204" t="s">
        <v>102</v>
      </c>
    </row>
    <row r="592" spans="2:19">
      <c r="B592" s="197">
        <v>44277.934298148153</v>
      </c>
      <c r="C592" s="205">
        <v>24.9</v>
      </c>
      <c r="D592" s="204" t="s">
        <v>98</v>
      </c>
      <c r="E592" s="204" t="s">
        <v>99</v>
      </c>
      <c r="F592" s="204" t="s">
        <v>106</v>
      </c>
      <c r="G592" s="206" t="s">
        <v>102</v>
      </c>
      <c r="H592" s="204" t="s">
        <v>102</v>
      </c>
      <c r="I592" s="204" t="s">
        <v>102</v>
      </c>
      <c r="J592" s="197">
        <v>44455.556006134262</v>
      </c>
      <c r="K592" s="197">
        <v>44457.556006944447</v>
      </c>
      <c r="L592" s="204" t="s">
        <v>102</v>
      </c>
      <c r="M592" s="207">
        <v>15</v>
      </c>
      <c r="N592" s="197">
        <v>44286.58049409723</v>
      </c>
      <c r="O592" s="207">
        <v>16</v>
      </c>
      <c r="P592" s="204" t="s">
        <v>117</v>
      </c>
      <c r="Q592" s="204" t="s">
        <v>102</v>
      </c>
      <c r="R592" s="204" t="s">
        <v>102</v>
      </c>
      <c r="S592" s="204" t="s">
        <v>102</v>
      </c>
    </row>
    <row r="593" spans="2:19">
      <c r="B593" s="197">
        <v>44301.197482372678</v>
      </c>
      <c r="C593" s="205">
        <v>28.5</v>
      </c>
      <c r="D593" s="204" t="s">
        <v>105</v>
      </c>
      <c r="E593" s="204" t="s">
        <v>99</v>
      </c>
      <c r="F593" s="204" t="s">
        <v>106</v>
      </c>
      <c r="G593" s="206" t="s">
        <v>102</v>
      </c>
      <c r="H593" s="204" t="s">
        <v>102</v>
      </c>
      <c r="I593" s="204" t="s">
        <v>102</v>
      </c>
      <c r="J593" s="197">
        <v>44301.281552465269</v>
      </c>
      <c r="K593" s="197">
        <v>44303.281550925924</v>
      </c>
      <c r="L593" s="204" t="s">
        <v>102</v>
      </c>
      <c r="M593" s="209" t="s">
        <v>118</v>
      </c>
      <c r="N593" s="197">
        <v>44301.372993321769</v>
      </c>
      <c r="O593" s="207">
        <v>1</v>
      </c>
      <c r="P593" s="204" t="s">
        <v>117</v>
      </c>
      <c r="Q593" s="204" t="s">
        <v>102</v>
      </c>
      <c r="R593" s="204" t="s">
        <v>102</v>
      </c>
      <c r="S593" s="204" t="s">
        <v>102</v>
      </c>
    </row>
    <row r="594" spans="2:19">
      <c r="B594" s="197">
        <v>44301.197482372678</v>
      </c>
      <c r="C594" s="205">
        <v>28.7</v>
      </c>
      <c r="D594" s="204" t="s">
        <v>105</v>
      </c>
      <c r="E594" s="204" t="s">
        <v>99</v>
      </c>
      <c r="F594" s="204" t="s">
        <v>106</v>
      </c>
      <c r="G594" s="206" t="s">
        <v>102</v>
      </c>
      <c r="H594" s="204" t="s">
        <v>102</v>
      </c>
      <c r="I594" s="204" t="s">
        <v>102</v>
      </c>
      <c r="J594" s="197">
        <v>44357.440140972227</v>
      </c>
      <c r="K594" s="197">
        <v>44359.440138888887</v>
      </c>
      <c r="L594" s="204" t="s">
        <v>102</v>
      </c>
      <c r="M594" s="209" t="s">
        <v>118</v>
      </c>
      <c r="N594" s="197">
        <v>44361.594290428249</v>
      </c>
      <c r="O594" s="207">
        <v>5</v>
      </c>
      <c r="P594" s="204" t="s">
        <v>117</v>
      </c>
      <c r="Q594" s="204" t="s">
        <v>102</v>
      </c>
      <c r="R594" s="204" t="s">
        <v>102</v>
      </c>
      <c r="S594" s="204" t="s">
        <v>102</v>
      </c>
    </row>
    <row r="595" spans="2:19">
      <c r="B595" s="197">
        <v>44301.197482372678</v>
      </c>
      <c r="C595" s="205">
        <v>28.8</v>
      </c>
      <c r="D595" s="204" t="s">
        <v>105</v>
      </c>
      <c r="E595" s="204" t="s">
        <v>99</v>
      </c>
      <c r="F595" s="204" t="s">
        <v>106</v>
      </c>
      <c r="G595" s="206" t="s">
        <v>102</v>
      </c>
      <c r="H595" s="204" t="s">
        <v>102</v>
      </c>
      <c r="I595" s="204" t="s">
        <v>102</v>
      </c>
      <c r="J595" s="197">
        <v>44393.500266631949</v>
      </c>
      <c r="K595" s="197">
        <v>44395.5002662037</v>
      </c>
      <c r="L595" s="204" t="s">
        <v>102</v>
      </c>
      <c r="M595" s="209" t="s">
        <v>118</v>
      </c>
      <c r="N595" s="197">
        <v>44403.550280173622</v>
      </c>
      <c r="O595" s="207">
        <v>11</v>
      </c>
      <c r="P595" s="204" t="s">
        <v>117</v>
      </c>
      <c r="Q595" s="204" t="s">
        <v>102</v>
      </c>
      <c r="R595" s="204" t="s">
        <v>102</v>
      </c>
      <c r="S595" s="204" t="s">
        <v>102</v>
      </c>
    </row>
    <row r="596" spans="2:19">
      <c r="B596" s="197">
        <v>44301.197482372678</v>
      </c>
      <c r="C596" s="205">
        <v>29</v>
      </c>
      <c r="D596" s="204" t="s">
        <v>105</v>
      </c>
      <c r="E596" s="204" t="s">
        <v>99</v>
      </c>
      <c r="F596" s="204" t="s">
        <v>106</v>
      </c>
      <c r="G596" s="206" t="s">
        <v>102</v>
      </c>
      <c r="H596" s="204" t="s">
        <v>102</v>
      </c>
      <c r="I596" s="204" t="s">
        <v>102</v>
      </c>
      <c r="J596" s="197">
        <v>44456.491333368067</v>
      </c>
      <c r="K596" s="197">
        <v>44458.491331018522</v>
      </c>
      <c r="L596" s="204" t="s">
        <v>102</v>
      </c>
      <c r="M596" s="209" t="s">
        <v>118</v>
      </c>
      <c r="N596" s="197">
        <v>44459.580511145832</v>
      </c>
      <c r="O596" s="207">
        <v>4</v>
      </c>
      <c r="P596" s="204" t="s">
        <v>117</v>
      </c>
      <c r="Q596" s="204" t="s">
        <v>102</v>
      </c>
      <c r="R596" s="204" t="s">
        <v>102</v>
      </c>
      <c r="S596" s="204" t="s">
        <v>102</v>
      </c>
    </row>
    <row r="597" spans="2:19">
      <c r="B597" s="197">
        <v>44301.197482372678</v>
      </c>
      <c r="C597" s="205">
        <v>29.2</v>
      </c>
      <c r="D597" s="204" t="s">
        <v>105</v>
      </c>
      <c r="E597" s="204" t="s">
        <v>99</v>
      </c>
      <c r="F597" s="204" t="s">
        <v>106</v>
      </c>
      <c r="G597" s="206" t="s">
        <v>102</v>
      </c>
      <c r="H597" s="204" t="s">
        <v>102</v>
      </c>
      <c r="I597" s="204" t="s">
        <v>102</v>
      </c>
      <c r="J597" s="197">
        <v>44534.409076041666</v>
      </c>
      <c r="K597" s="197">
        <v>44536.409074074072</v>
      </c>
      <c r="L597" s="204" t="s">
        <v>102</v>
      </c>
      <c r="M597" s="209" t="s">
        <v>118</v>
      </c>
      <c r="N597" s="197">
        <v>44560.54140613426</v>
      </c>
      <c r="O597" s="207">
        <v>27</v>
      </c>
      <c r="P597" s="204" t="s">
        <v>117</v>
      </c>
      <c r="Q597" s="204" t="s">
        <v>102</v>
      </c>
      <c r="R597" s="204" t="s">
        <v>102</v>
      </c>
      <c r="S597" s="204" t="s">
        <v>102</v>
      </c>
    </row>
    <row r="598" spans="2:19">
      <c r="B598" s="197">
        <v>44315.500862152774</v>
      </c>
      <c r="C598" s="205">
        <v>35.1</v>
      </c>
      <c r="D598" s="204" t="s">
        <v>98</v>
      </c>
      <c r="E598" s="204" t="s">
        <v>99</v>
      </c>
      <c r="F598" s="204" t="s">
        <v>106</v>
      </c>
      <c r="G598" s="206" t="s">
        <v>102</v>
      </c>
      <c r="H598" s="204" t="s">
        <v>102</v>
      </c>
      <c r="I598" s="204" t="s">
        <v>102</v>
      </c>
      <c r="J598" s="197">
        <v>44331.881367442125</v>
      </c>
      <c r="K598" s="197">
        <v>44333.881365740737</v>
      </c>
      <c r="L598" s="204" t="s">
        <v>102</v>
      </c>
      <c r="M598" s="209" t="s">
        <v>118</v>
      </c>
      <c r="N598" s="197">
        <v>44336.57574193288</v>
      </c>
      <c r="O598" s="207">
        <v>6</v>
      </c>
      <c r="P598" s="204" t="s">
        <v>117</v>
      </c>
      <c r="Q598" s="204" t="s">
        <v>102</v>
      </c>
      <c r="R598" s="204" t="s">
        <v>102</v>
      </c>
      <c r="S598" s="204" t="s">
        <v>102</v>
      </c>
    </row>
    <row r="599" spans="2:19">
      <c r="B599" s="197">
        <v>44315.500862152774</v>
      </c>
      <c r="C599" s="205">
        <v>35.200000000000003</v>
      </c>
      <c r="D599" s="204" t="s">
        <v>98</v>
      </c>
      <c r="E599" s="204" t="s">
        <v>99</v>
      </c>
      <c r="F599" s="204" t="s">
        <v>106</v>
      </c>
      <c r="G599" s="206" t="s">
        <v>102</v>
      </c>
      <c r="H599" s="204" t="s">
        <v>102</v>
      </c>
      <c r="I599" s="204" t="s">
        <v>102</v>
      </c>
      <c r="J599" s="197">
        <v>44368.450764502311</v>
      </c>
      <c r="K599" s="197">
        <v>44370.45076388889</v>
      </c>
      <c r="L599" s="204" t="s">
        <v>102</v>
      </c>
      <c r="M599" s="209" t="s">
        <v>118</v>
      </c>
      <c r="N599" s="211">
        <v>44393.572337696751</v>
      </c>
      <c r="O599" s="207">
        <v>13</v>
      </c>
      <c r="P599" s="204" t="s">
        <v>117</v>
      </c>
      <c r="Q599" s="204" t="s">
        <v>102</v>
      </c>
      <c r="R599" s="204" t="s">
        <v>102</v>
      </c>
      <c r="S599" s="204" t="s">
        <v>102</v>
      </c>
    </row>
    <row r="600" spans="2:19">
      <c r="B600" s="197">
        <v>44315.500862152774</v>
      </c>
      <c r="C600" s="205">
        <v>35.299999999999997</v>
      </c>
      <c r="D600" s="204" t="s">
        <v>98</v>
      </c>
      <c r="E600" s="204" t="s">
        <v>99</v>
      </c>
      <c r="F600" s="204" t="s">
        <v>106</v>
      </c>
      <c r="G600" s="206" t="s">
        <v>102</v>
      </c>
      <c r="H600" s="204" t="s">
        <v>102</v>
      </c>
      <c r="I600" s="204" t="s">
        <v>102</v>
      </c>
      <c r="J600" s="197">
        <v>44396.455947488437</v>
      </c>
      <c r="K600" s="197">
        <v>44398.455949074072</v>
      </c>
      <c r="L600" s="204" t="s">
        <v>102</v>
      </c>
      <c r="M600" s="209" t="s">
        <v>118</v>
      </c>
      <c r="N600" s="197">
        <v>44413</v>
      </c>
      <c r="O600" s="207">
        <v>18</v>
      </c>
      <c r="P600" s="204" t="s">
        <v>117</v>
      </c>
      <c r="Q600" s="204" t="s">
        <v>102</v>
      </c>
      <c r="R600" s="204" t="s">
        <v>102</v>
      </c>
      <c r="S600" s="204" t="s">
        <v>101</v>
      </c>
    </row>
    <row r="601" spans="2:19">
      <c r="B601" s="197">
        <v>44316.690671956028</v>
      </c>
      <c r="C601" s="205">
        <v>37.200000000000003</v>
      </c>
      <c r="D601" s="204" t="s">
        <v>107</v>
      </c>
      <c r="E601" s="204" t="s">
        <v>107</v>
      </c>
      <c r="F601" s="204" t="s">
        <v>106</v>
      </c>
      <c r="G601" s="206" t="s">
        <v>101</v>
      </c>
      <c r="H601" s="204" t="s">
        <v>102</v>
      </c>
      <c r="I601" s="204" t="s">
        <v>102</v>
      </c>
      <c r="J601" s="197">
        <v>44321.614256284724</v>
      </c>
      <c r="K601" s="197">
        <v>44323.614259259259</v>
      </c>
      <c r="L601" s="204" t="s">
        <v>102</v>
      </c>
      <c r="M601" s="209" t="s">
        <v>118</v>
      </c>
      <c r="N601" s="197">
        <v>44330.594569988425</v>
      </c>
      <c r="O601" s="207">
        <v>10</v>
      </c>
      <c r="P601" s="204" t="s">
        <v>117</v>
      </c>
      <c r="Q601" s="204" t="s">
        <v>102</v>
      </c>
      <c r="R601" s="204" t="s">
        <v>102</v>
      </c>
      <c r="S601" s="204" t="s">
        <v>102</v>
      </c>
    </row>
    <row r="602" spans="2:19">
      <c r="B602" s="197">
        <v>44323.86707743055</v>
      </c>
      <c r="C602" s="205">
        <v>42.7</v>
      </c>
      <c r="D602" s="204" t="s">
        <v>107</v>
      </c>
      <c r="E602" s="204" t="s">
        <v>107</v>
      </c>
      <c r="F602" s="204" t="s">
        <v>106</v>
      </c>
      <c r="G602" s="206" t="s">
        <v>102</v>
      </c>
      <c r="H602" s="204" t="s">
        <v>102</v>
      </c>
      <c r="I602" s="204" t="s">
        <v>102</v>
      </c>
      <c r="J602" s="197">
        <v>44323.960211423611</v>
      </c>
      <c r="K602" s="197">
        <v>44325.96020833333</v>
      </c>
      <c r="L602" s="204" t="s">
        <v>102</v>
      </c>
      <c r="M602" s="209" t="s">
        <v>118</v>
      </c>
      <c r="N602" s="197">
        <v>44333.572600925938</v>
      </c>
      <c r="O602" s="207">
        <v>11</v>
      </c>
      <c r="P602" s="204" t="s">
        <v>117</v>
      </c>
      <c r="Q602" s="204" t="s">
        <v>102</v>
      </c>
      <c r="R602" s="204" t="s">
        <v>102</v>
      </c>
      <c r="S602" s="204" t="s">
        <v>102</v>
      </c>
    </row>
    <row r="603" spans="2:19">
      <c r="B603" s="197">
        <v>44323.920005821761</v>
      </c>
      <c r="C603" s="205">
        <v>41</v>
      </c>
      <c r="D603" s="204" t="s">
        <v>98</v>
      </c>
      <c r="E603" s="204" t="s">
        <v>99</v>
      </c>
      <c r="F603" s="204" t="s">
        <v>106</v>
      </c>
      <c r="G603" s="206" t="s">
        <v>102</v>
      </c>
      <c r="H603" s="204" t="s">
        <v>102</v>
      </c>
      <c r="I603" s="204" t="s">
        <v>102</v>
      </c>
      <c r="J603" s="197">
        <v>44506.574035416663</v>
      </c>
      <c r="K603" s="197">
        <v>44508.57403935185</v>
      </c>
      <c r="L603" s="204" t="s">
        <v>102</v>
      </c>
      <c r="M603" s="209" t="s">
        <v>118</v>
      </c>
      <c r="N603" s="197">
        <v>44518.544625000002</v>
      </c>
      <c r="O603" s="207">
        <v>13</v>
      </c>
      <c r="P603" s="204" t="s">
        <v>117</v>
      </c>
      <c r="Q603" s="204" t="s">
        <v>102</v>
      </c>
      <c r="R603" s="204" t="s">
        <v>102</v>
      </c>
      <c r="S603" s="204" t="s">
        <v>102</v>
      </c>
    </row>
    <row r="604" spans="2:19">
      <c r="B604" s="197">
        <v>44329.844525810193</v>
      </c>
      <c r="C604" s="205">
        <v>29.8</v>
      </c>
      <c r="D604" s="204" t="s">
        <v>107</v>
      </c>
      <c r="E604" s="204" t="s">
        <v>107</v>
      </c>
      <c r="F604" s="204" t="s">
        <v>106</v>
      </c>
      <c r="G604" s="206" t="s">
        <v>102</v>
      </c>
      <c r="H604" s="204" t="s">
        <v>102</v>
      </c>
      <c r="I604" s="204" t="s">
        <v>102</v>
      </c>
      <c r="J604" s="197">
        <v>44482.859042557873</v>
      </c>
      <c r="K604" s="197">
        <v>44484.859039351853</v>
      </c>
      <c r="L604" s="204" t="s">
        <v>102</v>
      </c>
      <c r="M604" s="209" t="s">
        <v>118</v>
      </c>
      <c r="N604" s="197">
        <v>44494.579286458335</v>
      </c>
      <c r="O604" s="207">
        <v>13</v>
      </c>
      <c r="P604" s="204" t="s">
        <v>117</v>
      </c>
      <c r="Q604" s="204" t="s">
        <v>102</v>
      </c>
      <c r="R604" s="204" t="s">
        <v>102</v>
      </c>
      <c r="S604" s="204" t="s">
        <v>102</v>
      </c>
    </row>
    <row r="605" spans="2:19">
      <c r="B605" s="197">
        <v>44336.185541550934</v>
      </c>
      <c r="C605" s="205">
        <v>41.1</v>
      </c>
      <c r="D605" s="204" t="s">
        <v>107</v>
      </c>
      <c r="E605" s="204" t="s">
        <v>107</v>
      </c>
      <c r="F605" s="204" t="s">
        <v>106</v>
      </c>
      <c r="G605" s="206" t="s">
        <v>102</v>
      </c>
      <c r="H605" s="204" t="s">
        <v>102</v>
      </c>
      <c r="I605" s="204" t="s">
        <v>102</v>
      </c>
      <c r="J605" s="197">
        <v>44430.285533252318</v>
      </c>
      <c r="K605" s="197">
        <v>44432.285532407404</v>
      </c>
      <c r="L605" s="204" t="s">
        <v>102</v>
      </c>
      <c r="M605" s="209" t="s">
        <v>118</v>
      </c>
      <c r="N605" s="197">
        <v>44441.558271678245</v>
      </c>
      <c r="O605" s="207">
        <v>12</v>
      </c>
      <c r="P605" s="204" t="s">
        <v>117</v>
      </c>
      <c r="Q605" s="204" t="s">
        <v>102</v>
      </c>
      <c r="R605" s="204" t="s">
        <v>102</v>
      </c>
      <c r="S605" s="204" t="s">
        <v>102</v>
      </c>
    </row>
    <row r="606" spans="2:19">
      <c r="B606" s="197">
        <v>44381.197427199062</v>
      </c>
      <c r="C606" s="205">
        <v>22</v>
      </c>
      <c r="D606" s="204" t="s">
        <v>105</v>
      </c>
      <c r="E606" s="204" t="s">
        <v>99</v>
      </c>
      <c r="F606" s="204" t="s">
        <v>106</v>
      </c>
      <c r="G606" s="206" t="s">
        <v>102</v>
      </c>
      <c r="H606" s="204" t="s">
        <v>102</v>
      </c>
      <c r="I606" s="204" t="s">
        <v>102</v>
      </c>
      <c r="J606" s="197">
        <v>44392.550733680546</v>
      </c>
      <c r="K606" s="197">
        <v>44394.550729166665</v>
      </c>
      <c r="L606" s="204" t="s">
        <v>102</v>
      </c>
      <c r="M606" s="209" t="s">
        <v>118</v>
      </c>
      <c r="N606" s="197">
        <v>44403.562821956009</v>
      </c>
      <c r="O606" s="207">
        <v>12</v>
      </c>
      <c r="P606" s="204" t="s">
        <v>117</v>
      </c>
      <c r="Q606" s="204" t="s">
        <v>102</v>
      </c>
      <c r="R606" s="204" t="s">
        <v>102</v>
      </c>
      <c r="S606" s="204" t="s">
        <v>102</v>
      </c>
    </row>
    <row r="607" spans="2:19">
      <c r="B607" s="197">
        <v>44383.967238541663</v>
      </c>
      <c r="C607" s="205">
        <v>33.200000000000003</v>
      </c>
      <c r="D607" s="204" t="s">
        <v>107</v>
      </c>
      <c r="E607" s="204" t="s">
        <v>107</v>
      </c>
      <c r="F607" s="204" t="s">
        <v>106</v>
      </c>
      <c r="G607" s="206" t="s">
        <v>102</v>
      </c>
      <c r="H607" s="204" t="s">
        <v>102</v>
      </c>
      <c r="I607" s="204" t="s">
        <v>102</v>
      </c>
      <c r="J607" s="197">
        <v>44488.858496956011</v>
      </c>
      <c r="K607" s="197">
        <v>44490.858495370368</v>
      </c>
      <c r="L607" s="204" t="s">
        <v>102</v>
      </c>
      <c r="M607" s="209" t="s">
        <v>118</v>
      </c>
      <c r="N607" s="197">
        <v>44498.544242939817</v>
      </c>
      <c r="O607" s="207">
        <v>11</v>
      </c>
      <c r="P607" s="204" t="s">
        <v>117</v>
      </c>
      <c r="Q607" s="204" t="s">
        <v>102</v>
      </c>
      <c r="R607" s="204" t="s">
        <v>102</v>
      </c>
      <c r="S607" s="204" t="s">
        <v>102</v>
      </c>
    </row>
    <row r="608" spans="2:19">
      <c r="B608" s="197">
        <v>44383.967238541663</v>
      </c>
      <c r="C608" s="205">
        <v>33.299999999999997</v>
      </c>
      <c r="D608" s="204" t="s">
        <v>107</v>
      </c>
      <c r="E608" s="204" t="s">
        <v>107</v>
      </c>
      <c r="F608" s="204" t="s">
        <v>106</v>
      </c>
      <c r="G608" s="206" t="s">
        <v>102</v>
      </c>
      <c r="H608" s="204" t="s">
        <v>102</v>
      </c>
      <c r="I608" s="204" t="s">
        <v>102</v>
      </c>
      <c r="J608" s="197">
        <v>44539.623115358794</v>
      </c>
      <c r="K608" s="197">
        <v>44541.623113425929</v>
      </c>
      <c r="L608" s="204" t="s">
        <v>102</v>
      </c>
      <c r="M608" s="209" t="s">
        <v>118</v>
      </c>
      <c r="N608" s="197">
        <v>44567.600468865741</v>
      </c>
      <c r="O608" s="207">
        <v>29</v>
      </c>
      <c r="P608" s="204" t="s">
        <v>117</v>
      </c>
      <c r="Q608" s="204" t="s">
        <v>102</v>
      </c>
      <c r="R608" s="204" t="s">
        <v>102</v>
      </c>
      <c r="S608" s="204" t="s">
        <v>102</v>
      </c>
    </row>
    <row r="609" spans="2:19">
      <c r="B609" s="197">
        <v>44384.550105821756</v>
      </c>
      <c r="C609" s="205">
        <v>61.8</v>
      </c>
      <c r="D609" s="204" t="s">
        <v>98</v>
      </c>
      <c r="E609" s="204" t="s">
        <v>99</v>
      </c>
      <c r="F609" s="204" t="s">
        <v>106</v>
      </c>
      <c r="G609" s="206" t="s">
        <v>102</v>
      </c>
      <c r="H609" s="204" t="s">
        <v>102</v>
      </c>
      <c r="I609" s="204" t="s">
        <v>102</v>
      </c>
      <c r="J609" s="197">
        <v>44461.54626628472</v>
      </c>
      <c r="K609" s="197">
        <v>44463.546261574076</v>
      </c>
      <c r="L609" s="204" t="s">
        <v>102</v>
      </c>
      <c r="M609" s="209" t="s">
        <v>118</v>
      </c>
      <c r="N609" s="197">
        <v>44467.606388425913</v>
      </c>
      <c r="O609" s="207">
        <v>7</v>
      </c>
      <c r="P609" s="204" t="s">
        <v>117</v>
      </c>
      <c r="Q609" s="204" t="s">
        <v>102</v>
      </c>
      <c r="R609" s="204" t="s">
        <v>102</v>
      </c>
      <c r="S609" s="204" t="s">
        <v>102</v>
      </c>
    </row>
    <row r="610" spans="2:19">
      <c r="B610" s="197">
        <v>44388.611529016205</v>
      </c>
      <c r="C610" s="205">
        <v>30.8</v>
      </c>
      <c r="D610" s="204" t="s">
        <v>107</v>
      </c>
      <c r="E610" s="204" t="s">
        <v>107</v>
      </c>
      <c r="F610" s="204" t="s">
        <v>106</v>
      </c>
      <c r="G610" s="206" t="s">
        <v>102</v>
      </c>
      <c r="H610" s="204" t="s">
        <v>102</v>
      </c>
      <c r="I610" s="204" t="s">
        <v>102</v>
      </c>
      <c r="J610" s="197">
        <v>44442.783021099545</v>
      </c>
      <c r="K610" s="197">
        <v>44444.783020833333</v>
      </c>
      <c r="L610" s="204" t="s">
        <v>102</v>
      </c>
      <c r="M610" s="209" t="s">
        <v>118</v>
      </c>
      <c r="N610" s="197">
        <v>44453.567289236118</v>
      </c>
      <c r="O610" s="207">
        <v>12</v>
      </c>
      <c r="P610" s="204" t="s">
        <v>117</v>
      </c>
      <c r="Q610" s="204" t="s">
        <v>102</v>
      </c>
      <c r="R610" s="204" t="s">
        <v>102</v>
      </c>
      <c r="S610" s="204" t="s">
        <v>102</v>
      </c>
    </row>
    <row r="611" spans="2:19">
      <c r="B611" s="197">
        <v>44388.611529016205</v>
      </c>
      <c r="C611" s="205">
        <v>31</v>
      </c>
      <c r="D611" s="204" t="s">
        <v>107</v>
      </c>
      <c r="E611" s="204" t="s">
        <v>107</v>
      </c>
      <c r="F611" s="204" t="s">
        <v>106</v>
      </c>
      <c r="G611" s="206" t="s">
        <v>102</v>
      </c>
      <c r="H611" s="204" t="s">
        <v>102</v>
      </c>
      <c r="I611" s="204" t="s">
        <v>102</v>
      </c>
      <c r="J611" s="197">
        <v>44494.73282010416</v>
      </c>
      <c r="K611" s="197">
        <v>44496.732824074075</v>
      </c>
      <c r="L611" s="204" t="s">
        <v>102</v>
      </c>
      <c r="M611" s="209" t="s">
        <v>118</v>
      </c>
      <c r="N611" s="197">
        <v>44498.552035613437</v>
      </c>
      <c r="O611" s="207">
        <v>5</v>
      </c>
      <c r="P611" s="204" t="s">
        <v>117</v>
      </c>
      <c r="Q611" s="204" t="s">
        <v>102</v>
      </c>
      <c r="R611" s="204" t="s">
        <v>102</v>
      </c>
      <c r="S611" s="204" t="s">
        <v>102</v>
      </c>
    </row>
    <row r="612" spans="2:19">
      <c r="B612" s="197">
        <v>44399.702966319433</v>
      </c>
      <c r="C612" s="205">
        <v>38.299999999999997</v>
      </c>
      <c r="D612" s="204" t="s">
        <v>105</v>
      </c>
      <c r="E612" s="204" t="s">
        <v>99</v>
      </c>
      <c r="F612" s="204" t="s">
        <v>106</v>
      </c>
      <c r="G612" s="206" t="s">
        <v>101</v>
      </c>
      <c r="H612" s="204" t="s">
        <v>102</v>
      </c>
      <c r="I612" s="204" t="s">
        <v>102</v>
      </c>
      <c r="J612" s="197">
        <v>44423.675104398157</v>
      </c>
      <c r="K612" s="197">
        <v>44425.675104166665</v>
      </c>
      <c r="L612" s="204" t="s">
        <v>102</v>
      </c>
      <c r="M612" s="209" t="s">
        <v>118</v>
      </c>
      <c r="N612" s="197">
        <v>44442.337731099549</v>
      </c>
      <c r="O612" s="207">
        <v>20</v>
      </c>
      <c r="P612" s="204" t="s">
        <v>117</v>
      </c>
      <c r="Q612" s="204" t="s">
        <v>102</v>
      </c>
      <c r="R612" s="204" t="s">
        <v>102</v>
      </c>
      <c r="S612" s="204" t="s">
        <v>102</v>
      </c>
    </row>
    <row r="613" spans="2:19">
      <c r="B613" s="197">
        <v>44450.932824074072</v>
      </c>
      <c r="C613" s="205">
        <v>28.3</v>
      </c>
      <c r="D613" s="204" t="s">
        <v>105</v>
      </c>
      <c r="E613" s="204" t="s">
        <v>99</v>
      </c>
      <c r="F613" s="204" t="s">
        <v>106</v>
      </c>
      <c r="G613" s="206" t="s">
        <v>102</v>
      </c>
      <c r="H613" s="204" t="s">
        <v>102</v>
      </c>
      <c r="I613" s="204" t="s">
        <v>102</v>
      </c>
      <c r="J613" s="197">
        <v>44451.16612781251</v>
      </c>
      <c r="K613" s="197">
        <v>44453.166122685187</v>
      </c>
      <c r="L613" s="204" t="s">
        <v>102</v>
      </c>
      <c r="M613" s="209" t="s">
        <v>118</v>
      </c>
      <c r="N613" s="197">
        <v>44452.549978819443</v>
      </c>
      <c r="O613" s="207">
        <v>2</v>
      </c>
      <c r="P613" s="204" t="s">
        <v>117</v>
      </c>
      <c r="Q613" s="204" t="s">
        <v>102</v>
      </c>
      <c r="R613" s="204" t="s">
        <v>102</v>
      </c>
      <c r="S613" s="204" t="s">
        <v>102</v>
      </c>
    </row>
    <row r="614" spans="2:19">
      <c r="B614" s="197">
        <v>44450.932824074072</v>
      </c>
      <c r="C614" s="205">
        <v>28.3</v>
      </c>
      <c r="D614" s="204" t="s">
        <v>105</v>
      </c>
      <c r="E614" s="204" t="s">
        <v>99</v>
      </c>
      <c r="F614" s="204" t="s">
        <v>106</v>
      </c>
      <c r="G614" s="206" t="s">
        <v>102</v>
      </c>
      <c r="H614" s="204" t="s">
        <v>102</v>
      </c>
      <c r="I614" s="204" t="s">
        <v>102</v>
      </c>
      <c r="J614" s="197">
        <v>44452.57502916667</v>
      </c>
      <c r="K614" s="197">
        <v>44454.57503472222</v>
      </c>
      <c r="L614" s="204" t="s">
        <v>102</v>
      </c>
      <c r="M614" s="209" t="s">
        <v>118</v>
      </c>
      <c r="N614" s="197">
        <v>44457.793567442124</v>
      </c>
      <c r="O614" s="207">
        <v>6</v>
      </c>
      <c r="P614" s="204" t="s">
        <v>117</v>
      </c>
      <c r="Q614" s="204" t="s">
        <v>102</v>
      </c>
      <c r="R614" s="204" t="s">
        <v>102</v>
      </c>
      <c r="S614" s="204" t="s">
        <v>102</v>
      </c>
    </row>
    <row r="615" spans="2:19">
      <c r="B615" s="197">
        <v>44450.932824074072</v>
      </c>
      <c r="C615" s="205">
        <v>28.3</v>
      </c>
      <c r="D615" s="204" t="s">
        <v>105</v>
      </c>
      <c r="E615" s="204" t="s">
        <v>99</v>
      </c>
      <c r="F615" s="204" t="s">
        <v>106</v>
      </c>
      <c r="G615" s="206" t="s">
        <v>102</v>
      </c>
      <c r="H615" s="204" t="s">
        <v>102</v>
      </c>
      <c r="I615" s="204" t="s">
        <v>102</v>
      </c>
      <c r="J615" s="197">
        <v>44458.721628784733</v>
      </c>
      <c r="K615" s="197">
        <v>44460.721631944441</v>
      </c>
      <c r="L615" s="204" t="s">
        <v>102</v>
      </c>
      <c r="M615" s="209" t="s">
        <v>118</v>
      </c>
      <c r="N615" s="197">
        <v>44461.49018556712</v>
      </c>
      <c r="O615" s="207">
        <v>4</v>
      </c>
      <c r="P615" s="204" t="s">
        <v>117</v>
      </c>
      <c r="Q615" s="204" t="s">
        <v>102</v>
      </c>
      <c r="R615" s="204" t="s">
        <v>102</v>
      </c>
      <c r="S615" s="204" t="s">
        <v>102</v>
      </c>
    </row>
    <row r="616" spans="2:19">
      <c r="B616" s="197">
        <v>44450.932824074072</v>
      </c>
      <c r="C616" s="205">
        <v>28.3</v>
      </c>
      <c r="D616" s="204" t="s">
        <v>105</v>
      </c>
      <c r="E616" s="204" t="s">
        <v>99</v>
      </c>
      <c r="F616" s="204" t="s">
        <v>106</v>
      </c>
      <c r="G616" s="206" t="s">
        <v>102</v>
      </c>
      <c r="H616" s="204" t="s">
        <v>102</v>
      </c>
      <c r="I616" s="204" t="s">
        <v>102</v>
      </c>
      <c r="J616" s="197">
        <v>44467.582076388884</v>
      </c>
      <c r="K616" s="197">
        <v>44469.582071759258</v>
      </c>
      <c r="L616" s="204" t="s">
        <v>102</v>
      </c>
      <c r="M616" s="209" t="s">
        <v>118</v>
      </c>
      <c r="N616" s="197">
        <v>44467.842459374995</v>
      </c>
      <c r="O616" s="207">
        <v>1</v>
      </c>
      <c r="P616" s="204" t="s">
        <v>117</v>
      </c>
      <c r="Q616" s="204" t="s">
        <v>102</v>
      </c>
      <c r="R616" s="204" t="s">
        <v>102</v>
      </c>
      <c r="S616" s="204" t="s">
        <v>102</v>
      </c>
    </row>
    <row r="617" spans="2:19">
      <c r="B617" s="197">
        <v>44463.724761539343</v>
      </c>
      <c r="C617" s="205">
        <v>32.200000000000003</v>
      </c>
      <c r="D617" s="204" t="s">
        <v>105</v>
      </c>
      <c r="E617" s="204" t="s">
        <v>99</v>
      </c>
      <c r="F617" s="204" t="s">
        <v>106</v>
      </c>
      <c r="G617" s="206" t="s">
        <v>101</v>
      </c>
      <c r="H617" s="204" t="s">
        <v>102</v>
      </c>
      <c r="I617" s="204" t="s">
        <v>102</v>
      </c>
      <c r="J617" s="197">
        <v>44491.555912962955</v>
      </c>
      <c r="K617" s="197">
        <v>44493.555914351855</v>
      </c>
      <c r="L617" s="204" t="s">
        <v>102</v>
      </c>
      <c r="M617" s="209" t="s">
        <v>118</v>
      </c>
      <c r="N617" s="197">
        <v>44494.548262037039</v>
      </c>
      <c r="O617" s="207">
        <v>4</v>
      </c>
      <c r="P617" s="204" t="s">
        <v>117</v>
      </c>
      <c r="Q617" s="204" t="s">
        <v>102</v>
      </c>
      <c r="R617" s="204" t="s">
        <v>102</v>
      </c>
      <c r="S617" s="204" t="s">
        <v>102</v>
      </c>
    </row>
    <row r="618" spans="2:19">
      <c r="B618" s="197">
        <v>44473.778633101851</v>
      </c>
      <c r="C618" s="205">
        <v>31.8</v>
      </c>
      <c r="D618" s="204" t="s">
        <v>107</v>
      </c>
      <c r="E618" s="204" t="s">
        <v>107</v>
      </c>
      <c r="F618" s="204" t="s">
        <v>106</v>
      </c>
      <c r="G618" s="206" t="s">
        <v>102</v>
      </c>
      <c r="H618" s="204" t="s">
        <v>102</v>
      </c>
      <c r="I618" s="204" t="s">
        <v>102</v>
      </c>
      <c r="J618" s="197">
        <v>44498.427478935191</v>
      </c>
      <c r="K618" s="197">
        <v>44500.427476851852</v>
      </c>
      <c r="L618" s="204" t="s">
        <v>102</v>
      </c>
      <c r="M618" s="209" t="s">
        <v>118</v>
      </c>
      <c r="N618" s="197">
        <v>44508.556299074073</v>
      </c>
      <c r="O618" s="207">
        <v>11</v>
      </c>
      <c r="P618" s="204" t="s">
        <v>117</v>
      </c>
      <c r="Q618" s="204" t="s">
        <v>102</v>
      </c>
      <c r="R618" s="204" t="s">
        <v>102</v>
      </c>
      <c r="S618" s="204" t="s">
        <v>102</v>
      </c>
    </row>
    <row r="619" spans="2:19">
      <c r="B619" s="197">
        <v>44474.721025810177</v>
      </c>
      <c r="C619" s="205">
        <v>61</v>
      </c>
      <c r="D619" s="204" t="s">
        <v>98</v>
      </c>
      <c r="E619" s="204" t="s">
        <v>99</v>
      </c>
      <c r="F619" s="204" t="s">
        <v>106</v>
      </c>
      <c r="G619" s="206" t="s">
        <v>102</v>
      </c>
      <c r="H619" s="204" t="s">
        <v>102</v>
      </c>
      <c r="I619" s="204" t="s">
        <v>102</v>
      </c>
      <c r="J619" s="197">
        <v>44474.825123148141</v>
      </c>
      <c r="K619" s="197">
        <v>44476.825127314813</v>
      </c>
      <c r="L619" s="204" t="s">
        <v>102</v>
      </c>
      <c r="M619" s="209" t="s">
        <v>118</v>
      </c>
      <c r="N619" s="197">
        <v>44475.458166238423</v>
      </c>
      <c r="O619" s="207">
        <v>2</v>
      </c>
      <c r="P619" s="204" t="s">
        <v>117</v>
      </c>
      <c r="Q619" s="204" t="s">
        <v>102</v>
      </c>
      <c r="R619" s="204" t="s">
        <v>102</v>
      </c>
      <c r="S619" s="204" t="s">
        <v>102</v>
      </c>
    </row>
    <row r="620" spans="2:19">
      <c r="B620" s="197">
        <v>44474.721025810177</v>
      </c>
      <c r="C620" s="205">
        <v>61</v>
      </c>
      <c r="D620" s="204" t="s">
        <v>98</v>
      </c>
      <c r="E620" s="204" t="s">
        <v>99</v>
      </c>
      <c r="F620" s="204" t="s">
        <v>106</v>
      </c>
      <c r="G620" s="206" t="s">
        <v>102</v>
      </c>
      <c r="H620" s="204" t="s">
        <v>102</v>
      </c>
      <c r="I620" s="204" t="s">
        <v>102</v>
      </c>
      <c r="J620" s="197">
        <v>44482.586728854178</v>
      </c>
      <c r="K620" s="197">
        <v>44484.586724537039</v>
      </c>
      <c r="L620" s="204" t="s">
        <v>102</v>
      </c>
      <c r="M620" s="209" t="s">
        <v>118</v>
      </c>
      <c r="N620" s="197">
        <v>44484.55988596064</v>
      </c>
      <c r="O620" s="207">
        <v>3</v>
      </c>
      <c r="P620" s="204" t="s">
        <v>117</v>
      </c>
      <c r="Q620" s="204" t="s">
        <v>102</v>
      </c>
      <c r="R620" s="204" t="s">
        <v>102</v>
      </c>
      <c r="S620" s="204" t="s">
        <v>102</v>
      </c>
    </row>
    <row r="621" spans="2:19">
      <c r="B621" s="197">
        <v>44474.721025810177</v>
      </c>
      <c r="C621" s="205">
        <v>61</v>
      </c>
      <c r="D621" s="204" t="s">
        <v>98</v>
      </c>
      <c r="E621" s="204" t="s">
        <v>99</v>
      </c>
      <c r="F621" s="204" t="s">
        <v>106</v>
      </c>
      <c r="G621" s="206" t="s">
        <v>102</v>
      </c>
      <c r="H621" s="204" t="s">
        <v>102</v>
      </c>
      <c r="I621" s="204" t="s">
        <v>102</v>
      </c>
      <c r="J621" s="197">
        <v>44484.572943634259</v>
      </c>
      <c r="K621" s="197">
        <v>44486.572939814818</v>
      </c>
      <c r="L621" s="204" t="s">
        <v>102</v>
      </c>
      <c r="M621" s="209" t="s">
        <v>118</v>
      </c>
      <c r="N621" s="197">
        <v>44487.567312037041</v>
      </c>
      <c r="O621" s="207">
        <v>4</v>
      </c>
      <c r="P621" s="204" t="s">
        <v>117</v>
      </c>
      <c r="Q621" s="204" t="s">
        <v>102</v>
      </c>
      <c r="R621" s="204" t="s">
        <v>102</v>
      </c>
      <c r="S621" s="204" t="s">
        <v>102</v>
      </c>
    </row>
    <row r="622" spans="2:19">
      <c r="B622" s="197">
        <v>44474.721025810177</v>
      </c>
      <c r="C622" s="205">
        <v>61.2</v>
      </c>
      <c r="D622" s="204" t="s">
        <v>98</v>
      </c>
      <c r="E622" s="204" t="s">
        <v>99</v>
      </c>
      <c r="F622" s="204" t="s">
        <v>106</v>
      </c>
      <c r="G622" s="206" t="s">
        <v>102</v>
      </c>
      <c r="H622" s="204" t="s">
        <v>102</v>
      </c>
      <c r="I622" s="204" t="s">
        <v>102</v>
      </c>
      <c r="J622" s="197">
        <v>44543.49377346065</v>
      </c>
      <c r="K622" s="197">
        <v>44545.493773148148</v>
      </c>
      <c r="L622" s="204" t="s">
        <v>102</v>
      </c>
      <c r="M622" s="209" t="s">
        <v>118</v>
      </c>
      <c r="N622" s="197">
        <v>44552.569205590269</v>
      </c>
      <c r="O622" s="207">
        <v>10</v>
      </c>
      <c r="P622" s="204" t="s">
        <v>117</v>
      </c>
      <c r="Q622" s="204" t="s">
        <v>102</v>
      </c>
      <c r="R622" s="204" t="s">
        <v>102</v>
      </c>
      <c r="S622" s="204" t="s">
        <v>102</v>
      </c>
    </row>
    <row r="623" spans="2:19">
      <c r="B623" s="197">
        <v>44474.721025810177</v>
      </c>
      <c r="C623" s="205">
        <v>61.2</v>
      </c>
      <c r="D623" s="204" t="s">
        <v>98</v>
      </c>
      <c r="E623" s="204" t="s">
        <v>99</v>
      </c>
      <c r="F623" s="204" t="s">
        <v>106</v>
      </c>
      <c r="G623" s="206" t="s">
        <v>102</v>
      </c>
      <c r="H623" s="204" t="s">
        <v>102</v>
      </c>
      <c r="I623" s="204" t="s">
        <v>102</v>
      </c>
      <c r="J623" s="197">
        <v>44556.748771180552</v>
      </c>
      <c r="K623" s="197">
        <v>44558.748773148145</v>
      </c>
      <c r="L623" s="204" t="s">
        <v>102</v>
      </c>
      <c r="M623" s="209" t="s">
        <v>118</v>
      </c>
      <c r="N623" s="197">
        <v>44566</v>
      </c>
      <c r="O623" s="207">
        <v>10</v>
      </c>
      <c r="P623" s="204" t="s">
        <v>117</v>
      </c>
      <c r="Q623" s="204" t="s">
        <v>102</v>
      </c>
      <c r="R623" s="204" t="s">
        <v>102</v>
      </c>
      <c r="S623" s="204" t="s">
        <v>101</v>
      </c>
    </row>
    <row r="624" spans="2:19">
      <c r="B624" s="197">
        <v>44477.1950278125</v>
      </c>
      <c r="C624" s="205">
        <v>19.2</v>
      </c>
      <c r="D624" s="204" t="s">
        <v>107</v>
      </c>
      <c r="E624" s="204" t="s">
        <v>107</v>
      </c>
      <c r="F624" s="204" t="s">
        <v>106</v>
      </c>
      <c r="G624" s="206" t="s">
        <v>102</v>
      </c>
      <c r="H624" s="204" t="s">
        <v>102</v>
      </c>
      <c r="I624" s="204" t="s">
        <v>102</v>
      </c>
      <c r="J624" s="197">
        <v>44490.552234374991</v>
      </c>
      <c r="K624" s="197">
        <v>44492.552233796298</v>
      </c>
      <c r="L624" s="204" t="s">
        <v>102</v>
      </c>
      <c r="M624" s="209" t="s">
        <v>118</v>
      </c>
      <c r="N624" s="197">
        <v>44494.575979976849</v>
      </c>
      <c r="O624" s="207">
        <v>5</v>
      </c>
      <c r="P624" s="204" t="s">
        <v>117</v>
      </c>
      <c r="Q624" s="204" t="s">
        <v>102</v>
      </c>
      <c r="R624" s="204" t="s">
        <v>102</v>
      </c>
      <c r="S624" s="204" t="s">
        <v>102</v>
      </c>
    </row>
    <row r="625" spans="2:19">
      <c r="B625" s="197">
        <v>44477.1950278125</v>
      </c>
      <c r="C625" s="205">
        <v>19.2</v>
      </c>
      <c r="D625" s="204" t="s">
        <v>107</v>
      </c>
      <c r="E625" s="204" t="s">
        <v>107</v>
      </c>
      <c r="F625" s="204" t="s">
        <v>106</v>
      </c>
      <c r="G625" s="206" t="s">
        <v>102</v>
      </c>
      <c r="H625" s="204" t="s">
        <v>102</v>
      </c>
      <c r="I625" s="204" t="s">
        <v>102</v>
      </c>
      <c r="J625" s="197">
        <v>44495.775873032413</v>
      </c>
      <c r="K625" s="197">
        <v>44497.775868055556</v>
      </c>
      <c r="L625" s="204" t="s">
        <v>102</v>
      </c>
      <c r="M625" s="209" t="s">
        <v>118</v>
      </c>
      <c r="N625" s="197">
        <v>44496.547994641202</v>
      </c>
      <c r="O625" s="207">
        <v>2</v>
      </c>
      <c r="P625" s="204" t="s">
        <v>117</v>
      </c>
      <c r="Q625" s="204" t="s">
        <v>102</v>
      </c>
      <c r="R625" s="204" t="s">
        <v>102</v>
      </c>
      <c r="S625" s="204" t="s">
        <v>102</v>
      </c>
    </row>
    <row r="626" spans="2:19">
      <c r="B626" s="197">
        <v>44477.1950278125</v>
      </c>
      <c r="C626" s="205">
        <v>19.2</v>
      </c>
      <c r="D626" s="204" t="s">
        <v>107</v>
      </c>
      <c r="E626" s="204" t="s">
        <v>107</v>
      </c>
      <c r="F626" s="204" t="s">
        <v>106</v>
      </c>
      <c r="G626" s="206" t="s">
        <v>102</v>
      </c>
      <c r="H626" s="204" t="s">
        <v>102</v>
      </c>
      <c r="I626" s="204" t="s">
        <v>102</v>
      </c>
      <c r="J626" s="197">
        <v>44503.901969710656</v>
      </c>
      <c r="K626" s="197">
        <v>44505.901967592596</v>
      </c>
      <c r="L626" s="204" t="s">
        <v>102</v>
      </c>
      <c r="M626" s="209" t="s">
        <v>118</v>
      </c>
      <c r="N626" s="197">
        <v>44515.57112152777</v>
      </c>
      <c r="O626" s="207">
        <v>13</v>
      </c>
      <c r="P626" s="204" t="s">
        <v>117</v>
      </c>
      <c r="Q626" s="204" t="s">
        <v>102</v>
      </c>
      <c r="R626" s="204" t="s">
        <v>102</v>
      </c>
      <c r="S626" s="204" t="s">
        <v>102</v>
      </c>
    </row>
    <row r="627" spans="2:19">
      <c r="B627" s="197">
        <v>44488.751338541661</v>
      </c>
      <c r="C627" s="205">
        <v>52.8</v>
      </c>
      <c r="D627" s="204" t="s">
        <v>107</v>
      </c>
      <c r="E627" s="204" t="s">
        <v>107</v>
      </c>
      <c r="F627" s="204" t="s">
        <v>106</v>
      </c>
      <c r="G627" s="206" t="s">
        <v>102</v>
      </c>
      <c r="H627" s="204" t="s">
        <v>102</v>
      </c>
      <c r="I627" s="204" t="s">
        <v>102</v>
      </c>
      <c r="J627" s="197">
        <v>44494.67806747686</v>
      </c>
      <c r="K627" s="197">
        <v>44496.678067129629</v>
      </c>
      <c r="L627" s="204" t="s">
        <v>102</v>
      </c>
      <c r="M627" s="209" t="s">
        <v>118</v>
      </c>
      <c r="N627" s="197">
        <v>44496.541442164358</v>
      </c>
      <c r="O627" s="207">
        <v>3</v>
      </c>
      <c r="P627" s="204" t="s">
        <v>117</v>
      </c>
      <c r="Q627" s="204" t="s">
        <v>102</v>
      </c>
      <c r="R627" s="204" t="s">
        <v>102</v>
      </c>
      <c r="S627" s="204" t="s">
        <v>102</v>
      </c>
    </row>
    <row r="628" spans="2:19">
      <c r="B628" s="197">
        <v>44488.751338541661</v>
      </c>
      <c r="C628" s="205">
        <v>52.9</v>
      </c>
      <c r="D628" s="204" t="s">
        <v>107</v>
      </c>
      <c r="E628" s="204" t="s">
        <v>107</v>
      </c>
      <c r="F628" s="204" t="s">
        <v>106</v>
      </c>
      <c r="G628" s="206" t="s">
        <v>102</v>
      </c>
      <c r="H628" s="204" t="s">
        <v>102</v>
      </c>
      <c r="I628" s="204" t="s">
        <v>102</v>
      </c>
      <c r="J628" s="197">
        <v>44530.612974884265</v>
      </c>
      <c r="K628" s="197">
        <v>44532.612974537034</v>
      </c>
      <c r="L628" s="204" t="s">
        <v>102</v>
      </c>
      <c r="M628" s="209" t="s">
        <v>118</v>
      </c>
      <c r="N628" s="197">
        <v>44539.545889502326</v>
      </c>
      <c r="O628" s="207">
        <v>10</v>
      </c>
      <c r="P628" s="204" t="s">
        <v>117</v>
      </c>
      <c r="Q628" s="204" t="s">
        <v>102</v>
      </c>
      <c r="R628" s="204" t="s">
        <v>102</v>
      </c>
      <c r="S628" s="204" t="s">
        <v>102</v>
      </c>
    </row>
    <row r="629" spans="2:19">
      <c r="B629" s="197">
        <v>44488.751338541661</v>
      </c>
      <c r="C629" s="205">
        <v>53</v>
      </c>
      <c r="D629" s="204" t="s">
        <v>107</v>
      </c>
      <c r="E629" s="204" t="s">
        <v>107</v>
      </c>
      <c r="F629" s="204" t="s">
        <v>106</v>
      </c>
      <c r="G629" s="206" t="s">
        <v>102</v>
      </c>
      <c r="H629" s="204" t="s">
        <v>102</v>
      </c>
      <c r="I629" s="204" t="s">
        <v>102</v>
      </c>
      <c r="J629" s="197">
        <v>44552.464631018505</v>
      </c>
      <c r="K629" s="197">
        <v>44554.464629629627</v>
      </c>
      <c r="L629" s="204" t="s">
        <v>102</v>
      </c>
      <c r="M629" s="209" t="s">
        <v>118</v>
      </c>
      <c r="N629" s="197">
        <v>44557.544365277776</v>
      </c>
      <c r="O629" s="207">
        <v>6</v>
      </c>
      <c r="P629" s="204" t="s">
        <v>117</v>
      </c>
      <c r="Q629" s="204" t="s">
        <v>102</v>
      </c>
      <c r="R629" s="204" t="s">
        <v>102</v>
      </c>
      <c r="S629" s="204" t="s">
        <v>102</v>
      </c>
    </row>
    <row r="630" spans="2:19">
      <c r="B630" s="197">
        <v>44500.629199108793</v>
      </c>
      <c r="C630" s="205">
        <v>34.5</v>
      </c>
      <c r="D630" s="204" t="s">
        <v>107</v>
      </c>
      <c r="E630" s="204" t="s">
        <v>107</v>
      </c>
      <c r="F630" s="204" t="s">
        <v>106</v>
      </c>
      <c r="G630" s="206" t="s">
        <v>102</v>
      </c>
      <c r="H630" s="204" t="s">
        <v>102</v>
      </c>
      <c r="I630" s="204" t="s">
        <v>102</v>
      </c>
      <c r="J630" s="197">
        <v>44502.643152627308</v>
      </c>
      <c r="K630" s="197">
        <v>44504.643148148149</v>
      </c>
      <c r="L630" s="204" t="s">
        <v>102</v>
      </c>
      <c r="M630" s="209" t="s">
        <v>118</v>
      </c>
      <c r="N630" s="197">
        <v>44504.468610914351</v>
      </c>
      <c r="O630" s="207">
        <v>3</v>
      </c>
      <c r="P630" s="204" t="s">
        <v>117</v>
      </c>
      <c r="Q630" s="204" t="s">
        <v>102</v>
      </c>
      <c r="R630" s="204" t="s">
        <v>102</v>
      </c>
      <c r="S630" s="204" t="s">
        <v>102</v>
      </c>
    </row>
    <row r="631" spans="2:19">
      <c r="B631" s="197">
        <v>44500.629199108793</v>
      </c>
      <c r="C631" s="205">
        <v>34.5</v>
      </c>
      <c r="D631" s="204" t="s">
        <v>107</v>
      </c>
      <c r="E631" s="204" t="s">
        <v>107</v>
      </c>
      <c r="F631" s="204" t="s">
        <v>106</v>
      </c>
      <c r="G631" s="206" t="s">
        <v>102</v>
      </c>
      <c r="H631" s="204" t="s">
        <v>102</v>
      </c>
      <c r="I631" s="204" t="s">
        <v>102</v>
      </c>
      <c r="J631" s="197">
        <v>44504.631733645838</v>
      </c>
      <c r="K631" s="197">
        <v>44506.631736111114</v>
      </c>
      <c r="L631" s="204" t="s">
        <v>102</v>
      </c>
      <c r="M631" s="209" t="s">
        <v>118</v>
      </c>
      <c r="N631" s="197">
        <v>44515.582752395843</v>
      </c>
      <c r="O631" s="207">
        <v>12</v>
      </c>
      <c r="P631" s="204" t="s">
        <v>117</v>
      </c>
      <c r="Q631" s="204" t="s">
        <v>102</v>
      </c>
      <c r="R631" s="204" t="s">
        <v>102</v>
      </c>
      <c r="S631" s="204" t="s">
        <v>102</v>
      </c>
    </row>
    <row r="632" spans="2:19">
      <c r="B632" s="197">
        <v>44519.864275231492</v>
      </c>
      <c r="C632" s="205">
        <v>31.2</v>
      </c>
      <c r="D632" s="204" t="s">
        <v>107</v>
      </c>
      <c r="E632" s="204" t="s">
        <v>107</v>
      </c>
      <c r="F632" s="204" t="s">
        <v>106</v>
      </c>
      <c r="G632" s="206" t="s">
        <v>102</v>
      </c>
      <c r="H632" s="204" t="s">
        <v>102</v>
      </c>
      <c r="I632" s="204" t="s">
        <v>102</v>
      </c>
      <c r="J632" s="197">
        <v>44519.948641817129</v>
      </c>
      <c r="K632" s="197">
        <v>44521.948645833334</v>
      </c>
      <c r="L632" s="204" t="s">
        <v>102</v>
      </c>
      <c r="M632" s="209" t="s">
        <v>118</v>
      </c>
      <c r="N632" s="197">
        <v>44521.605558067138</v>
      </c>
      <c r="O632" s="207">
        <v>3</v>
      </c>
      <c r="P632" s="204" t="s">
        <v>117</v>
      </c>
      <c r="Q632" s="204" t="s">
        <v>102</v>
      </c>
      <c r="R632" s="204" t="s">
        <v>102</v>
      </c>
      <c r="S632" s="204" t="s">
        <v>102</v>
      </c>
    </row>
    <row r="633" spans="2:19">
      <c r="B633" s="197">
        <v>44519.864275231492</v>
      </c>
      <c r="C633" s="205">
        <v>31.2</v>
      </c>
      <c r="D633" s="204" t="s">
        <v>107</v>
      </c>
      <c r="E633" s="204" t="s">
        <v>107</v>
      </c>
      <c r="F633" s="204" t="s">
        <v>106</v>
      </c>
      <c r="G633" s="206" t="s">
        <v>102</v>
      </c>
      <c r="H633" s="204" t="s">
        <v>102</v>
      </c>
      <c r="I633" s="204" t="s">
        <v>102</v>
      </c>
      <c r="J633" s="197">
        <v>44523.583624571758</v>
      </c>
      <c r="K633" s="197">
        <v>44525.583622685182</v>
      </c>
      <c r="L633" s="204" t="s">
        <v>102</v>
      </c>
      <c r="M633" s="209" t="s">
        <v>118</v>
      </c>
      <c r="N633" s="197">
        <v>44530.548837962968</v>
      </c>
      <c r="O633" s="207">
        <v>8</v>
      </c>
      <c r="P633" s="204" t="s">
        <v>117</v>
      </c>
      <c r="Q633" s="204" t="s">
        <v>102</v>
      </c>
      <c r="R633" s="204" t="s">
        <v>102</v>
      </c>
      <c r="S633" s="204" t="s">
        <v>102</v>
      </c>
    </row>
    <row r="634" spans="2:19">
      <c r="B634" s="197">
        <v>44546.762058414351</v>
      </c>
      <c r="C634" s="205">
        <v>32.799999999999997</v>
      </c>
      <c r="D634" s="204" t="s">
        <v>107</v>
      </c>
      <c r="E634" s="204" t="s">
        <v>107</v>
      </c>
      <c r="F634" s="204" t="s">
        <v>106</v>
      </c>
      <c r="G634" s="206" t="s">
        <v>102</v>
      </c>
      <c r="H634" s="204" t="s">
        <v>102</v>
      </c>
      <c r="I634" s="204" t="s">
        <v>102</v>
      </c>
      <c r="J634" s="197">
        <v>44547.605892592583</v>
      </c>
      <c r="K634" s="197">
        <v>44549.605891203704</v>
      </c>
      <c r="L634" s="204" t="s">
        <v>102</v>
      </c>
      <c r="M634" s="209" t="s">
        <v>118</v>
      </c>
      <c r="N634" s="197">
        <v>44557.595488622675</v>
      </c>
      <c r="O634" s="207">
        <v>11</v>
      </c>
      <c r="P634" s="204" t="s">
        <v>117</v>
      </c>
      <c r="Q634" s="204" t="s">
        <v>102</v>
      </c>
      <c r="R634" s="204" t="s">
        <v>102</v>
      </c>
      <c r="S634" s="204" t="s">
        <v>102</v>
      </c>
    </row>
    <row r="635" spans="2:19">
      <c r="B635" s="197">
        <v>43929.007906099534</v>
      </c>
      <c r="C635" s="205">
        <v>33.4</v>
      </c>
      <c r="D635" s="204" t="s">
        <v>107</v>
      </c>
      <c r="E635" s="204" t="s">
        <v>107</v>
      </c>
      <c r="F635" s="204" t="s">
        <v>106</v>
      </c>
      <c r="G635" s="206" t="s">
        <v>102</v>
      </c>
      <c r="H635" s="204" t="s">
        <v>102</v>
      </c>
      <c r="I635" s="204" t="s">
        <v>102</v>
      </c>
      <c r="J635" s="197">
        <v>44225.689028935187</v>
      </c>
      <c r="K635" s="197">
        <v>44227.689027777778</v>
      </c>
      <c r="L635" s="204" t="s">
        <v>102</v>
      </c>
      <c r="M635" s="209" t="s">
        <v>128</v>
      </c>
      <c r="N635" s="197">
        <v>44236.554809143519</v>
      </c>
      <c r="O635" s="207">
        <v>12</v>
      </c>
      <c r="P635" s="204" t="s">
        <v>117</v>
      </c>
      <c r="Q635" s="204" t="s">
        <v>102</v>
      </c>
      <c r="R635" s="204" t="s">
        <v>102</v>
      </c>
      <c r="S635" s="204" t="s">
        <v>102</v>
      </c>
    </row>
    <row r="636" spans="2:19">
      <c r="B636" s="197">
        <v>44231.152394791665</v>
      </c>
      <c r="C636" s="205">
        <v>35.4</v>
      </c>
      <c r="D636" s="204" t="s">
        <v>105</v>
      </c>
      <c r="E636" s="204" t="s">
        <v>99</v>
      </c>
      <c r="F636" s="204" t="s">
        <v>106</v>
      </c>
      <c r="G636" s="206" t="s">
        <v>101</v>
      </c>
      <c r="H636" s="204" t="s">
        <v>102</v>
      </c>
      <c r="I636" s="204" t="s">
        <v>102</v>
      </c>
      <c r="J636" s="197">
        <v>44258.966639895836</v>
      </c>
      <c r="K636" s="197">
        <v>44260.966643518521</v>
      </c>
      <c r="L636" s="204" t="s">
        <v>102</v>
      </c>
      <c r="M636" s="209" t="s">
        <v>128</v>
      </c>
      <c r="N636" s="197">
        <v>44270.561152627313</v>
      </c>
      <c r="O636" s="207">
        <v>13</v>
      </c>
      <c r="P636" s="204" t="s">
        <v>117</v>
      </c>
      <c r="Q636" s="204" t="s">
        <v>102</v>
      </c>
      <c r="R636" s="204" t="s">
        <v>102</v>
      </c>
      <c r="S636" s="204" t="s">
        <v>102</v>
      </c>
    </row>
    <row r="637" spans="2:19">
      <c r="B637" s="197">
        <v>44166.703695833326</v>
      </c>
      <c r="C637" s="205">
        <v>33.299999999999997</v>
      </c>
      <c r="D637" s="204" t="s">
        <v>98</v>
      </c>
      <c r="E637" s="204" t="s">
        <v>99</v>
      </c>
      <c r="F637" s="204" t="s">
        <v>106</v>
      </c>
      <c r="G637" s="206" t="s">
        <v>101</v>
      </c>
      <c r="H637" s="204" t="s">
        <v>102</v>
      </c>
      <c r="I637" s="204" t="s">
        <v>102</v>
      </c>
      <c r="J637" s="197">
        <v>44313.366133761563</v>
      </c>
      <c r="K637" s="197">
        <v>44315.36613425926</v>
      </c>
      <c r="L637" s="204" t="s">
        <v>102</v>
      </c>
      <c r="M637" s="209" t="s">
        <v>134</v>
      </c>
      <c r="N637" s="197">
        <v>44324.427815474533</v>
      </c>
      <c r="O637" s="207">
        <v>12</v>
      </c>
      <c r="P637" s="204" t="s">
        <v>117</v>
      </c>
      <c r="Q637" s="204" t="s">
        <v>102</v>
      </c>
      <c r="R637" s="204" t="s">
        <v>102</v>
      </c>
      <c r="S637" s="204" t="s">
        <v>102</v>
      </c>
    </row>
    <row r="638" spans="2:19">
      <c r="B638" s="197">
        <v>44181.502226122684</v>
      </c>
      <c r="C638" s="205">
        <v>31.9</v>
      </c>
      <c r="D638" s="204" t="s">
        <v>105</v>
      </c>
      <c r="E638" s="204" t="s">
        <v>99</v>
      </c>
      <c r="F638" s="204" t="s">
        <v>106</v>
      </c>
      <c r="G638" s="206" t="s">
        <v>102</v>
      </c>
      <c r="H638" s="204" t="s">
        <v>102</v>
      </c>
      <c r="I638" s="204" t="s">
        <v>102</v>
      </c>
      <c r="J638" s="197">
        <v>44395.96380763888</v>
      </c>
      <c r="K638" s="197">
        <v>44397.963807870372</v>
      </c>
      <c r="L638" s="204" t="s">
        <v>102</v>
      </c>
      <c r="M638" s="207">
        <v>17</v>
      </c>
      <c r="N638" s="197">
        <v>44404.546537349532</v>
      </c>
      <c r="O638" s="207">
        <v>11</v>
      </c>
      <c r="P638" s="204" t="s">
        <v>117</v>
      </c>
      <c r="Q638" s="204" t="s">
        <v>102</v>
      </c>
      <c r="R638" s="204" t="s">
        <v>102</v>
      </c>
      <c r="S638" s="204" t="s">
        <v>102</v>
      </c>
    </row>
    <row r="639" spans="2:19">
      <c r="B639" s="197">
        <v>44501.73204699075</v>
      </c>
      <c r="C639" s="205">
        <v>42</v>
      </c>
      <c r="D639" s="204" t="s">
        <v>98</v>
      </c>
      <c r="E639" s="204" t="s">
        <v>99</v>
      </c>
      <c r="F639" s="204" t="s">
        <v>106</v>
      </c>
      <c r="G639" s="206" t="s">
        <v>102</v>
      </c>
      <c r="H639" s="204" t="s">
        <v>102</v>
      </c>
      <c r="I639" s="204" t="s">
        <v>102</v>
      </c>
      <c r="J639" s="197">
        <v>44524.469421562506</v>
      </c>
      <c r="K639" s="197">
        <v>44526.469421296293</v>
      </c>
      <c r="L639" s="204" t="s">
        <v>102</v>
      </c>
      <c r="M639" s="207">
        <v>17</v>
      </c>
      <c r="N639" s="197">
        <v>44536.570718634262</v>
      </c>
      <c r="O639" s="207">
        <v>16</v>
      </c>
      <c r="P639" s="204" t="s">
        <v>117</v>
      </c>
      <c r="Q639" s="204" t="s">
        <v>102</v>
      </c>
      <c r="R639" s="204" t="s">
        <v>102</v>
      </c>
      <c r="S639" s="204" t="s">
        <v>102</v>
      </c>
    </row>
    <row r="640" spans="2:19">
      <c r="B640" s="197">
        <v>44217.038528935183</v>
      </c>
      <c r="C640" s="205">
        <v>28.1</v>
      </c>
      <c r="D640" s="204" t="s">
        <v>105</v>
      </c>
      <c r="E640" s="204" t="s">
        <v>99</v>
      </c>
      <c r="F640" s="204" t="s">
        <v>106</v>
      </c>
      <c r="G640" s="206" t="s">
        <v>102</v>
      </c>
      <c r="H640" s="204" t="s">
        <v>102</v>
      </c>
      <c r="I640" s="204" t="s">
        <v>102</v>
      </c>
      <c r="J640" s="197">
        <v>44247.84125015045</v>
      </c>
      <c r="K640" s="197">
        <v>44249.841249999998</v>
      </c>
      <c r="L640" s="204" t="s">
        <v>102</v>
      </c>
      <c r="M640" s="209" t="s">
        <v>135</v>
      </c>
      <c r="N640" s="197">
        <v>44251.648453240748</v>
      </c>
      <c r="O640" s="207">
        <v>5</v>
      </c>
      <c r="P640" s="204" t="s">
        <v>117</v>
      </c>
      <c r="Q640" s="204" t="s">
        <v>102</v>
      </c>
      <c r="R640" s="204" t="s">
        <v>102</v>
      </c>
      <c r="S640" s="204" t="s">
        <v>102</v>
      </c>
    </row>
    <row r="641" spans="2:19">
      <c r="B641" s="197">
        <v>44217.038528935183</v>
      </c>
      <c r="C641" s="205">
        <v>28.2</v>
      </c>
      <c r="D641" s="204" t="s">
        <v>105</v>
      </c>
      <c r="E641" s="204" t="s">
        <v>99</v>
      </c>
      <c r="F641" s="204" t="s">
        <v>106</v>
      </c>
      <c r="G641" s="206" t="s">
        <v>102</v>
      </c>
      <c r="H641" s="204" t="s">
        <v>102</v>
      </c>
      <c r="I641" s="204" t="s">
        <v>102</v>
      </c>
      <c r="J641" s="197">
        <v>44316.854066666674</v>
      </c>
      <c r="K641" s="197">
        <v>44318.854062500002</v>
      </c>
      <c r="L641" s="204" t="s">
        <v>102</v>
      </c>
      <c r="M641" s="209" t="s">
        <v>135</v>
      </c>
      <c r="N641" s="197">
        <v>44317.392838344902</v>
      </c>
      <c r="O641" s="207">
        <v>2</v>
      </c>
      <c r="P641" s="204" t="s">
        <v>117</v>
      </c>
      <c r="Q641" s="204" t="s">
        <v>102</v>
      </c>
      <c r="R641" s="204" t="s">
        <v>102</v>
      </c>
      <c r="S641" s="204" t="s">
        <v>102</v>
      </c>
    </row>
    <row r="642" spans="2:19">
      <c r="B642" s="197">
        <v>44217.038528935183</v>
      </c>
      <c r="C642" s="205">
        <v>28.3</v>
      </c>
      <c r="D642" s="204" t="s">
        <v>105</v>
      </c>
      <c r="E642" s="204" t="s">
        <v>99</v>
      </c>
      <c r="F642" s="204" t="s">
        <v>106</v>
      </c>
      <c r="G642" s="206" t="s">
        <v>102</v>
      </c>
      <c r="H642" s="204" t="s">
        <v>102</v>
      </c>
      <c r="I642" s="204" t="s">
        <v>102</v>
      </c>
      <c r="J642" s="197">
        <v>44334.484790856484</v>
      </c>
      <c r="K642" s="197">
        <v>44336.484791666669</v>
      </c>
      <c r="L642" s="204" t="s">
        <v>102</v>
      </c>
      <c r="M642" s="209" t="s">
        <v>135</v>
      </c>
      <c r="N642" s="197">
        <v>44343.558293599533</v>
      </c>
      <c r="O642" s="207">
        <v>10</v>
      </c>
      <c r="P642" s="204" t="s">
        <v>117</v>
      </c>
      <c r="Q642" s="204" t="s">
        <v>102</v>
      </c>
      <c r="R642" s="204" t="s">
        <v>102</v>
      </c>
      <c r="S642" s="204" t="s">
        <v>102</v>
      </c>
    </row>
    <row r="643" spans="2:19">
      <c r="B643" s="197">
        <v>44217.038528935183</v>
      </c>
      <c r="C643" s="205">
        <v>28.3</v>
      </c>
      <c r="D643" s="204" t="s">
        <v>105</v>
      </c>
      <c r="E643" s="204" t="s">
        <v>99</v>
      </c>
      <c r="F643" s="204" t="s">
        <v>106</v>
      </c>
      <c r="G643" s="206" t="s">
        <v>102</v>
      </c>
      <c r="H643" s="204" t="s">
        <v>102</v>
      </c>
      <c r="I643" s="204" t="s">
        <v>102</v>
      </c>
      <c r="J643" s="197">
        <v>44345.569389120363</v>
      </c>
      <c r="K643" s="197">
        <v>44347.569386574076</v>
      </c>
      <c r="L643" s="204" t="s">
        <v>102</v>
      </c>
      <c r="M643" s="209" t="s">
        <v>135</v>
      </c>
      <c r="N643" s="197">
        <v>44349.551787268516</v>
      </c>
      <c r="O643" s="207">
        <v>5</v>
      </c>
      <c r="P643" s="204" t="s">
        <v>117</v>
      </c>
      <c r="Q643" s="204" t="s">
        <v>102</v>
      </c>
      <c r="R643" s="204" t="s">
        <v>102</v>
      </c>
      <c r="S643" s="204" t="s">
        <v>102</v>
      </c>
    </row>
    <row r="644" spans="2:19">
      <c r="B644" s="197">
        <v>44217.038528935183</v>
      </c>
      <c r="C644" s="205">
        <v>28.4</v>
      </c>
      <c r="D644" s="204" t="s">
        <v>105</v>
      </c>
      <c r="E644" s="204" t="s">
        <v>99</v>
      </c>
      <c r="F644" s="204" t="s">
        <v>106</v>
      </c>
      <c r="G644" s="206" t="s">
        <v>102</v>
      </c>
      <c r="H644" s="204" t="s">
        <v>102</v>
      </c>
      <c r="I644" s="204" t="s">
        <v>102</v>
      </c>
      <c r="J644" s="197">
        <v>44360.557326504633</v>
      </c>
      <c r="K644" s="197">
        <v>44362.557326388887</v>
      </c>
      <c r="L644" s="204" t="s">
        <v>102</v>
      </c>
      <c r="M644" s="209" t="s">
        <v>135</v>
      </c>
      <c r="N644" s="197">
        <v>44371</v>
      </c>
      <c r="O644" s="207">
        <v>11</v>
      </c>
      <c r="P644" s="204" t="s">
        <v>117</v>
      </c>
      <c r="Q644" s="204" t="s">
        <v>102</v>
      </c>
      <c r="R644" s="204" t="s">
        <v>102</v>
      </c>
      <c r="S644" s="204" t="s">
        <v>101</v>
      </c>
    </row>
    <row r="645" spans="2:19">
      <c r="B645" s="197">
        <v>44276.978446215282</v>
      </c>
      <c r="C645" s="205">
        <v>22.8</v>
      </c>
      <c r="D645" s="204" t="s">
        <v>107</v>
      </c>
      <c r="E645" s="204" t="s">
        <v>107</v>
      </c>
      <c r="F645" s="204" t="s">
        <v>106</v>
      </c>
      <c r="G645" s="206" t="s">
        <v>102</v>
      </c>
      <c r="H645" s="204" t="s">
        <v>102</v>
      </c>
      <c r="I645" s="204" t="s">
        <v>102</v>
      </c>
      <c r="J645" s="197">
        <v>44294.955586192125</v>
      </c>
      <c r="K645" s="197">
        <v>44296.955590277779</v>
      </c>
      <c r="L645" s="204" t="s">
        <v>102</v>
      </c>
      <c r="M645" s="209" t="s">
        <v>135</v>
      </c>
      <c r="N645" s="197">
        <v>44298.550048842582</v>
      </c>
      <c r="O645" s="207">
        <v>5</v>
      </c>
      <c r="P645" s="204" t="s">
        <v>117</v>
      </c>
      <c r="Q645" s="204" t="s">
        <v>102</v>
      </c>
      <c r="R645" s="204" t="s">
        <v>102</v>
      </c>
      <c r="S645" s="204" t="s">
        <v>102</v>
      </c>
    </row>
    <row r="646" spans="2:19">
      <c r="B646" s="197">
        <v>44276.978446215282</v>
      </c>
      <c r="C646" s="205">
        <v>22.9</v>
      </c>
      <c r="D646" s="204" t="s">
        <v>107</v>
      </c>
      <c r="E646" s="204" t="s">
        <v>107</v>
      </c>
      <c r="F646" s="204" t="s">
        <v>106</v>
      </c>
      <c r="G646" s="206" t="s">
        <v>102</v>
      </c>
      <c r="H646" s="204" t="s">
        <v>102</v>
      </c>
      <c r="I646" s="204" t="s">
        <v>102</v>
      </c>
      <c r="J646" s="197">
        <v>44312.684451932866</v>
      </c>
      <c r="K646" s="197">
        <v>44314.68445601852</v>
      </c>
      <c r="L646" s="204" t="s">
        <v>102</v>
      </c>
      <c r="M646" s="209" t="s">
        <v>135</v>
      </c>
      <c r="N646" s="197">
        <v>44313.533913773143</v>
      </c>
      <c r="O646" s="207">
        <v>2</v>
      </c>
      <c r="P646" s="204" t="s">
        <v>117</v>
      </c>
      <c r="Q646" s="204" t="s">
        <v>102</v>
      </c>
      <c r="R646" s="204" t="s">
        <v>102</v>
      </c>
      <c r="S646" s="204" t="s">
        <v>102</v>
      </c>
    </row>
    <row r="647" spans="2:19">
      <c r="B647" s="197">
        <v>44276.978446215282</v>
      </c>
      <c r="C647" s="205">
        <v>22.9</v>
      </c>
      <c r="D647" s="204" t="s">
        <v>107</v>
      </c>
      <c r="E647" s="204" t="s">
        <v>107</v>
      </c>
      <c r="F647" s="204" t="s">
        <v>106</v>
      </c>
      <c r="G647" s="206" t="s">
        <v>102</v>
      </c>
      <c r="H647" s="204" t="s">
        <v>102</v>
      </c>
      <c r="I647" s="204" t="s">
        <v>102</v>
      </c>
      <c r="J647" s="197">
        <v>44331.608425034727</v>
      </c>
      <c r="K647" s="197">
        <v>44333.608425925922</v>
      </c>
      <c r="L647" s="204" t="s">
        <v>102</v>
      </c>
      <c r="M647" s="209" t="s">
        <v>135</v>
      </c>
      <c r="N647" s="197">
        <v>44333.447143402766</v>
      </c>
      <c r="O647" s="207">
        <v>3</v>
      </c>
      <c r="P647" s="204" t="s">
        <v>117</v>
      </c>
      <c r="Q647" s="204" t="s">
        <v>102</v>
      </c>
      <c r="R647" s="204" t="s">
        <v>102</v>
      </c>
      <c r="S647" s="204" t="s">
        <v>102</v>
      </c>
    </row>
    <row r="648" spans="2:19">
      <c r="B648" s="197">
        <v>44276.978446215282</v>
      </c>
      <c r="C648" s="205">
        <v>23.1</v>
      </c>
      <c r="D648" s="204" t="s">
        <v>107</v>
      </c>
      <c r="E648" s="204" t="s">
        <v>107</v>
      </c>
      <c r="F648" s="204" t="s">
        <v>106</v>
      </c>
      <c r="G648" s="206" t="s">
        <v>102</v>
      </c>
      <c r="H648" s="204" t="s">
        <v>102</v>
      </c>
      <c r="I648" s="204" t="s">
        <v>102</v>
      </c>
      <c r="J648" s="197">
        <v>44388.464943483807</v>
      </c>
      <c r="K648" s="197">
        <v>44390.464942129627</v>
      </c>
      <c r="L648" s="204" t="s">
        <v>102</v>
      </c>
      <c r="M648" s="209" t="s">
        <v>135</v>
      </c>
      <c r="N648" s="197">
        <v>44399.553382754631</v>
      </c>
      <c r="O648" s="207">
        <v>12</v>
      </c>
      <c r="P648" s="204" t="s">
        <v>117</v>
      </c>
      <c r="Q648" s="204" t="s">
        <v>102</v>
      </c>
      <c r="R648" s="204" t="s">
        <v>102</v>
      </c>
      <c r="S648" s="204" t="s">
        <v>102</v>
      </c>
    </row>
    <row r="649" spans="2:19">
      <c r="B649" s="197">
        <v>44114.945627199078</v>
      </c>
      <c r="C649" s="205">
        <v>22.6</v>
      </c>
      <c r="D649" s="204" t="s">
        <v>107</v>
      </c>
      <c r="E649" s="204" t="s">
        <v>107</v>
      </c>
      <c r="F649" s="204" t="s">
        <v>106</v>
      </c>
      <c r="G649" s="206" t="s">
        <v>102</v>
      </c>
      <c r="H649" s="204" t="s">
        <v>102</v>
      </c>
      <c r="I649" s="204" t="s">
        <v>102</v>
      </c>
      <c r="J649" s="197">
        <v>44203.798398807863</v>
      </c>
      <c r="K649" s="197">
        <v>44205.798402777778</v>
      </c>
      <c r="L649" s="204" t="s">
        <v>102</v>
      </c>
      <c r="M649" s="209" t="s">
        <v>132</v>
      </c>
      <c r="N649" s="197">
        <v>44215.558089317128</v>
      </c>
      <c r="O649" s="207">
        <v>13</v>
      </c>
      <c r="P649" s="204" t="s">
        <v>117</v>
      </c>
      <c r="Q649" s="204" t="s">
        <v>102</v>
      </c>
      <c r="R649" s="204" t="s">
        <v>102</v>
      </c>
      <c r="S649" s="204" t="s">
        <v>102</v>
      </c>
    </row>
    <row r="650" spans="2:19">
      <c r="B650" s="197">
        <v>44114.945627199078</v>
      </c>
      <c r="C650" s="205">
        <v>22.9</v>
      </c>
      <c r="D650" s="204" t="s">
        <v>107</v>
      </c>
      <c r="E650" s="204" t="s">
        <v>107</v>
      </c>
      <c r="F650" s="204" t="s">
        <v>106</v>
      </c>
      <c r="G650" s="206" t="s">
        <v>102</v>
      </c>
      <c r="H650" s="204" t="s">
        <v>102</v>
      </c>
      <c r="I650" s="204" t="s">
        <v>102</v>
      </c>
      <c r="J650" s="197">
        <v>44336.963777696757</v>
      </c>
      <c r="K650" s="197">
        <v>44338.963773148149</v>
      </c>
      <c r="L650" s="204" t="s">
        <v>102</v>
      </c>
      <c r="M650" s="209" t="s">
        <v>132</v>
      </c>
      <c r="N650" s="197">
        <v>44347.593525694429</v>
      </c>
      <c r="O650" s="207">
        <v>12</v>
      </c>
      <c r="P650" s="204" t="s">
        <v>117</v>
      </c>
      <c r="Q650" s="204" t="s">
        <v>102</v>
      </c>
      <c r="R650" s="204" t="s">
        <v>102</v>
      </c>
      <c r="S650" s="204" t="s">
        <v>102</v>
      </c>
    </row>
    <row r="651" spans="2:19">
      <c r="B651" s="197">
        <v>44114.945627199078</v>
      </c>
      <c r="C651" s="205">
        <v>23.5</v>
      </c>
      <c r="D651" s="204" t="s">
        <v>107</v>
      </c>
      <c r="E651" s="204" t="s">
        <v>107</v>
      </c>
      <c r="F651" s="204" t="s">
        <v>106</v>
      </c>
      <c r="G651" s="206" t="s">
        <v>102</v>
      </c>
      <c r="H651" s="204" t="s">
        <v>102</v>
      </c>
      <c r="I651" s="204" t="s">
        <v>102</v>
      </c>
      <c r="J651" s="197">
        <v>44536.083921296289</v>
      </c>
      <c r="K651" s="197">
        <v>44538.083923611113</v>
      </c>
      <c r="L651" s="204" t="s">
        <v>102</v>
      </c>
      <c r="M651" s="209" t="s">
        <v>132</v>
      </c>
      <c r="N651" s="197">
        <v>44552.421295451386</v>
      </c>
      <c r="O651" s="207">
        <v>17</v>
      </c>
      <c r="P651" s="204" t="s">
        <v>117</v>
      </c>
      <c r="Q651" s="204" t="s">
        <v>102</v>
      </c>
      <c r="R651" s="204" t="s">
        <v>102</v>
      </c>
      <c r="S651" s="204" t="s">
        <v>102</v>
      </c>
    </row>
    <row r="652" spans="2:19">
      <c r="B652" s="197">
        <v>42940.759627199084</v>
      </c>
      <c r="C652" s="205">
        <v>42.9</v>
      </c>
      <c r="D652" s="204" t="s">
        <v>98</v>
      </c>
      <c r="E652" s="204" t="s">
        <v>99</v>
      </c>
      <c r="F652" s="204" t="s">
        <v>106</v>
      </c>
      <c r="G652" s="206" t="s">
        <v>102</v>
      </c>
      <c r="H652" s="204" t="s">
        <v>102</v>
      </c>
      <c r="I652" s="204" t="s">
        <v>102</v>
      </c>
      <c r="J652" s="197">
        <v>44519.564037766213</v>
      </c>
      <c r="K652" s="197">
        <v>44521.564039351855</v>
      </c>
      <c r="L652" s="204" t="s">
        <v>102</v>
      </c>
      <c r="M652" s="209" t="s">
        <v>116</v>
      </c>
      <c r="N652" s="197">
        <v>44524.076333333345</v>
      </c>
      <c r="O652" s="207">
        <v>6</v>
      </c>
      <c r="P652" s="204" t="s">
        <v>117</v>
      </c>
      <c r="Q652" s="204" t="s">
        <v>102</v>
      </c>
      <c r="R652" s="204" t="s">
        <v>102</v>
      </c>
      <c r="S652" s="204" t="s">
        <v>102</v>
      </c>
    </row>
    <row r="653" spans="2:19">
      <c r="B653" s="197">
        <v>43312.84505327545</v>
      </c>
      <c r="C653" s="205">
        <v>34.1</v>
      </c>
      <c r="D653" s="204" t="s">
        <v>107</v>
      </c>
      <c r="E653" s="204" t="s">
        <v>107</v>
      </c>
      <c r="F653" s="204" t="s">
        <v>106</v>
      </c>
      <c r="G653" s="206" t="s">
        <v>102</v>
      </c>
      <c r="H653" s="204" t="s">
        <v>102</v>
      </c>
      <c r="I653" s="204" t="s">
        <v>102</v>
      </c>
      <c r="J653" s="197">
        <v>44393.914401238428</v>
      </c>
      <c r="K653" s="197">
        <v>44395.914398148147</v>
      </c>
      <c r="L653" s="204" t="s">
        <v>102</v>
      </c>
      <c r="M653" s="209" t="s">
        <v>116</v>
      </c>
      <c r="N653" s="197">
        <v>44410.537858796299</v>
      </c>
      <c r="O653" s="207">
        <v>19</v>
      </c>
      <c r="P653" s="204" t="s">
        <v>117</v>
      </c>
      <c r="Q653" s="204" t="s">
        <v>102</v>
      </c>
      <c r="R653" s="204" t="s">
        <v>102</v>
      </c>
      <c r="S653" s="204" t="s">
        <v>102</v>
      </c>
    </row>
    <row r="654" spans="2:19">
      <c r="B654" s="197">
        <v>43312.84505327545</v>
      </c>
      <c r="C654" s="205">
        <v>34.299999999999997</v>
      </c>
      <c r="D654" s="204" t="s">
        <v>107</v>
      </c>
      <c r="E654" s="204" t="s">
        <v>107</v>
      </c>
      <c r="F654" s="204" t="s">
        <v>106</v>
      </c>
      <c r="G654" s="206" t="s">
        <v>102</v>
      </c>
      <c r="H654" s="204" t="s">
        <v>102</v>
      </c>
      <c r="I654" s="204" t="s">
        <v>102</v>
      </c>
      <c r="J654" s="197">
        <v>44472.380592210648</v>
      </c>
      <c r="K654" s="197">
        <v>44474.380590277775</v>
      </c>
      <c r="L654" s="204" t="s">
        <v>102</v>
      </c>
      <c r="M654" s="209" t="s">
        <v>116</v>
      </c>
      <c r="N654" s="197">
        <v>44481.548295520828</v>
      </c>
      <c r="O654" s="207">
        <v>10</v>
      </c>
      <c r="P654" s="204" t="s">
        <v>117</v>
      </c>
      <c r="Q654" s="204" t="s">
        <v>102</v>
      </c>
      <c r="R654" s="204" t="s">
        <v>102</v>
      </c>
      <c r="S654" s="204" t="s">
        <v>102</v>
      </c>
    </row>
    <row r="655" spans="2:19">
      <c r="B655" s="197">
        <v>43312.84505327545</v>
      </c>
      <c r="C655" s="205">
        <v>34.4</v>
      </c>
      <c r="D655" s="204" t="s">
        <v>107</v>
      </c>
      <c r="E655" s="204" t="s">
        <v>107</v>
      </c>
      <c r="F655" s="204" t="s">
        <v>106</v>
      </c>
      <c r="G655" s="206" t="s">
        <v>102</v>
      </c>
      <c r="H655" s="204" t="s">
        <v>102</v>
      </c>
      <c r="I655" s="204" t="s">
        <v>102</v>
      </c>
      <c r="J655" s="197">
        <v>44491.729593599528</v>
      </c>
      <c r="K655" s="197">
        <v>44493.729594907411</v>
      </c>
      <c r="L655" s="204" t="s">
        <v>102</v>
      </c>
      <c r="M655" s="209" t="s">
        <v>116</v>
      </c>
      <c r="N655" s="197">
        <v>44498.628234756943</v>
      </c>
      <c r="O655" s="207">
        <v>8</v>
      </c>
      <c r="P655" s="204" t="s">
        <v>117</v>
      </c>
      <c r="Q655" s="204" t="s">
        <v>102</v>
      </c>
      <c r="R655" s="204" t="s">
        <v>102</v>
      </c>
      <c r="S655" s="204" t="s">
        <v>102</v>
      </c>
    </row>
    <row r="656" spans="2:19">
      <c r="B656" s="197">
        <v>43312.84505327545</v>
      </c>
      <c r="C656" s="205">
        <v>34.6</v>
      </c>
      <c r="D656" s="204" t="s">
        <v>107</v>
      </c>
      <c r="E656" s="204" t="s">
        <v>107</v>
      </c>
      <c r="F656" s="204" t="s">
        <v>106</v>
      </c>
      <c r="G656" s="206" t="s">
        <v>102</v>
      </c>
      <c r="H656" s="204" t="s">
        <v>102</v>
      </c>
      <c r="I656" s="204" t="s">
        <v>102</v>
      </c>
      <c r="J656" s="197">
        <v>44559.58198244212</v>
      </c>
      <c r="K656" s="197">
        <v>44561.581979166665</v>
      </c>
      <c r="L656" s="204" t="s">
        <v>102</v>
      </c>
      <c r="M656" s="209" t="s">
        <v>116</v>
      </c>
      <c r="N656" s="197">
        <v>44568.612013622696</v>
      </c>
      <c r="O656" s="207">
        <v>10</v>
      </c>
      <c r="P656" s="204" t="s">
        <v>117</v>
      </c>
      <c r="Q656" s="204" t="s">
        <v>102</v>
      </c>
      <c r="R656" s="204" t="s">
        <v>102</v>
      </c>
      <c r="S656" s="204" t="s">
        <v>102</v>
      </c>
    </row>
    <row r="657" spans="2:19">
      <c r="B657" s="197">
        <v>43441.594932986103</v>
      </c>
      <c r="C657" s="205">
        <v>41.3</v>
      </c>
      <c r="D657" s="204" t="s">
        <v>107</v>
      </c>
      <c r="E657" s="204" t="s">
        <v>107</v>
      </c>
      <c r="F657" s="204" t="s">
        <v>106</v>
      </c>
      <c r="G657" s="206" t="s">
        <v>102</v>
      </c>
      <c r="H657" s="204" t="s">
        <v>102</v>
      </c>
      <c r="I657" s="204" t="s">
        <v>102</v>
      </c>
      <c r="J657" s="197">
        <v>44467.638823067129</v>
      </c>
      <c r="K657" s="197">
        <v>44469.638819444444</v>
      </c>
      <c r="L657" s="204" t="s">
        <v>102</v>
      </c>
      <c r="M657" s="209" t="s">
        <v>116</v>
      </c>
      <c r="N657" s="197">
        <v>44481.559043483801</v>
      </c>
      <c r="O657" s="207">
        <v>15</v>
      </c>
      <c r="P657" s="204" t="s">
        <v>117</v>
      </c>
      <c r="Q657" s="204" t="s">
        <v>102</v>
      </c>
      <c r="R657" s="204" t="s">
        <v>102</v>
      </c>
      <c r="S657" s="204" t="s">
        <v>102</v>
      </c>
    </row>
    <row r="658" spans="2:19">
      <c r="B658" s="197">
        <v>43556.502678506949</v>
      </c>
      <c r="C658" s="205">
        <v>22.8</v>
      </c>
      <c r="D658" s="204" t="s">
        <v>105</v>
      </c>
      <c r="E658" s="204" t="s">
        <v>99</v>
      </c>
      <c r="F658" s="204" t="s">
        <v>106</v>
      </c>
      <c r="G658" s="206" t="s">
        <v>102</v>
      </c>
      <c r="H658" s="204" t="s">
        <v>102</v>
      </c>
      <c r="I658" s="204" t="s">
        <v>102</v>
      </c>
      <c r="J658" s="197">
        <v>44207.42566489584</v>
      </c>
      <c r="K658" s="197">
        <v>44209.425659722219</v>
      </c>
      <c r="L658" s="204" t="s">
        <v>102</v>
      </c>
      <c r="M658" s="209" t="s">
        <v>116</v>
      </c>
      <c r="N658" s="197">
        <v>44216.4483602662</v>
      </c>
      <c r="O658" s="207">
        <v>10</v>
      </c>
      <c r="P658" s="204" t="s">
        <v>117</v>
      </c>
      <c r="Q658" s="204" t="s">
        <v>102</v>
      </c>
      <c r="R658" s="204" t="s">
        <v>102</v>
      </c>
      <c r="S658" s="204" t="s">
        <v>102</v>
      </c>
    </row>
    <row r="659" spans="2:19">
      <c r="B659" s="197">
        <v>43711.572257372696</v>
      </c>
      <c r="C659" s="205">
        <v>35.1</v>
      </c>
      <c r="D659" s="204" t="s">
        <v>107</v>
      </c>
      <c r="E659" s="204" t="s">
        <v>107</v>
      </c>
      <c r="F659" s="204" t="s">
        <v>106</v>
      </c>
      <c r="G659" s="206" t="s">
        <v>101</v>
      </c>
      <c r="H659" s="204" t="s">
        <v>102</v>
      </c>
      <c r="I659" s="204" t="s">
        <v>102</v>
      </c>
      <c r="J659" s="197">
        <v>44362.398828391211</v>
      </c>
      <c r="K659" s="197">
        <v>44364.398831018516</v>
      </c>
      <c r="L659" s="204" t="s">
        <v>102</v>
      </c>
      <c r="M659" s="209" t="s">
        <v>116</v>
      </c>
      <c r="N659" s="197">
        <v>44384.547428125014</v>
      </c>
      <c r="O659" s="207">
        <v>23</v>
      </c>
      <c r="P659" s="204" t="s">
        <v>117</v>
      </c>
      <c r="Q659" s="204" t="s">
        <v>102</v>
      </c>
      <c r="R659" s="204" t="s">
        <v>102</v>
      </c>
      <c r="S659" s="204" t="s">
        <v>102</v>
      </c>
    </row>
    <row r="660" spans="2:19">
      <c r="B660" s="197">
        <v>43711.572257372696</v>
      </c>
      <c r="C660" s="205">
        <v>35.4</v>
      </c>
      <c r="D660" s="204" t="s">
        <v>107</v>
      </c>
      <c r="E660" s="204" t="s">
        <v>107</v>
      </c>
      <c r="F660" s="204" t="s">
        <v>106</v>
      </c>
      <c r="G660" s="206" t="s">
        <v>101</v>
      </c>
      <c r="H660" s="204" t="s">
        <v>102</v>
      </c>
      <c r="I660" s="204" t="s">
        <v>102</v>
      </c>
      <c r="J660" s="197">
        <v>44442.781172881943</v>
      </c>
      <c r="K660" s="197">
        <v>44444.781168981484</v>
      </c>
      <c r="L660" s="204" t="s">
        <v>102</v>
      </c>
      <c r="M660" s="209" t="s">
        <v>116</v>
      </c>
      <c r="N660" s="197">
        <v>44455.55493306712</v>
      </c>
      <c r="O660" s="207">
        <v>14</v>
      </c>
      <c r="P660" s="204" t="s">
        <v>117</v>
      </c>
      <c r="Q660" s="204" t="s">
        <v>102</v>
      </c>
      <c r="R660" s="204" t="s">
        <v>102</v>
      </c>
      <c r="S660" s="204" t="s">
        <v>102</v>
      </c>
    </row>
    <row r="661" spans="2:19">
      <c r="B661" s="197">
        <v>43754.084324456009</v>
      </c>
      <c r="C661" s="205">
        <v>27.8</v>
      </c>
      <c r="D661" s="204" t="s">
        <v>105</v>
      </c>
      <c r="E661" s="204" t="s">
        <v>99</v>
      </c>
      <c r="F661" s="204" t="s">
        <v>106</v>
      </c>
      <c r="G661" s="206" t="s">
        <v>102</v>
      </c>
      <c r="H661" s="204" t="s">
        <v>102</v>
      </c>
      <c r="I661" s="204" t="s">
        <v>102</v>
      </c>
      <c r="J661" s="197">
        <v>44296.768515358788</v>
      </c>
      <c r="K661" s="197">
        <v>44298.768518518518</v>
      </c>
      <c r="L661" s="204" t="s">
        <v>102</v>
      </c>
      <c r="M661" s="209" t="s">
        <v>116</v>
      </c>
      <c r="N661" s="197">
        <v>44314.578742094898</v>
      </c>
      <c r="O661" s="207">
        <v>19</v>
      </c>
      <c r="P661" s="204" t="s">
        <v>117</v>
      </c>
      <c r="Q661" s="204" t="s">
        <v>102</v>
      </c>
      <c r="R661" s="204" t="s">
        <v>102</v>
      </c>
      <c r="S661" s="204" t="s">
        <v>102</v>
      </c>
    </row>
    <row r="662" spans="2:19">
      <c r="B662" s="197">
        <v>43754.084324456009</v>
      </c>
      <c r="C662" s="205">
        <v>27.9</v>
      </c>
      <c r="D662" s="204" t="s">
        <v>105</v>
      </c>
      <c r="E662" s="204" t="s">
        <v>99</v>
      </c>
      <c r="F662" s="204" t="s">
        <v>106</v>
      </c>
      <c r="G662" s="206" t="s">
        <v>102</v>
      </c>
      <c r="H662" s="204" t="s">
        <v>102</v>
      </c>
      <c r="I662" s="204" t="s">
        <v>102</v>
      </c>
      <c r="J662" s="197">
        <v>44362.676777743058</v>
      </c>
      <c r="K662" s="197">
        <v>44364.676782407405</v>
      </c>
      <c r="L662" s="204" t="s">
        <v>102</v>
      </c>
      <c r="M662" s="209" t="s">
        <v>116</v>
      </c>
      <c r="N662" s="197">
        <v>44371.566080011573</v>
      </c>
      <c r="O662" s="207">
        <v>10</v>
      </c>
      <c r="P662" s="204" t="s">
        <v>117</v>
      </c>
      <c r="Q662" s="204" t="s">
        <v>102</v>
      </c>
      <c r="R662" s="204" t="s">
        <v>102</v>
      </c>
      <c r="S662" s="204" t="s">
        <v>102</v>
      </c>
    </row>
    <row r="663" spans="2:19">
      <c r="B663" s="197">
        <v>43754.084324456009</v>
      </c>
      <c r="C663" s="205">
        <v>28</v>
      </c>
      <c r="D663" s="204" t="s">
        <v>105</v>
      </c>
      <c r="E663" s="204" t="s">
        <v>99</v>
      </c>
      <c r="F663" s="204" t="s">
        <v>106</v>
      </c>
      <c r="G663" s="206" t="s">
        <v>102</v>
      </c>
      <c r="H663" s="204" t="s">
        <v>102</v>
      </c>
      <c r="I663" s="204" t="s">
        <v>102</v>
      </c>
      <c r="J663" s="197">
        <v>44396.885206215273</v>
      </c>
      <c r="K663" s="197">
        <v>44398.885208333333</v>
      </c>
      <c r="L663" s="204" t="s">
        <v>102</v>
      </c>
      <c r="M663" s="209" t="s">
        <v>116</v>
      </c>
      <c r="N663" s="197">
        <v>44405.559975462951</v>
      </c>
      <c r="O663" s="207">
        <v>10</v>
      </c>
      <c r="P663" s="204" t="s">
        <v>117</v>
      </c>
      <c r="Q663" s="204" t="s">
        <v>102</v>
      </c>
      <c r="R663" s="204" t="s">
        <v>102</v>
      </c>
      <c r="S663" s="204" t="s">
        <v>102</v>
      </c>
    </row>
    <row r="664" spans="2:19">
      <c r="B664" s="197">
        <v>43906.406610219899</v>
      </c>
      <c r="C664" s="205">
        <v>24.5</v>
      </c>
      <c r="D664" s="204" t="s">
        <v>105</v>
      </c>
      <c r="E664" s="204" t="s">
        <v>99</v>
      </c>
      <c r="F664" s="204" t="s">
        <v>106</v>
      </c>
      <c r="G664" s="206" t="s">
        <v>102</v>
      </c>
      <c r="H664" s="204" t="s">
        <v>102</v>
      </c>
      <c r="I664" s="204" t="s">
        <v>102</v>
      </c>
      <c r="J664" s="197">
        <v>44458.598229247684</v>
      </c>
      <c r="K664" s="197">
        <v>44460.598229166666</v>
      </c>
      <c r="L664" s="204" t="s">
        <v>102</v>
      </c>
      <c r="M664" s="209" t="s">
        <v>116</v>
      </c>
      <c r="N664" s="197">
        <v>44477.556804479165</v>
      </c>
      <c r="O664" s="207">
        <v>20</v>
      </c>
      <c r="P664" s="204" t="s">
        <v>117</v>
      </c>
      <c r="Q664" s="204" t="s">
        <v>102</v>
      </c>
      <c r="R664" s="204" t="s">
        <v>102</v>
      </c>
      <c r="S664" s="204" t="s">
        <v>102</v>
      </c>
    </row>
    <row r="665" spans="2:19">
      <c r="B665" s="197">
        <v>43906.406610219899</v>
      </c>
      <c r="C665" s="205">
        <v>24.7</v>
      </c>
      <c r="D665" s="204" t="s">
        <v>105</v>
      </c>
      <c r="E665" s="204" t="s">
        <v>99</v>
      </c>
      <c r="F665" s="204" t="s">
        <v>106</v>
      </c>
      <c r="G665" s="206" t="s">
        <v>102</v>
      </c>
      <c r="H665" s="204" t="s">
        <v>102</v>
      </c>
      <c r="I665" s="204" t="s">
        <v>102</v>
      </c>
      <c r="J665" s="197">
        <v>44539.707844641205</v>
      </c>
      <c r="K665" s="197">
        <v>44541.70784722222</v>
      </c>
      <c r="L665" s="204" t="s">
        <v>102</v>
      </c>
      <c r="M665" s="209" t="s">
        <v>116</v>
      </c>
      <c r="N665" s="197">
        <v>44555.874637962974</v>
      </c>
      <c r="O665" s="207">
        <v>17</v>
      </c>
      <c r="P665" s="204" t="s">
        <v>117</v>
      </c>
      <c r="Q665" s="204" t="s">
        <v>102</v>
      </c>
      <c r="R665" s="204" t="s">
        <v>102</v>
      </c>
      <c r="S665" s="204" t="s">
        <v>102</v>
      </c>
    </row>
    <row r="666" spans="2:19">
      <c r="B666" s="197">
        <v>43906.406610219899</v>
      </c>
      <c r="C666" s="205">
        <v>24.8</v>
      </c>
      <c r="D666" s="204" t="s">
        <v>105</v>
      </c>
      <c r="E666" s="204" t="s">
        <v>99</v>
      </c>
      <c r="F666" s="204" t="s">
        <v>106</v>
      </c>
      <c r="G666" s="206" t="s">
        <v>102</v>
      </c>
      <c r="H666" s="204" t="s">
        <v>102</v>
      </c>
      <c r="I666" s="204" t="s">
        <v>102</v>
      </c>
      <c r="J666" s="197">
        <v>44555.965684606475</v>
      </c>
      <c r="K666" s="197">
        <v>44557.965682870374</v>
      </c>
      <c r="L666" s="204" t="s">
        <v>102</v>
      </c>
      <c r="M666" s="209" t="s">
        <v>116</v>
      </c>
      <c r="N666" s="197">
        <v>44581.41442627315</v>
      </c>
      <c r="O666" s="207">
        <v>26</v>
      </c>
      <c r="P666" s="204" t="s">
        <v>117</v>
      </c>
      <c r="Q666" s="204" t="s">
        <v>102</v>
      </c>
      <c r="R666" s="204" t="s">
        <v>102</v>
      </c>
      <c r="S666" s="204" t="s">
        <v>102</v>
      </c>
    </row>
    <row r="667" spans="2:19">
      <c r="B667" s="197">
        <v>43918.157469479156</v>
      </c>
      <c r="C667" s="205">
        <v>21.4</v>
      </c>
      <c r="D667" s="204" t="s">
        <v>107</v>
      </c>
      <c r="E667" s="204" t="s">
        <v>107</v>
      </c>
      <c r="F667" s="204" t="s">
        <v>106</v>
      </c>
      <c r="G667" s="206" t="s">
        <v>102</v>
      </c>
      <c r="H667" s="204" t="s">
        <v>102</v>
      </c>
      <c r="I667" s="204" t="s">
        <v>102</v>
      </c>
      <c r="J667" s="197">
        <v>44239.609626504622</v>
      </c>
      <c r="K667" s="197">
        <v>44241.609629629631</v>
      </c>
      <c r="L667" s="204" t="s">
        <v>102</v>
      </c>
      <c r="M667" s="209" t="s">
        <v>116</v>
      </c>
      <c r="N667" s="216">
        <v>44256.550578009264</v>
      </c>
      <c r="O667" s="207">
        <v>19</v>
      </c>
      <c r="P667" s="204" t="s">
        <v>117</v>
      </c>
      <c r="Q667" s="204" t="s">
        <v>102</v>
      </c>
      <c r="R667" s="204" t="s">
        <v>102</v>
      </c>
      <c r="S667" s="204" t="s">
        <v>102</v>
      </c>
    </row>
    <row r="668" spans="2:19">
      <c r="B668" s="197">
        <v>43918.157469479156</v>
      </c>
      <c r="C668" s="205">
        <v>21.7</v>
      </c>
      <c r="D668" s="204" t="s">
        <v>107</v>
      </c>
      <c r="E668" s="204" t="s">
        <v>107</v>
      </c>
      <c r="F668" s="204" t="s">
        <v>106</v>
      </c>
      <c r="G668" s="206" t="s">
        <v>102</v>
      </c>
      <c r="H668" s="204" t="s">
        <v>102</v>
      </c>
      <c r="I668" s="204" t="s">
        <v>102</v>
      </c>
      <c r="J668" s="197">
        <v>44361.856055706012</v>
      </c>
      <c r="K668" s="197">
        <v>44363.856053240743</v>
      </c>
      <c r="L668" s="204" t="s">
        <v>102</v>
      </c>
      <c r="M668" s="209" t="s">
        <v>116</v>
      </c>
      <c r="N668" s="197">
        <v>44384.561379895829</v>
      </c>
      <c r="O668" s="207">
        <v>24</v>
      </c>
      <c r="P668" s="204" t="s">
        <v>117</v>
      </c>
      <c r="Q668" s="204" t="s">
        <v>102</v>
      </c>
      <c r="R668" s="204" t="s">
        <v>102</v>
      </c>
      <c r="S668" s="204" t="s">
        <v>102</v>
      </c>
    </row>
    <row r="669" spans="2:19">
      <c r="B669" s="197">
        <v>43918.157469479156</v>
      </c>
      <c r="C669" s="205">
        <v>22</v>
      </c>
      <c r="D669" s="204" t="s">
        <v>107</v>
      </c>
      <c r="E669" s="204" t="s">
        <v>107</v>
      </c>
      <c r="F669" s="204" t="s">
        <v>106</v>
      </c>
      <c r="G669" s="206" t="s">
        <v>102</v>
      </c>
      <c r="H669" s="204" t="s">
        <v>102</v>
      </c>
      <c r="I669" s="204" t="s">
        <v>102</v>
      </c>
      <c r="J669" s="197">
        <v>44451.693558252322</v>
      </c>
      <c r="K669" s="197">
        <v>44453.693553240744</v>
      </c>
      <c r="L669" s="204" t="s">
        <v>102</v>
      </c>
      <c r="M669" s="209" t="s">
        <v>116</v>
      </c>
      <c r="N669" s="197">
        <v>44471.552331446765</v>
      </c>
      <c r="O669" s="207">
        <v>21</v>
      </c>
      <c r="P669" s="204" t="s">
        <v>117</v>
      </c>
      <c r="Q669" s="204" t="s">
        <v>102</v>
      </c>
      <c r="R669" s="204" t="s">
        <v>102</v>
      </c>
      <c r="S669" s="204" t="s">
        <v>102</v>
      </c>
    </row>
    <row r="670" spans="2:19">
      <c r="B670" s="197">
        <v>43918.157469479156</v>
      </c>
      <c r="C670" s="205">
        <v>22.1</v>
      </c>
      <c r="D670" s="204" t="s">
        <v>107</v>
      </c>
      <c r="E670" s="204" t="s">
        <v>107</v>
      </c>
      <c r="F670" s="204" t="s">
        <v>106</v>
      </c>
      <c r="G670" s="206" t="s">
        <v>102</v>
      </c>
      <c r="H670" s="204" t="s">
        <v>102</v>
      </c>
      <c r="I670" s="204" t="s">
        <v>102</v>
      </c>
      <c r="J670" s="197">
        <v>44481.467072685184</v>
      </c>
      <c r="K670" s="197">
        <v>44483.46707175926</v>
      </c>
      <c r="L670" s="204" t="s">
        <v>102</v>
      </c>
      <c r="M670" s="209" t="s">
        <v>116</v>
      </c>
      <c r="N670" s="197">
        <v>44491.544544212971</v>
      </c>
      <c r="O670" s="207">
        <v>11</v>
      </c>
      <c r="P670" s="204" t="s">
        <v>117</v>
      </c>
      <c r="Q670" s="204" t="s">
        <v>102</v>
      </c>
      <c r="R670" s="204" t="s">
        <v>102</v>
      </c>
      <c r="S670" s="204" t="s">
        <v>102</v>
      </c>
    </row>
    <row r="671" spans="2:19">
      <c r="B671" s="197">
        <v>43918.157469479156</v>
      </c>
      <c r="C671" s="205">
        <v>22.1</v>
      </c>
      <c r="D671" s="204" t="s">
        <v>107</v>
      </c>
      <c r="E671" s="204" t="s">
        <v>107</v>
      </c>
      <c r="F671" s="204" t="s">
        <v>106</v>
      </c>
      <c r="G671" s="206" t="s">
        <v>102</v>
      </c>
      <c r="H671" s="204" t="s">
        <v>102</v>
      </c>
      <c r="I671" s="204" t="s">
        <v>102</v>
      </c>
      <c r="J671" s="197">
        <v>44501.647075729168</v>
      </c>
      <c r="K671" s="197">
        <v>44503.64707175926</v>
      </c>
      <c r="L671" s="204" t="s">
        <v>102</v>
      </c>
      <c r="M671" s="209" t="s">
        <v>116</v>
      </c>
      <c r="N671" s="197">
        <v>44522.544456944444</v>
      </c>
      <c r="O671" s="207">
        <v>22</v>
      </c>
      <c r="P671" s="204" t="s">
        <v>117</v>
      </c>
      <c r="Q671" s="204" t="s">
        <v>102</v>
      </c>
      <c r="R671" s="204" t="s">
        <v>102</v>
      </c>
      <c r="S671" s="204" t="s">
        <v>102</v>
      </c>
    </row>
    <row r="672" spans="2:19">
      <c r="B672" s="197">
        <v>43918.157469479156</v>
      </c>
      <c r="C672" s="205">
        <v>22.2</v>
      </c>
      <c r="D672" s="204" t="s">
        <v>107</v>
      </c>
      <c r="E672" s="204" t="s">
        <v>107</v>
      </c>
      <c r="F672" s="204" t="s">
        <v>106</v>
      </c>
      <c r="G672" s="206" t="s">
        <v>102</v>
      </c>
      <c r="H672" s="204" t="s">
        <v>102</v>
      </c>
      <c r="I672" s="204" t="s">
        <v>102</v>
      </c>
      <c r="J672" s="197">
        <v>44535.865873576382</v>
      </c>
      <c r="K672" s="197">
        <v>44537.865868055553</v>
      </c>
      <c r="L672" s="204" t="s">
        <v>102</v>
      </c>
      <c r="M672" s="209" t="s">
        <v>116</v>
      </c>
      <c r="N672" s="197">
        <v>44552.558210416653</v>
      </c>
      <c r="O672" s="207">
        <v>18</v>
      </c>
      <c r="P672" s="204" t="s">
        <v>117</v>
      </c>
      <c r="Q672" s="204" t="s">
        <v>102</v>
      </c>
      <c r="R672" s="204" t="s">
        <v>102</v>
      </c>
      <c r="S672" s="204" t="s">
        <v>102</v>
      </c>
    </row>
    <row r="673" spans="2:19">
      <c r="B673" s="197">
        <v>43959.757884340288</v>
      </c>
      <c r="C673" s="205">
        <v>30.2</v>
      </c>
      <c r="D673" s="204" t="s">
        <v>107</v>
      </c>
      <c r="E673" s="204" t="s">
        <v>107</v>
      </c>
      <c r="F673" s="204" t="s">
        <v>106</v>
      </c>
      <c r="G673" s="206" t="s">
        <v>101</v>
      </c>
      <c r="H673" s="204" t="s">
        <v>102</v>
      </c>
      <c r="I673" s="204" t="s">
        <v>102</v>
      </c>
      <c r="J673" s="197">
        <v>44270.866344097216</v>
      </c>
      <c r="K673" s="197">
        <v>44272.866342592592</v>
      </c>
      <c r="L673" s="204" t="s">
        <v>102</v>
      </c>
      <c r="M673" s="209" t="s">
        <v>116</v>
      </c>
      <c r="N673" s="197">
        <v>44287.550093402773</v>
      </c>
      <c r="O673" s="207">
        <v>18</v>
      </c>
      <c r="P673" s="204" t="s">
        <v>117</v>
      </c>
      <c r="Q673" s="204" t="s">
        <v>102</v>
      </c>
      <c r="R673" s="204" t="s">
        <v>102</v>
      </c>
      <c r="S673" s="204" t="s">
        <v>102</v>
      </c>
    </row>
    <row r="674" spans="2:19">
      <c r="B674" s="197">
        <v>43959.757884340288</v>
      </c>
      <c r="C674" s="205">
        <v>30.3</v>
      </c>
      <c r="D674" s="204" t="s">
        <v>107</v>
      </c>
      <c r="E674" s="204" t="s">
        <v>107</v>
      </c>
      <c r="F674" s="204" t="s">
        <v>106</v>
      </c>
      <c r="G674" s="206" t="s">
        <v>101</v>
      </c>
      <c r="H674" s="204" t="s">
        <v>102</v>
      </c>
      <c r="I674" s="204" t="s">
        <v>102</v>
      </c>
      <c r="J674" s="197">
        <v>44304.628579780081</v>
      </c>
      <c r="K674" s="197">
        <v>44306.628576388888</v>
      </c>
      <c r="L674" s="204" t="s">
        <v>102</v>
      </c>
      <c r="M674" s="209" t="s">
        <v>116</v>
      </c>
      <c r="N674" s="197">
        <v>44319.545394560184</v>
      </c>
      <c r="O674" s="207">
        <v>16</v>
      </c>
      <c r="P674" s="204" t="s">
        <v>117</v>
      </c>
      <c r="Q674" s="204" t="s">
        <v>102</v>
      </c>
      <c r="R674" s="204" t="s">
        <v>102</v>
      </c>
      <c r="S674" s="204" t="s">
        <v>102</v>
      </c>
    </row>
    <row r="675" spans="2:19">
      <c r="B675" s="197">
        <v>43959.757884340288</v>
      </c>
      <c r="C675" s="205">
        <v>30.7</v>
      </c>
      <c r="D675" s="204" t="s">
        <v>107</v>
      </c>
      <c r="E675" s="204" t="s">
        <v>107</v>
      </c>
      <c r="F675" s="204" t="s">
        <v>106</v>
      </c>
      <c r="G675" s="206" t="s">
        <v>101</v>
      </c>
      <c r="H675" s="204" t="s">
        <v>102</v>
      </c>
      <c r="I675" s="204" t="s">
        <v>102</v>
      </c>
      <c r="J675" s="197">
        <v>44466.352274918972</v>
      </c>
      <c r="K675" s="197">
        <v>44468.352280092593</v>
      </c>
      <c r="L675" s="204" t="s">
        <v>102</v>
      </c>
      <c r="M675" s="209" t="s">
        <v>116</v>
      </c>
      <c r="N675" s="197">
        <v>44482.881555983797</v>
      </c>
      <c r="O675" s="207">
        <v>18</v>
      </c>
      <c r="P675" s="204" t="s">
        <v>117</v>
      </c>
      <c r="Q675" s="204" t="s">
        <v>102</v>
      </c>
      <c r="R675" s="204" t="s">
        <v>102</v>
      </c>
      <c r="S675" s="204" t="s">
        <v>102</v>
      </c>
    </row>
    <row r="676" spans="2:19">
      <c r="B676" s="197">
        <v>43959.757884340288</v>
      </c>
      <c r="C676" s="205">
        <v>30.8</v>
      </c>
      <c r="D676" s="204" t="s">
        <v>107</v>
      </c>
      <c r="E676" s="204" t="s">
        <v>107</v>
      </c>
      <c r="F676" s="204" t="s">
        <v>106</v>
      </c>
      <c r="G676" s="206" t="s">
        <v>101</v>
      </c>
      <c r="H676" s="204" t="s">
        <v>102</v>
      </c>
      <c r="I676" s="204" t="s">
        <v>102</v>
      </c>
      <c r="J676" s="197">
        <v>44484.827505983798</v>
      </c>
      <c r="K676" s="197">
        <v>44486.827511574076</v>
      </c>
      <c r="L676" s="204" t="s">
        <v>102</v>
      </c>
      <c r="M676" s="209" t="s">
        <v>116</v>
      </c>
      <c r="N676" s="197">
        <v>44495.597237847229</v>
      </c>
      <c r="O676" s="207">
        <v>12</v>
      </c>
      <c r="P676" s="204" t="s">
        <v>117</v>
      </c>
      <c r="Q676" s="204" t="s">
        <v>102</v>
      </c>
      <c r="R676" s="204" t="s">
        <v>102</v>
      </c>
      <c r="S676" s="204" t="s">
        <v>102</v>
      </c>
    </row>
    <row r="677" spans="2:19">
      <c r="B677" s="197">
        <v>43959.757884340288</v>
      </c>
      <c r="C677" s="205">
        <v>30.8</v>
      </c>
      <c r="D677" s="204" t="s">
        <v>107</v>
      </c>
      <c r="E677" s="204" t="s">
        <v>107</v>
      </c>
      <c r="F677" s="204" t="s">
        <v>106</v>
      </c>
      <c r="G677" s="206" t="s">
        <v>101</v>
      </c>
      <c r="H677" s="204" t="s">
        <v>102</v>
      </c>
      <c r="I677" s="204" t="s">
        <v>102</v>
      </c>
      <c r="J677" s="197">
        <v>44496.733776388894</v>
      </c>
      <c r="K677" s="197">
        <v>44498.733773148146</v>
      </c>
      <c r="L677" s="204" t="s">
        <v>102</v>
      </c>
      <c r="M677" s="209" t="s">
        <v>116</v>
      </c>
      <c r="N677" s="197">
        <v>44498.546981863423</v>
      </c>
      <c r="O677" s="207">
        <v>3</v>
      </c>
      <c r="P677" s="204" t="s">
        <v>117</v>
      </c>
      <c r="Q677" s="204" t="s">
        <v>102</v>
      </c>
      <c r="R677" s="204" t="s">
        <v>102</v>
      </c>
      <c r="S677" s="204" t="s">
        <v>102</v>
      </c>
    </row>
    <row r="678" spans="2:19">
      <c r="B678" s="197">
        <v>43959.757884340288</v>
      </c>
      <c r="C678" s="205">
        <v>30.9</v>
      </c>
      <c r="D678" s="204" t="s">
        <v>107</v>
      </c>
      <c r="E678" s="204" t="s">
        <v>107</v>
      </c>
      <c r="F678" s="204" t="s">
        <v>106</v>
      </c>
      <c r="G678" s="206" t="s">
        <v>101</v>
      </c>
      <c r="H678" s="204" t="s">
        <v>102</v>
      </c>
      <c r="I678" s="204" t="s">
        <v>102</v>
      </c>
      <c r="J678" s="197">
        <v>44541.601832407403</v>
      </c>
      <c r="K678" s="197">
        <v>44543.6018287037</v>
      </c>
      <c r="L678" s="204" t="s">
        <v>102</v>
      </c>
      <c r="M678" s="209" t="s">
        <v>116</v>
      </c>
      <c r="N678" s="197">
        <v>44550.542098877318</v>
      </c>
      <c r="O678" s="207">
        <v>10</v>
      </c>
      <c r="P678" s="204" t="s">
        <v>117</v>
      </c>
      <c r="Q678" s="204" t="s">
        <v>102</v>
      </c>
      <c r="R678" s="204" t="s">
        <v>102</v>
      </c>
      <c r="S678" s="204" t="s">
        <v>102</v>
      </c>
    </row>
    <row r="679" spans="2:19">
      <c r="B679" s="197">
        <v>44018.20229760417</v>
      </c>
      <c r="C679" s="205">
        <v>26.8</v>
      </c>
      <c r="D679" s="204" t="s">
        <v>107</v>
      </c>
      <c r="E679" s="204" t="s">
        <v>107</v>
      </c>
      <c r="F679" s="204" t="s">
        <v>106</v>
      </c>
      <c r="G679" s="206" t="s">
        <v>102</v>
      </c>
      <c r="H679" s="204" t="s">
        <v>102</v>
      </c>
      <c r="I679" s="204" t="s">
        <v>102</v>
      </c>
      <c r="J679" s="197">
        <v>44377.436628240743</v>
      </c>
      <c r="K679" s="197">
        <v>44379.436631944445</v>
      </c>
      <c r="L679" s="204" t="s">
        <v>102</v>
      </c>
      <c r="M679" s="209" t="s">
        <v>116</v>
      </c>
      <c r="N679" s="197">
        <v>44398.54652653935</v>
      </c>
      <c r="O679" s="207">
        <v>22</v>
      </c>
      <c r="P679" s="204" t="s">
        <v>117</v>
      </c>
      <c r="Q679" s="204" t="s">
        <v>102</v>
      </c>
      <c r="R679" s="204" t="s">
        <v>102</v>
      </c>
      <c r="S679" s="204" t="s">
        <v>102</v>
      </c>
    </row>
    <row r="680" spans="2:19">
      <c r="B680" s="197">
        <v>44018.20229760417</v>
      </c>
      <c r="C680" s="205">
        <v>27</v>
      </c>
      <c r="D680" s="204" t="s">
        <v>107</v>
      </c>
      <c r="E680" s="204" t="s">
        <v>107</v>
      </c>
      <c r="F680" s="204" t="s">
        <v>106</v>
      </c>
      <c r="G680" s="206" t="s">
        <v>102</v>
      </c>
      <c r="H680" s="204" t="s">
        <v>102</v>
      </c>
      <c r="I680" s="204" t="s">
        <v>102</v>
      </c>
      <c r="J680" s="197">
        <v>44443.814486921299</v>
      </c>
      <c r="K680" s="197">
        <v>44445.81449074074</v>
      </c>
      <c r="L680" s="204" t="s">
        <v>102</v>
      </c>
      <c r="M680" s="209" t="s">
        <v>116</v>
      </c>
      <c r="N680" s="197">
        <v>44459.600041168975</v>
      </c>
      <c r="O680" s="207">
        <v>17</v>
      </c>
      <c r="P680" s="204" t="s">
        <v>117</v>
      </c>
      <c r="Q680" s="204" t="s">
        <v>102</v>
      </c>
      <c r="R680" s="204" t="s">
        <v>102</v>
      </c>
      <c r="S680" s="204" t="s">
        <v>102</v>
      </c>
    </row>
    <row r="681" spans="2:19">
      <c r="B681" s="197">
        <v>44018.20229760417</v>
      </c>
      <c r="C681" s="205">
        <v>27.1</v>
      </c>
      <c r="D681" s="204" t="s">
        <v>107</v>
      </c>
      <c r="E681" s="204" t="s">
        <v>107</v>
      </c>
      <c r="F681" s="204" t="s">
        <v>106</v>
      </c>
      <c r="G681" s="206" t="s">
        <v>102</v>
      </c>
      <c r="H681" s="204" t="s">
        <v>102</v>
      </c>
      <c r="I681" s="204" t="s">
        <v>102</v>
      </c>
      <c r="J681" s="197">
        <v>44495.710377696756</v>
      </c>
      <c r="K681" s="197">
        <v>44497.710381944446</v>
      </c>
      <c r="L681" s="204" t="s">
        <v>102</v>
      </c>
      <c r="M681" s="209" t="s">
        <v>116</v>
      </c>
      <c r="N681" s="197">
        <v>44508.546211030087</v>
      </c>
      <c r="O681" s="207">
        <v>15</v>
      </c>
      <c r="P681" s="204" t="s">
        <v>117</v>
      </c>
      <c r="Q681" s="204" t="s">
        <v>102</v>
      </c>
      <c r="R681" s="204" t="s">
        <v>102</v>
      </c>
      <c r="S681" s="204" t="s">
        <v>102</v>
      </c>
    </row>
    <row r="682" spans="2:19">
      <c r="B682" s="197">
        <v>44018.20229760417</v>
      </c>
      <c r="C682" s="205">
        <v>27.2</v>
      </c>
      <c r="D682" s="204" t="s">
        <v>107</v>
      </c>
      <c r="E682" s="204" t="s">
        <v>107</v>
      </c>
      <c r="F682" s="204" t="s">
        <v>106</v>
      </c>
      <c r="G682" s="206" t="s">
        <v>102</v>
      </c>
      <c r="H682" s="204" t="s">
        <v>102</v>
      </c>
      <c r="I682" s="204" t="s">
        <v>102</v>
      </c>
      <c r="J682" s="197">
        <v>44531.555759756942</v>
      </c>
      <c r="K682" s="197">
        <v>44533.555763888886</v>
      </c>
      <c r="L682" s="204" t="s">
        <v>102</v>
      </c>
      <c r="M682" s="209" t="s">
        <v>116</v>
      </c>
      <c r="N682" s="197">
        <v>44540.566082060184</v>
      </c>
      <c r="O682" s="207">
        <v>10</v>
      </c>
      <c r="P682" s="204" t="s">
        <v>117</v>
      </c>
      <c r="Q682" s="204" t="s">
        <v>102</v>
      </c>
      <c r="R682" s="204" t="s">
        <v>102</v>
      </c>
      <c r="S682" s="204" t="s">
        <v>102</v>
      </c>
    </row>
    <row r="683" spans="2:19">
      <c r="B683" s="197">
        <v>44020.794626585644</v>
      </c>
      <c r="C683" s="205">
        <v>39.1</v>
      </c>
      <c r="D683" s="204" t="s">
        <v>98</v>
      </c>
      <c r="E683" s="204" t="s">
        <v>99</v>
      </c>
      <c r="F683" s="204" t="s">
        <v>106</v>
      </c>
      <c r="G683" s="206" t="s">
        <v>101</v>
      </c>
      <c r="H683" s="204" t="s">
        <v>102</v>
      </c>
      <c r="I683" s="204" t="s">
        <v>102</v>
      </c>
      <c r="J683" s="197">
        <v>44350.833011111106</v>
      </c>
      <c r="K683" s="197">
        <v>44352.833009259259</v>
      </c>
      <c r="L683" s="204" t="s">
        <v>102</v>
      </c>
      <c r="M683" s="209" t="s">
        <v>116</v>
      </c>
      <c r="N683" s="197">
        <v>44354.576522418989</v>
      </c>
      <c r="O683" s="207">
        <v>5</v>
      </c>
      <c r="P683" s="204" t="s">
        <v>117</v>
      </c>
      <c r="Q683" s="204" t="s">
        <v>102</v>
      </c>
      <c r="R683" s="204" t="s">
        <v>102</v>
      </c>
      <c r="S683" s="204" t="s">
        <v>102</v>
      </c>
    </row>
    <row r="684" spans="2:19">
      <c r="B684" s="197">
        <v>44020.794626585644</v>
      </c>
      <c r="C684" s="205">
        <v>39.299999999999997</v>
      </c>
      <c r="D684" s="204" t="s">
        <v>98</v>
      </c>
      <c r="E684" s="204" t="s">
        <v>99</v>
      </c>
      <c r="F684" s="204" t="s">
        <v>106</v>
      </c>
      <c r="G684" s="206" t="s">
        <v>101</v>
      </c>
      <c r="H684" s="204" t="s">
        <v>102</v>
      </c>
      <c r="I684" s="204" t="s">
        <v>102</v>
      </c>
      <c r="J684" s="197">
        <v>44431.645426655101</v>
      </c>
      <c r="K684" s="197">
        <v>44433.645428240743</v>
      </c>
      <c r="L684" s="204" t="s">
        <v>102</v>
      </c>
      <c r="M684" s="209" t="s">
        <v>116</v>
      </c>
      <c r="N684" s="197">
        <v>44452.550050497674</v>
      </c>
      <c r="O684" s="207">
        <v>22</v>
      </c>
      <c r="P684" s="204" t="s">
        <v>117</v>
      </c>
      <c r="Q684" s="204" t="s">
        <v>102</v>
      </c>
      <c r="R684" s="204" t="s">
        <v>102</v>
      </c>
      <c r="S684" s="204" t="s">
        <v>102</v>
      </c>
    </row>
    <row r="685" spans="2:19">
      <c r="B685" s="197">
        <v>44020.794626585644</v>
      </c>
      <c r="C685" s="205">
        <v>39.4</v>
      </c>
      <c r="D685" s="204" t="s">
        <v>98</v>
      </c>
      <c r="E685" s="204" t="s">
        <v>99</v>
      </c>
      <c r="F685" s="204" t="s">
        <v>106</v>
      </c>
      <c r="G685" s="206" t="s">
        <v>101</v>
      </c>
      <c r="H685" s="204" t="s">
        <v>102</v>
      </c>
      <c r="I685" s="204" t="s">
        <v>102</v>
      </c>
      <c r="J685" s="197">
        <v>44458.579673032407</v>
      </c>
      <c r="K685" s="197">
        <v>44460.579675925925</v>
      </c>
      <c r="L685" s="204" t="s">
        <v>102</v>
      </c>
      <c r="M685" s="209" t="s">
        <v>116</v>
      </c>
      <c r="N685" s="197">
        <v>44466.815891817125</v>
      </c>
      <c r="O685" s="207">
        <v>9</v>
      </c>
      <c r="P685" s="204" t="s">
        <v>117</v>
      </c>
      <c r="Q685" s="204" t="s">
        <v>102</v>
      </c>
      <c r="R685" s="204" t="s">
        <v>102</v>
      </c>
      <c r="S685" s="204" t="s">
        <v>102</v>
      </c>
    </row>
    <row r="686" spans="2:19">
      <c r="B686" s="197">
        <v>44020.794626585644</v>
      </c>
      <c r="C686" s="205">
        <v>39.4</v>
      </c>
      <c r="D686" s="204" t="s">
        <v>98</v>
      </c>
      <c r="E686" s="204" t="s">
        <v>99</v>
      </c>
      <c r="F686" s="204" t="s">
        <v>106</v>
      </c>
      <c r="G686" s="206" t="s">
        <v>101</v>
      </c>
      <c r="H686" s="204" t="s">
        <v>102</v>
      </c>
      <c r="I686" s="204" t="s">
        <v>102</v>
      </c>
      <c r="J686" s="197">
        <v>44466.823524849548</v>
      </c>
      <c r="K686" s="197">
        <v>44468.823530092595</v>
      </c>
      <c r="L686" s="204" t="s">
        <v>102</v>
      </c>
      <c r="M686" s="209" t="s">
        <v>116</v>
      </c>
      <c r="N686" s="197">
        <v>44467.580059803237</v>
      </c>
      <c r="O686" s="207">
        <v>2</v>
      </c>
      <c r="P686" s="204" t="s">
        <v>117</v>
      </c>
      <c r="Q686" s="204" t="s">
        <v>102</v>
      </c>
      <c r="R686" s="204" t="s">
        <v>102</v>
      </c>
      <c r="S686" s="204" t="s">
        <v>102</v>
      </c>
    </row>
    <row r="687" spans="2:19">
      <c r="B687" s="197">
        <v>44041.029245104175</v>
      </c>
      <c r="C687" s="205">
        <v>24.2</v>
      </c>
      <c r="D687" s="204" t="s">
        <v>107</v>
      </c>
      <c r="E687" s="204" t="s">
        <v>107</v>
      </c>
      <c r="F687" s="204" t="s">
        <v>106</v>
      </c>
      <c r="G687" s="206" t="s">
        <v>101</v>
      </c>
      <c r="H687" s="204" t="s">
        <v>102</v>
      </c>
      <c r="I687" s="204" t="s">
        <v>102</v>
      </c>
      <c r="J687" s="197">
        <v>44249.926918483798</v>
      </c>
      <c r="K687" s="197">
        <v>44251.926921296297</v>
      </c>
      <c r="L687" s="204" t="s">
        <v>102</v>
      </c>
      <c r="M687" s="209" t="s">
        <v>116</v>
      </c>
      <c r="N687" s="197">
        <v>44263.552966319432</v>
      </c>
      <c r="O687" s="207">
        <v>15</v>
      </c>
      <c r="P687" s="204" t="s">
        <v>117</v>
      </c>
      <c r="Q687" s="204" t="s">
        <v>102</v>
      </c>
      <c r="R687" s="204" t="s">
        <v>102</v>
      </c>
      <c r="S687" s="204" t="s">
        <v>102</v>
      </c>
    </row>
    <row r="688" spans="2:19">
      <c r="B688" s="197">
        <v>44041.029245104175</v>
      </c>
      <c r="C688" s="205">
        <v>24.2</v>
      </c>
      <c r="D688" s="204" t="s">
        <v>107</v>
      </c>
      <c r="E688" s="204" t="s">
        <v>107</v>
      </c>
      <c r="F688" s="204" t="s">
        <v>106</v>
      </c>
      <c r="G688" s="206" t="s">
        <v>101</v>
      </c>
      <c r="H688" s="204" t="s">
        <v>102</v>
      </c>
      <c r="I688" s="204" t="s">
        <v>102</v>
      </c>
      <c r="J688" s="197">
        <v>44263.680953819443</v>
      </c>
      <c r="K688" s="197">
        <v>44265.680949074071</v>
      </c>
      <c r="L688" s="204" t="s">
        <v>102</v>
      </c>
      <c r="M688" s="209" t="s">
        <v>116</v>
      </c>
      <c r="N688" s="197">
        <v>44267.562007210654</v>
      </c>
      <c r="O688" s="207">
        <v>5</v>
      </c>
      <c r="P688" s="204" t="s">
        <v>117</v>
      </c>
      <c r="Q688" s="204" t="s">
        <v>102</v>
      </c>
      <c r="R688" s="204" t="s">
        <v>102</v>
      </c>
      <c r="S688" s="204" t="s">
        <v>102</v>
      </c>
    </row>
    <row r="689" spans="1:19">
      <c r="B689" s="197">
        <v>44041.029245104175</v>
      </c>
      <c r="C689" s="205">
        <v>24.7</v>
      </c>
      <c r="D689" s="204" t="s">
        <v>107</v>
      </c>
      <c r="E689" s="204" t="s">
        <v>107</v>
      </c>
      <c r="F689" s="204" t="s">
        <v>106</v>
      </c>
      <c r="G689" s="206" t="s">
        <v>101</v>
      </c>
      <c r="H689" s="204" t="s">
        <v>102</v>
      </c>
      <c r="I689" s="204" t="s">
        <v>102</v>
      </c>
      <c r="J689" s="197">
        <v>44442.616015243046</v>
      </c>
      <c r="K689" s="197">
        <v>44444.616018518522</v>
      </c>
      <c r="L689" s="204" t="s">
        <v>102</v>
      </c>
      <c r="M689" s="209" t="s">
        <v>116</v>
      </c>
      <c r="N689" s="197">
        <v>44455.55270127314</v>
      </c>
      <c r="O689" s="207">
        <v>14</v>
      </c>
      <c r="P689" s="204" t="s">
        <v>117</v>
      </c>
      <c r="Q689" s="204" t="s">
        <v>102</v>
      </c>
      <c r="R689" s="204" t="s">
        <v>102</v>
      </c>
      <c r="S689" s="204" t="s">
        <v>102</v>
      </c>
    </row>
    <row r="690" spans="1:19" s="208" customFormat="1">
      <c r="A690" s="204"/>
      <c r="B690" s="197">
        <v>44055.969002893522</v>
      </c>
      <c r="C690" s="205">
        <v>37.200000000000003</v>
      </c>
      <c r="D690" s="204" t="s">
        <v>107</v>
      </c>
      <c r="E690" s="204" t="s">
        <v>107</v>
      </c>
      <c r="F690" s="204" t="s">
        <v>106</v>
      </c>
      <c r="G690" s="206" t="s">
        <v>102</v>
      </c>
      <c r="H690" s="204" t="s">
        <v>102</v>
      </c>
      <c r="I690" s="204" t="s">
        <v>102</v>
      </c>
      <c r="J690" s="197">
        <v>44201.487439004624</v>
      </c>
      <c r="K690" s="197">
        <v>44203.487442129626</v>
      </c>
      <c r="L690" s="204" t="s">
        <v>102</v>
      </c>
      <c r="M690" s="209" t="s">
        <v>116</v>
      </c>
      <c r="N690" s="197">
        <v>44215.55477427083</v>
      </c>
      <c r="O690" s="207">
        <v>15</v>
      </c>
      <c r="P690" s="204" t="s">
        <v>117</v>
      </c>
      <c r="Q690" s="204" t="s">
        <v>102</v>
      </c>
      <c r="R690" s="204" t="s">
        <v>102</v>
      </c>
      <c r="S690" s="204" t="s">
        <v>102</v>
      </c>
    </row>
    <row r="691" spans="1:19" s="208" customFormat="1">
      <c r="A691" s="204"/>
      <c r="B691" s="197">
        <v>44057.055449305553</v>
      </c>
      <c r="C691" s="205">
        <v>42.9</v>
      </c>
      <c r="D691" s="204" t="s">
        <v>107</v>
      </c>
      <c r="E691" s="204" t="s">
        <v>107</v>
      </c>
      <c r="F691" s="204" t="s">
        <v>106</v>
      </c>
      <c r="G691" s="206" t="s">
        <v>102</v>
      </c>
      <c r="H691" s="204" t="s">
        <v>102</v>
      </c>
      <c r="I691" s="204" t="s">
        <v>102</v>
      </c>
      <c r="J691" s="197">
        <v>44304.536086689805</v>
      </c>
      <c r="K691" s="197">
        <v>44306.536087962966</v>
      </c>
      <c r="L691" s="204" t="s">
        <v>102</v>
      </c>
      <c r="M691" s="209" t="s">
        <v>116</v>
      </c>
      <c r="N691" s="197">
        <v>44319.545504131936</v>
      </c>
      <c r="O691" s="207">
        <v>16</v>
      </c>
      <c r="P691" s="204" t="s">
        <v>117</v>
      </c>
      <c r="Q691" s="204" t="s">
        <v>102</v>
      </c>
      <c r="R691" s="204" t="s">
        <v>102</v>
      </c>
      <c r="S691" s="204" t="s">
        <v>102</v>
      </c>
    </row>
    <row r="692" spans="1:19" s="208" customFormat="1">
      <c r="A692" s="204"/>
      <c r="B692" s="197">
        <v>44057.055449305553</v>
      </c>
      <c r="C692" s="205">
        <v>43.5</v>
      </c>
      <c r="D692" s="204" t="s">
        <v>107</v>
      </c>
      <c r="E692" s="204" t="s">
        <v>107</v>
      </c>
      <c r="F692" s="204" t="s">
        <v>106</v>
      </c>
      <c r="G692" s="206" t="s">
        <v>102</v>
      </c>
      <c r="H692" s="204" t="s">
        <v>102</v>
      </c>
      <c r="I692" s="204" t="s">
        <v>102</v>
      </c>
      <c r="J692" s="197">
        <v>44497.955647534727</v>
      </c>
      <c r="K692" s="197">
        <v>44499.955648148149</v>
      </c>
      <c r="L692" s="204" t="s">
        <v>102</v>
      </c>
      <c r="M692" s="209" t="s">
        <v>116</v>
      </c>
      <c r="N692" s="197">
        <v>44509.549444131939</v>
      </c>
      <c r="O692" s="207">
        <v>13</v>
      </c>
      <c r="P692" s="204" t="s">
        <v>117</v>
      </c>
      <c r="Q692" s="204" t="s">
        <v>102</v>
      </c>
      <c r="R692" s="204" t="s">
        <v>102</v>
      </c>
      <c r="S692" s="204" t="s">
        <v>102</v>
      </c>
    </row>
    <row r="693" spans="1:19" s="208" customFormat="1">
      <c r="A693" s="204"/>
      <c r="B693" s="197">
        <v>44082.836702118053</v>
      </c>
      <c r="C693" s="205">
        <v>22.1</v>
      </c>
      <c r="D693" s="204" t="s">
        <v>107</v>
      </c>
      <c r="E693" s="204" t="s">
        <v>107</v>
      </c>
      <c r="F693" s="204" t="s">
        <v>106</v>
      </c>
      <c r="G693" s="206" t="s">
        <v>102</v>
      </c>
      <c r="H693" s="204" t="s">
        <v>102</v>
      </c>
      <c r="I693" s="204" t="s">
        <v>102</v>
      </c>
      <c r="J693" s="197">
        <v>44249.927461145831</v>
      </c>
      <c r="K693" s="197">
        <v>44251.927465277775</v>
      </c>
      <c r="L693" s="204" t="s">
        <v>102</v>
      </c>
      <c r="M693" s="209" t="s">
        <v>116</v>
      </c>
      <c r="N693" s="197">
        <v>44265.546777546297</v>
      </c>
      <c r="O693" s="207">
        <v>17</v>
      </c>
      <c r="P693" s="204" t="s">
        <v>117</v>
      </c>
      <c r="Q693" s="204" t="s">
        <v>102</v>
      </c>
      <c r="R693" s="204" t="s">
        <v>102</v>
      </c>
      <c r="S693" s="204" t="s">
        <v>102</v>
      </c>
    </row>
    <row r="694" spans="1:19" s="208" customFormat="1">
      <c r="A694" s="204"/>
      <c r="B694" s="197">
        <v>44097.715212881943</v>
      </c>
      <c r="C694" s="205">
        <v>35.5</v>
      </c>
      <c r="D694" s="204" t="s">
        <v>107</v>
      </c>
      <c r="E694" s="204" t="s">
        <v>107</v>
      </c>
      <c r="F694" s="204" t="s">
        <v>106</v>
      </c>
      <c r="G694" s="206" t="s">
        <v>102</v>
      </c>
      <c r="H694" s="204" t="s">
        <v>102</v>
      </c>
      <c r="I694" s="204" t="s">
        <v>102</v>
      </c>
      <c r="J694" s="197">
        <v>44439.718664583343</v>
      </c>
      <c r="K694" s="197">
        <v>44441.718668981484</v>
      </c>
      <c r="L694" s="204" t="s">
        <v>102</v>
      </c>
      <c r="M694" s="209" t="s">
        <v>116</v>
      </c>
      <c r="N694" s="197">
        <v>44459.549411342588</v>
      </c>
      <c r="O694" s="207">
        <v>21</v>
      </c>
      <c r="P694" s="204" t="s">
        <v>117</v>
      </c>
      <c r="Q694" s="204" t="s">
        <v>102</v>
      </c>
      <c r="R694" s="204" t="s">
        <v>102</v>
      </c>
      <c r="S694" s="204" t="s">
        <v>102</v>
      </c>
    </row>
    <row r="695" spans="1:19" s="208" customFormat="1">
      <c r="A695" s="204"/>
      <c r="B695" s="197">
        <v>44109.600865856475</v>
      </c>
      <c r="C695" s="205">
        <v>30</v>
      </c>
      <c r="D695" s="204" t="s">
        <v>107</v>
      </c>
      <c r="E695" s="204" t="s">
        <v>107</v>
      </c>
      <c r="F695" s="204" t="s">
        <v>106</v>
      </c>
      <c r="G695" s="206" t="s">
        <v>101</v>
      </c>
      <c r="H695" s="204" t="s">
        <v>102</v>
      </c>
      <c r="I695" s="204" t="s">
        <v>102</v>
      </c>
      <c r="J695" s="197">
        <v>44270.908446724548</v>
      </c>
      <c r="K695" s="197">
        <v>44272.908449074072</v>
      </c>
      <c r="L695" s="204" t="s">
        <v>102</v>
      </c>
      <c r="M695" s="209" t="s">
        <v>116</v>
      </c>
      <c r="N695" s="197">
        <v>44286.54171863426</v>
      </c>
      <c r="O695" s="207">
        <v>17</v>
      </c>
      <c r="P695" s="204" t="s">
        <v>117</v>
      </c>
      <c r="Q695" s="204" t="s">
        <v>102</v>
      </c>
      <c r="R695" s="204" t="s">
        <v>102</v>
      </c>
      <c r="S695" s="204" t="s">
        <v>102</v>
      </c>
    </row>
    <row r="696" spans="1:19" s="208" customFormat="1">
      <c r="A696" s="204"/>
      <c r="B696" s="197">
        <v>44109.600865856475</v>
      </c>
      <c r="C696" s="205">
        <v>30.3</v>
      </c>
      <c r="D696" s="204" t="s">
        <v>107</v>
      </c>
      <c r="E696" s="204" t="s">
        <v>107</v>
      </c>
      <c r="F696" s="204" t="s">
        <v>106</v>
      </c>
      <c r="G696" s="206" t="s">
        <v>101</v>
      </c>
      <c r="H696" s="204" t="s">
        <v>102</v>
      </c>
      <c r="I696" s="204" t="s">
        <v>102</v>
      </c>
      <c r="J696" s="197">
        <v>44389.161276736108</v>
      </c>
      <c r="K696" s="197">
        <v>44391.161273148151</v>
      </c>
      <c r="L696" s="204" t="s">
        <v>102</v>
      </c>
      <c r="M696" s="209" t="s">
        <v>116</v>
      </c>
      <c r="N696" s="197">
        <v>44389.485934259254</v>
      </c>
      <c r="O696" s="207">
        <v>1</v>
      </c>
      <c r="P696" s="204" t="s">
        <v>117</v>
      </c>
      <c r="Q696" s="204" t="s">
        <v>102</v>
      </c>
      <c r="R696" s="204" t="s">
        <v>102</v>
      </c>
      <c r="S696" s="204" t="s">
        <v>102</v>
      </c>
    </row>
    <row r="697" spans="1:19" s="208" customFormat="1">
      <c r="A697" s="204"/>
      <c r="B697" s="197">
        <v>44109.921549502324</v>
      </c>
      <c r="C697" s="205">
        <v>35.1</v>
      </c>
      <c r="D697" s="204" t="s">
        <v>98</v>
      </c>
      <c r="E697" s="204" t="s">
        <v>99</v>
      </c>
      <c r="F697" s="204" t="s">
        <v>106</v>
      </c>
      <c r="G697" s="206" t="s">
        <v>101</v>
      </c>
      <c r="H697" s="204" t="s">
        <v>102</v>
      </c>
      <c r="I697" s="204" t="s">
        <v>102</v>
      </c>
      <c r="J697" s="197">
        <v>44447.54563920138</v>
      </c>
      <c r="K697" s="197">
        <v>44449.545636574076</v>
      </c>
      <c r="L697" s="204" t="s">
        <v>102</v>
      </c>
      <c r="M697" s="209" t="s">
        <v>116</v>
      </c>
      <c r="N697" s="197">
        <v>44461.578388425929</v>
      </c>
      <c r="O697" s="207">
        <v>15</v>
      </c>
      <c r="P697" s="204" t="s">
        <v>117</v>
      </c>
      <c r="Q697" s="204" t="s">
        <v>102</v>
      </c>
      <c r="R697" s="204" t="s">
        <v>102</v>
      </c>
      <c r="S697" s="204" t="s">
        <v>102</v>
      </c>
    </row>
    <row r="698" spans="1:19" s="208" customFormat="1">
      <c r="A698" s="204"/>
      <c r="B698" s="197">
        <v>44125.268271493049</v>
      </c>
      <c r="C698" s="205">
        <v>30.6</v>
      </c>
      <c r="D698" s="204" t="s">
        <v>105</v>
      </c>
      <c r="E698" s="204" t="s">
        <v>99</v>
      </c>
      <c r="F698" s="204" t="s">
        <v>106</v>
      </c>
      <c r="G698" s="206" t="s">
        <v>102</v>
      </c>
      <c r="H698" s="204" t="s">
        <v>102</v>
      </c>
      <c r="I698" s="204" t="s">
        <v>102</v>
      </c>
      <c r="J698" s="197">
        <v>44201.683674456013</v>
      </c>
      <c r="K698" s="197">
        <v>44203.683668981481</v>
      </c>
      <c r="L698" s="204" t="s">
        <v>102</v>
      </c>
      <c r="M698" s="209" t="s">
        <v>116</v>
      </c>
      <c r="N698" s="197">
        <v>44210.56728283564</v>
      </c>
      <c r="O698" s="207">
        <v>10</v>
      </c>
      <c r="P698" s="204" t="s">
        <v>117</v>
      </c>
      <c r="Q698" s="204" t="s">
        <v>102</v>
      </c>
      <c r="R698" s="204" t="s">
        <v>102</v>
      </c>
      <c r="S698" s="204" t="s">
        <v>102</v>
      </c>
    </row>
    <row r="699" spans="1:19" s="208" customFormat="1">
      <c r="A699" s="204"/>
      <c r="B699" s="197">
        <v>44125.268271493049</v>
      </c>
      <c r="C699" s="205">
        <v>31.1</v>
      </c>
      <c r="D699" s="204" t="s">
        <v>105</v>
      </c>
      <c r="E699" s="204" t="s">
        <v>99</v>
      </c>
      <c r="F699" s="204" t="s">
        <v>106</v>
      </c>
      <c r="G699" s="206" t="s">
        <v>102</v>
      </c>
      <c r="H699" s="204" t="s">
        <v>102</v>
      </c>
      <c r="I699" s="204" t="s">
        <v>102</v>
      </c>
      <c r="J699" s="197">
        <v>44376.713407905103</v>
      </c>
      <c r="K699" s="197">
        <v>44378.713402777779</v>
      </c>
      <c r="L699" s="204" t="s">
        <v>102</v>
      </c>
      <c r="M699" s="209" t="s">
        <v>116</v>
      </c>
      <c r="N699" s="197">
        <v>44389.546938194435</v>
      </c>
      <c r="O699" s="207">
        <v>14</v>
      </c>
      <c r="P699" s="204" t="s">
        <v>117</v>
      </c>
      <c r="Q699" s="204" t="s">
        <v>102</v>
      </c>
      <c r="R699" s="204" t="s">
        <v>102</v>
      </c>
      <c r="S699" s="204" t="s">
        <v>102</v>
      </c>
    </row>
    <row r="700" spans="1:19" s="208" customFormat="1">
      <c r="A700" s="204"/>
      <c r="B700" s="197">
        <v>44125.268271493049</v>
      </c>
      <c r="C700" s="205">
        <v>31.5</v>
      </c>
      <c r="D700" s="204" t="s">
        <v>105</v>
      </c>
      <c r="E700" s="204" t="s">
        <v>99</v>
      </c>
      <c r="F700" s="204" t="s">
        <v>106</v>
      </c>
      <c r="G700" s="206" t="s">
        <v>102</v>
      </c>
      <c r="H700" s="204" t="s">
        <v>102</v>
      </c>
      <c r="I700" s="204" t="s">
        <v>102</v>
      </c>
      <c r="J700" s="197">
        <v>44497.548192395836</v>
      </c>
      <c r="K700" s="197">
        <v>44499.548194444447</v>
      </c>
      <c r="L700" s="204" t="s">
        <v>102</v>
      </c>
      <c r="M700" s="209" t="s">
        <v>116</v>
      </c>
      <c r="N700" s="197">
        <v>44501.585937303236</v>
      </c>
      <c r="O700" s="207">
        <v>5</v>
      </c>
      <c r="P700" s="204" t="s">
        <v>117</v>
      </c>
      <c r="Q700" s="204" t="s">
        <v>102</v>
      </c>
      <c r="R700" s="204" t="s">
        <v>102</v>
      </c>
      <c r="S700" s="204" t="s">
        <v>102</v>
      </c>
    </row>
    <row r="701" spans="1:19" s="208" customFormat="1">
      <c r="A701" s="204"/>
      <c r="B701" s="197">
        <v>44125.268271493049</v>
      </c>
      <c r="C701" s="205">
        <v>31.5</v>
      </c>
      <c r="D701" s="204" t="s">
        <v>105</v>
      </c>
      <c r="E701" s="204" t="s">
        <v>99</v>
      </c>
      <c r="F701" s="204" t="s">
        <v>106</v>
      </c>
      <c r="G701" s="206" t="s">
        <v>102</v>
      </c>
      <c r="H701" s="204" t="s">
        <v>102</v>
      </c>
      <c r="I701" s="204" t="s">
        <v>102</v>
      </c>
      <c r="J701" s="197">
        <v>44501.608285416674</v>
      </c>
      <c r="K701" s="197">
        <v>44503.608287037037</v>
      </c>
      <c r="L701" s="204" t="s">
        <v>102</v>
      </c>
      <c r="M701" s="209" t="s">
        <v>116</v>
      </c>
      <c r="N701" s="197">
        <v>44526.550835416667</v>
      </c>
      <c r="O701" s="207">
        <v>26</v>
      </c>
      <c r="P701" s="204" t="s">
        <v>117</v>
      </c>
      <c r="Q701" s="204" t="s">
        <v>102</v>
      </c>
      <c r="R701" s="204" t="s">
        <v>102</v>
      </c>
      <c r="S701" s="204" t="s">
        <v>102</v>
      </c>
    </row>
    <row r="702" spans="1:19" s="208" customFormat="1">
      <c r="A702" s="204"/>
      <c r="B702" s="197">
        <v>44125.268271493049</v>
      </c>
      <c r="C702" s="205">
        <v>31.6</v>
      </c>
      <c r="D702" s="204" t="s">
        <v>105</v>
      </c>
      <c r="E702" s="204" t="s">
        <v>99</v>
      </c>
      <c r="F702" s="204" t="s">
        <v>106</v>
      </c>
      <c r="G702" s="206" t="s">
        <v>102</v>
      </c>
      <c r="H702" s="204" t="s">
        <v>102</v>
      </c>
      <c r="I702" s="204" t="s">
        <v>102</v>
      </c>
      <c r="J702" s="197">
        <v>44552.630751701392</v>
      </c>
      <c r="K702" s="197">
        <v>44554.630752314813</v>
      </c>
      <c r="L702" s="204" t="s">
        <v>102</v>
      </c>
      <c r="M702" s="209" t="s">
        <v>116</v>
      </c>
      <c r="N702" s="197">
        <v>44572.578915821752</v>
      </c>
      <c r="O702" s="207">
        <v>21</v>
      </c>
      <c r="P702" s="204" t="s">
        <v>117</v>
      </c>
      <c r="Q702" s="204" t="s">
        <v>102</v>
      </c>
      <c r="R702" s="204" t="s">
        <v>102</v>
      </c>
      <c r="S702" s="204" t="s">
        <v>102</v>
      </c>
    </row>
    <row r="703" spans="1:19" s="208" customFormat="1">
      <c r="A703" s="204"/>
      <c r="B703" s="197">
        <v>44126.765417511575</v>
      </c>
      <c r="C703" s="205">
        <v>32.299999999999997</v>
      </c>
      <c r="D703" s="204" t="s">
        <v>105</v>
      </c>
      <c r="E703" s="204" t="s">
        <v>99</v>
      </c>
      <c r="F703" s="204" t="s">
        <v>106</v>
      </c>
      <c r="G703" s="206" t="s">
        <v>101</v>
      </c>
      <c r="H703" s="204" t="s">
        <v>102</v>
      </c>
      <c r="I703" s="204" t="s">
        <v>102</v>
      </c>
      <c r="J703" s="197">
        <v>44389.737266469907</v>
      </c>
      <c r="K703" s="197">
        <v>44391.737268518518</v>
      </c>
      <c r="L703" s="204" t="s">
        <v>102</v>
      </c>
      <c r="M703" s="209" t="s">
        <v>116</v>
      </c>
      <c r="N703" s="197">
        <v>44407.612054895828</v>
      </c>
      <c r="O703" s="207">
        <v>19</v>
      </c>
      <c r="P703" s="204" t="s">
        <v>117</v>
      </c>
      <c r="Q703" s="204" t="s">
        <v>102</v>
      </c>
      <c r="R703" s="204" t="s">
        <v>102</v>
      </c>
      <c r="S703" s="204" t="s">
        <v>102</v>
      </c>
    </row>
    <row r="704" spans="1:19" s="208" customFormat="1">
      <c r="A704" s="204"/>
      <c r="B704" s="197">
        <v>44126.910867476858</v>
      </c>
      <c r="C704" s="205">
        <v>50.4</v>
      </c>
      <c r="D704" s="204" t="s">
        <v>107</v>
      </c>
      <c r="E704" s="204" t="s">
        <v>107</v>
      </c>
      <c r="F704" s="204" t="s">
        <v>106</v>
      </c>
      <c r="G704" s="206" t="s">
        <v>102</v>
      </c>
      <c r="H704" s="204" t="s">
        <v>102</v>
      </c>
      <c r="I704" s="204" t="s">
        <v>102</v>
      </c>
      <c r="J704" s="197">
        <v>44203.655999768511</v>
      </c>
      <c r="K704" s="197">
        <v>44205.655995370369</v>
      </c>
      <c r="L704" s="204" t="s">
        <v>102</v>
      </c>
      <c r="M704" s="209" t="s">
        <v>116</v>
      </c>
      <c r="N704" s="197">
        <v>44218.556335104171</v>
      </c>
      <c r="O704" s="207">
        <v>16</v>
      </c>
      <c r="P704" s="204" t="s">
        <v>117</v>
      </c>
      <c r="Q704" s="204" t="s">
        <v>102</v>
      </c>
      <c r="R704" s="204" t="s">
        <v>102</v>
      </c>
      <c r="S704" s="204" t="s">
        <v>102</v>
      </c>
    </row>
    <row r="705" spans="1:19" s="208" customFormat="1">
      <c r="A705" s="204"/>
      <c r="B705" s="197">
        <v>44126.910867476858</v>
      </c>
      <c r="C705" s="205">
        <v>50.6</v>
      </c>
      <c r="D705" s="204" t="s">
        <v>107</v>
      </c>
      <c r="E705" s="204" t="s">
        <v>107</v>
      </c>
      <c r="F705" s="204" t="s">
        <v>106</v>
      </c>
      <c r="G705" s="206" t="s">
        <v>102</v>
      </c>
      <c r="H705" s="204" t="s">
        <v>102</v>
      </c>
      <c r="I705" s="204" t="s">
        <v>102</v>
      </c>
      <c r="J705" s="197">
        <v>44286.837908530084</v>
      </c>
      <c r="K705" s="197">
        <v>44288.837905092594</v>
      </c>
      <c r="L705" s="204" t="s">
        <v>102</v>
      </c>
      <c r="M705" s="209" t="s">
        <v>116</v>
      </c>
      <c r="N705" s="197">
        <v>44288.619794293976</v>
      </c>
      <c r="O705" s="207">
        <v>3</v>
      </c>
      <c r="P705" s="204" t="s">
        <v>117</v>
      </c>
      <c r="Q705" s="204" t="s">
        <v>102</v>
      </c>
      <c r="R705" s="204" t="s">
        <v>102</v>
      </c>
      <c r="S705" s="204" t="s">
        <v>102</v>
      </c>
    </row>
    <row r="706" spans="1:19">
      <c r="B706" s="197">
        <v>44148.950262349535</v>
      </c>
      <c r="C706" s="205">
        <v>24.5</v>
      </c>
      <c r="D706" s="204" t="s">
        <v>107</v>
      </c>
      <c r="E706" s="204" t="s">
        <v>107</v>
      </c>
      <c r="F706" s="204" t="s">
        <v>106</v>
      </c>
      <c r="G706" s="206" t="s">
        <v>102</v>
      </c>
      <c r="H706" s="204" t="s">
        <v>102</v>
      </c>
      <c r="I706" s="204" t="s">
        <v>102</v>
      </c>
      <c r="J706" s="197">
        <v>44236.383942743058</v>
      </c>
      <c r="K706" s="197">
        <v>44238.383946759262</v>
      </c>
      <c r="L706" s="204" t="s">
        <v>102</v>
      </c>
      <c r="M706" s="209" t="s">
        <v>116</v>
      </c>
      <c r="N706" s="197">
        <v>44241.546876238433</v>
      </c>
      <c r="O706" s="207">
        <v>6</v>
      </c>
      <c r="P706" s="204" t="s">
        <v>117</v>
      </c>
      <c r="Q706" s="204" t="s">
        <v>102</v>
      </c>
      <c r="R706" s="204" t="s">
        <v>102</v>
      </c>
      <c r="S706" s="204" t="s">
        <v>102</v>
      </c>
    </row>
    <row r="707" spans="1:19">
      <c r="B707" s="197">
        <v>44148.950262349535</v>
      </c>
      <c r="C707" s="205">
        <v>24.7</v>
      </c>
      <c r="D707" s="204" t="s">
        <v>107</v>
      </c>
      <c r="E707" s="204" t="s">
        <v>107</v>
      </c>
      <c r="F707" s="204" t="s">
        <v>106</v>
      </c>
      <c r="G707" s="206" t="s">
        <v>102</v>
      </c>
      <c r="H707" s="204" t="s">
        <v>102</v>
      </c>
      <c r="I707" s="204" t="s">
        <v>102</v>
      </c>
      <c r="J707" s="197">
        <v>44293.218796724548</v>
      </c>
      <c r="K707" s="197">
        <v>44295.2187962963</v>
      </c>
      <c r="L707" s="204" t="s">
        <v>102</v>
      </c>
      <c r="M707" s="209" t="s">
        <v>116</v>
      </c>
      <c r="N707" s="197">
        <v>44295.435061192118</v>
      </c>
      <c r="O707" s="207">
        <v>3</v>
      </c>
      <c r="P707" s="204" t="s">
        <v>117</v>
      </c>
      <c r="Q707" s="204" t="s">
        <v>102</v>
      </c>
      <c r="R707" s="204" t="s">
        <v>102</v>
      </c>
      <c r="S707" s="204" t="s">
        <v>102</v>
      </c>
    </row>
    <row r="708" spans="1:19">
      <c r="B708" s="197">
        <v>44148.950262349535</v>
      </c>
      <c r="C708" s="205">
        <v>25</v>
      </c>
      <c r="D708" s="204" t="s">
        <v>107</v>
      </c>
      <c r="E708" s="204" t="s">
        <v>107</v>
      </c>
      <c r="F708" s="204" t="s">
        <v>106</v>
      </c>
      <c r="G708" s="206" t="s">
        <v>102</v>
      </c>
      <c r="H708" s="204" t="s">
        <v>102</v>
      </c>
      <c r="I708" s="204" t="s">
        <v>102</v>
      </c>
      <c r="J708" s="197">
        <v>44385.417705937492</v>
      </c>
      <c r="K708" s="197">
        <v>44387.417708333334</v>
      </c>
      <c r="L708" s="204" t="s">
        <v>102</v>
      </c>
      <c r="M708" s="209" t="s">
        <v>116</v>
      </c>
      <c r="N708" s="197">
        <v>44398.561486956016</v>
      </c>
      <c r="O708" s="207">
        <v>14</v>
      </c>
      <c r="P708" s="204" t="s">
        <v>117</v>
      </c>
      <c r="Q708" s="204" t="s">
        <v>102</v>
      </c>
      <c r="R708" s="204" t="s">
        <v>102</v>
      </c>
      <c r="S708" s="204" t="s">
        <v>102</v>
      </c>
    </row>
    <row r="709" spans="1:19">
      <c r="B709" s="197">
        <v>44150.593402858794</v>
      </c>
      <c r="C709" s="205">
        <v>21.6</v>
      </c>
      <c r="D709" s="204" t="s">
        <v>105</v>
      </c>
      <c r="E709" s="204" t="s">
        <v>99</v>
      </c>
      <c r="F709" s="204" t="s">
        <v>106</v>
      </c>
      <c r="G709" s="206" t="s">
        <v>102</v>
      </c>
      <c r="H709" s="204" t="s">
        <v>102</v>
      </c>
      <c r="I709" s="204" t="s">
        <v>102</v>
      </c>
      <c r="J709" s="197">
        <v>44229.841807557874</v>
      </c>
      <c r="K709" s="197">
        <v>44231.841805555552</v>
      </c>
      <c r="L709" s="204" t="s">
        <v>102</v>
      </c>
      <c r="M709" s="209" t="s">
        <v>116</v>
      </c>
      <c r="N709" s="197">
        <v>44230.341949305555</v>
      </c>
      <c r="O709" s="207">
        <v>2</v>
      </c>
      <c r="P709" s="204" t="s">
        <v>117</v>
      </c>
      <c r="Q709" s="204" t="s">
        <v>102</v>
      </c>
      <c r="R709" s="204" t="s">
        <v>102</v>
      </c>
      <c r="S709" s="204" t="s">
        <v>102</v>
      </c>
    </row>
    <row r="710" spans="1:19">
      <c r="B710" s="197">
        <v>44150.593402858794</v>
      </c>
      <c r="C710" s="205">
        <v>21.6</v>
      </c>
      <c r="D710" s="204" t="s">
        <v>105</v>
      </c>
      <c r="E710" s="204" t="s">
        <v>99</v>
      </c>
      <c r="F710" s="204" t="s">
        <v>106</v>
      </c>
      <c r="G710" s="206" t="s">
        <v>102</v>
      </c>
      <c r="H710" s="204" t="s">
        <v>102</v>
      </c>
      <c r="I710" s="204" t="s">
        <v>102</v>
      </c>
      <c r="J710" s="197">
        <v>44232.554876006951</v>
      </c>
      <c r="K710" s="197">
        <v>44234.554872685185</v>
      </c>
      <c r="L710" s="204" t="s">
        <v>102</v>
      </c>
      <c r="M710" s="209" t="s">
        <v>116</v>
      </c>
      <c r="N710" s="197">
        <v>44235.547766435193</v>
      </c>
      <c r="O710" s="207">
        <v>4</v>
      </c>
      <c r="P710" s="204" t="s">
        <v>117</v>
      </c>
      <c r="Q710" s="204" t="s">
        <v>102</v>
      </c>
      <c r="R710" s="204" t="s">
        <v>102</v>
      </c>
      <c r="S710" s="204" t="s">
        <v>102</v>
      </c>
    </row>
    <row r="711" spans="1:19">
      <c r="B711" s="197">
        <v>44150.593402858794</v>
      </c>
      <c r="C711" s="205">
        <v>21.6</v>
      </c>
      <c r="D711" s="204" t="s">
        <v>105</v>
      </c>
      <c r="E711" s="204" t="s">
        <v>99</v>
      </c>
      <c r="F711" s="204" t="s">
        <v>106</v>
      </c>
      <c r="G711" s="206" t="s">
        <v>102</v>
      </c>
      <c r="H711" s="204" t="s">
        <v>102</v>
      </c>
      <c r="I711" s="204" t="s">
        <v>102</v>
      </c>
      <c r="J711" s="197">
        <v>44249.920935185175</v>
      </c>
      <c r="K711" s="197">
        <v>44251.920937499999</v>
      </c>
      <c r="L711" s="204" t="s">
        <v>102</v>
      </c>
      <c r="M711" s="209" t="s">
        <v>116</v>
      </c>
      <c r="N711" s="197">
        <v>44256.577835416661</v>
      </c>
      <c r="O711" s="207">
        <v>8</v>
      </c>
      <c r="P711" s="204" t="s">
        <v>117</v>
      </c>
      <c r="Q711" s="204" t="s">
        <v>102</v>
      </c>
      <c r="R711" s="204" t="s">
        <v>102</v>
      </c>
      <c r="S711" s="204" t="s">
        <v>102</v>
      </c>
    </row>
    <row r="712" spans="1:19">
      <c r="B712" s="197">
        <v>44150.593402858794</v>
      </c>
      <c r="C712" s="205">
        <v>21.7</v>
      </c>
      <c r="D712" s="204" t="s">
        <v>105</v>
      </c>
      <c r="E712" s="204" t="s">
        <v>99</v>
      </c>
      <c r="F712" s="204" t="s">
        <v>106</v>
      </c>
      <c r="G712" s="206" t="s">
        <v>102</v>
      </c>
      <c r="H712" s="204" t="s">
        <v>102</v>
      </c>
      <c r="I712" s="204" t="s">
        <v>102</v>
      </c>
      <c r="J712" s="197">
        <v>44269.847642129636</v>
      </c>
      <c r="K712" s="197">
        <v>44271.847638888888</v>
      </c>
      <c r="L712" s="204" t="s">
        <v>102</v>
      </c>
      <c r="M712" s="209" t="s">
        <v>116</v>
      </c>
      <c r="N712" s="197">
        <v>44295.540902974542</v>
      </c>
      <c r="O712" s="207">
        <v>27</v>
      </c>
      <c r="P712" s="204" t="s">
        <v>117</v>
      </c>
      <c r="Q712" s="204" t="s">
        <v>102</v>
      </c>
      <c r="R712" s="204" t="s">
        <v>102</v>
      </c>
      <c r="S712" s="204" t="s">
        <v>102</v>
      </c>
    </row>
    <row r="713" spans="1:19">
      <c r="B713" s="197">
        <v>44157.605802546299</v>
      </c>
      <c r="C713" s="205">
        <v>18.8</v>
      </c>
      <c r="D713" s="204" t="s">
        <v>107</v>
      </c>
      <c r="E713" s="204" t="s">
        <v>107</v>
      </c>
      <c r="F713" s="204" t="s">
        <v>106</v>
      </c>
      <c r="G713" s="206" t="s">
        <v>102</v>
      </c>
      <c r="H713" s="204" t="s">
        <v>102</v>
      </c>
      <c r="I713" s="204" t="s">
        <v>102</v>
      </c>
      <c r="J713" s="197">
        <v>44461.6391832523</v>
      </c>
      <c r="K713" s="197">
        <v>44463.639178240737</v>
      </c>
      <c r="L713" s="204" t="s">
        <v>102</v>
      </c>
      <c r="M713" s="207">
        <v>20</v>
      </c>
      <c r="N713" s="197">
        <v>44461.865395682871</v>
      </c>
      <c r="O713" s="207">
        <v>16</v>
      </c>
      <c r="P713" s="204" t="s">
        <v>117</v>
      </c>
      <c r="Q713" s="204" t="s">
        <v>102</v>
      </c>
      <c r="R713" s="204" t="s">
        <v>102</v>
      </c>
      <c r="S713" s="204" t="s">
        <v>102</v>
      </c>
    </row>
    <row r="714" spans="1:19">
      <c r="B714" s="197">
        <v>44163.278044328712</v>
      </c>
      <c r="C714" s="205">
        <v>28.6</v>
      </c>
      <c r="D714" s="204" t="s">
        <v>107</v>
      </c>
      <c r="E714" s="204" t="s">
        <v>107</v>
      </c>
      <c r="F714" s="204" t="s">
        <v>106</v>
      </c>
      <c r="G714" s="206" t="s">
        <v>102</v>
      </c>
      <c r="H714" s="204" t="s">
        <v>102</v>
      </c>
      <c r="I714" s="204" t="s">
        <v>102</v>
      </c>
      <c r="J714" s="197">
        <v>44237.561230937506</v>
      </c>
      <c r="K714" s="197">
        <v>44239.561226851853</v>
      </c>
      <c r="L714" s="204" t="s">
        <v>102</v>
      </c>
      <c r="M714" s="207">
        <v>20</v>
      </c>
      <c r="N714" s="211">
        <v>44256.547306678229</v>
      </c>
      <c r="O714" s="207">
        <v>21</v>
      </c>
      <c r="P714" s="204" t="s">
        <v>117</v>
      </c>
      <c r="Q714" s="204" t="s">
        <v>102</v>
      </c>
      <c r="R714" s="204" t="s">
        <v>102</v>
      </c>
      <c r="S714" s="204" t="s">
        <v>102</v>
      </c>
    </row>
    <row r="715" spans="1:19">
      <c r="B715" s="197">
        <v>44172.240196643514</v>
      </c>
      <c r="C715" s="205">
        <v>35.1</v>
      </c>
      <c r="D715" s="204" t="s">
        <v>107</v>
      </c>
      <c r="E715" s="204" t="s">
        <v>107</v>
      </c>
      <c r="F715" s="204" t="s">
        <v>106</v>
      </c>
      <c r="G715" s="206" t="s">
        <v>101</v>
      </c>
      <c r="H715" s="204" t="s">
        <v>102</v>
      </c>
      <c r="I715" s="204" t="s">
        <v>102</v>
      </c>
      <c r="J715" s="197">
        <v>44390.61165358797</v>
      </c>
      <c r="K715" s="197">
        <v>44392.611655092594</v>
      </c>
      <c r="L715" s="204" t="s">
        <v>102</v>
      </c>
      <c r="M715" s="209" t="s">
        <v>116</v>
      </c>
      <c r="N715" s="197">
        <v>44403.556787581023</v>
      </c>
      <c r="O715" s="207">
        <v>14</v>
      </c>
      <c r="P715" s="204" t="s">
        <v>117</v>
      </c>
      <c r="Q715" s="204" t="s">
        <v>102</v>
      </c>
      <c r="R715" s="204" t="s">
        <v>102</v>
      </c>
      <c r="S715" s="204" t="s">
        <v>102</v>
      </c>
    </row>
    <row r="716" spans="1:19">
      <c r="B716" s="197">
        <v>44176.831847881942</v>
      </c>
      <c r="C716" s="205">
        <v>28.6</v>
      </c>
      <c r="D716" s="204" t="s">
        <v>98</v>
      </c>
      <c r="E716" s="204" t="s">
        <v>99</v>
      </c>
      <c r="F716" s="204" t="s">
        <v>106</v>
      </c>
      <c r="G716" s="206" t="s">
        <v>102</v>
      </c>
      <c r="H716" s="204" t="s">
        <v>102</v>
      </c>
      <c r="I716" s="204" t="s">
        <v>102</v>
      </c>
      <c r="J716" s="197">
        <v>44232.969819791673</v>
      </c>
      <c r="K716" s="197">
        <v>44234.969814814816</v>
      </c>
      <c r="L716" s="204" t="s">
        <v>102</v>
      </c>
      <c r="M716" s="209" t="s">
        <v>116</v>
      </c>
      <c r="N716" s="197">
        <v>44250.560056099537</v>
      </c>
      <c r="O716" s="207">
        <v>19</v>
      </c>
      <c r="P716" s="204" t="s">
        <v>117</v>
      </c>
      <c r="Q716" s="204" t="s">
        <v>102</v>
      </c>
      <c r="R716" s="204" t="s">
        <v>102</v>
      </c>
      <c r="S716" s="204" t="s">
        <v>102</v>
      </c>
    </row>
    <row r="717" spans="1:19">
      <c r="B717" s="197">
        <v>44176.831847881942</v>
      </c>
      <c r="C717" s="205">
        <v>28.9</v>
      </c>
      <c r="D717" s="204" t="s">
        <v>98</v>
      </c>
      <c r="E717" s="204" t="s">
        <v>99</v>
      </c>
      <c r="F717" s="204" t="s">
        <v>106</v>
      </c>
      <c r="G717" s="206" t="s">
        <v>102</v>
      </c>
      <c r="H717" s="204" t="s">
        <v>102</v>
      </c>
      <c r="I717" s="204" t="s">
        <v>102</v>
      </c>
      <c r="J717" s="197">
        <v>44324.198696145831</v>
      </c>
      <c r="K717" s="197">
        <v>44326.198692129627</v>
      </c>
      <c r="L717" s="204" t="s">
        <v>102</v>
      </c>
      <c r="M717" s="209" t="s">
        <v>116</v>
      </c>
      <c r="N717" s="197">
        <v>44333.590568784719</v>
      </c>
      <c r="O717" s="207">
        <v>10</v>
      </c>
      <c r="P717" s="204" t="s">
        <v>117</v>
      </c>
      <c r="Q717" s="204" t="s">
        <v>102</v>
      </c>
      <c r="R717" s="204" t="s">
        <v>102</v>
      </c>
      <c r="S717" s="204" t="s">
        <v>102</v>
      </c>
    </row>
    <row r="718" spans="1:19">
      <c r="B718" s="197">
        <v>44176.831847881942</v>
      </c>
      <c r="C718" s="205">
        <v>29</v>
      </c>
      <c r="D718" s="204" t="s">
        <v>98</v>
      </c>
      <c r="E718" s="204" t="s">
        <v>99</v>
      </c>
      <c r="F718" s="204" t="s">
        <v>106</v>
      </c>
      <c r="G718" s="206" t="s">
        <v>102</v>
      </c>
      <c r="H718" s="204" t="s">
        <v>102</v>
      </c>
      <c r="I718" s="204" t="s">
        <v>102</v>
      </c>
      <c r="J718" s="197">
        <v>44357.414900694443</v>
      </c>
      <c r="K718" s="197">
        <v>44359.414895833332</v>
      </c>
      <c r="L718" s="204" t="s">
        <v>102</v>
      </c>
      <c r="M718" s="209" t="s">
        <v>116</v>
      </c>
      <c r="N718" s="197">
        <v>44371.56481724538</v>
      </c>
      <c r="O718" s="207">
        <v>15</v>
      </c>
      <c r="P718" s="204" t="s">
        <v>117</v>
      </c>
      <c r="Q718" s="204" t="s">
        <v>102</v>
      </c>
      <c r="R718" s="204" t="s">
        <v>102</v>
      </c>
      <c r="S718" s="204" t="s">
        <v>102</v>
      </c>
    </row>
    <row r="719" spans="1:19">
      <c r="B719" s="197">
        <v>44176.831847881942</v>
      </c>
      <c r="C719" s="205">
        <v>29.3</v>
      </c>
      <c r="D719" s="204" t="s">
        <v>98</v>
      </c>
      <c r="E719" s="204" t="s">
        <v>99</v>
      </c>
      <c r="F719" s="204" t="s">
        <v>106</v>
      </c>
      <c r="G719" s="206" t="s">
        <v>102</v>
      </c>
      <c r="H719" s="204" t="s">
        <v>102</v>
      </c>
      <c r="I719" s="204" t="s">
        <v>102</v>
      </c>
      <c r="J719" s="197">
        <v>44462.949373379633</v>
      </c>
      <c r="K719" s="197">
        <v>44464.949374999997</v>
      </c>
      <c r="L719" s="204" t="s">
        <v>102</v>
      </c>
      <c r="M719" s="209" t="s">
        <v>116</v>
      </c>
      <c r="N719" s="197">
        <v>44472.546289432867</v>
      </c>
      <c r="O719" s="207">
        <v>11</v>
      </c>
      <c r="P719" s="204" t="s">
        <v>117</v>
      </c>
      <c r="Q719" s="204" t="s">
        <v>102</v>
      </c>
      <c r="R719" s="204" t="s">
        <v>102</v>
      </c>
      <c r="S719" s="204" t="s">
        <v>102</v>
      </c>
    </row>
    <row r="720" spans="1:19">
      <c r="B720" s="197">
        <v>44176.831847881942</v>
      </c>
      <c r="C720" s="205">
        <v>29.4</v>
      </c>
      <c r="D720" s="204" t="s">
        <v>98</v>
      </c>
      <c r="E720" s="204" t="s">
        <v>99</v>
      </c>
      <c r="F720" s="204" t="s">
        <v>106</v>
      </c>
      <c r="G720" s="206" t="s">
        <v>102</v>
      </c>
      <c r="H720" s="204" t="s">
        <v>102</v>
      </c>
      <c r="I720" s="204" t="s">
        <v>102</v>
      </c>
      <c r="J720" s="197">
        <v>44513.851367939802</v>
      </c>
      <c r="K720" s="197">
        <v>44515.851365740738</v>
      </c>
      <c r="L720" s="204" t="s">
        <v>102</v>
      </c>
      <c r="M720" s="209" t="s">
        <v>116</v>
      </c>
      <c r="N720" s="197">
        <v>44527.802382870359</v>
      </c>
      <c r="O720" s="207">
        <v>15</v>
      </c>
      <c r="P720" s="204" t="s">
        <v>117</v>
      </c>
      <c r="Q720" s="204" t="s">
        <v>102</v>
      </c>
      <c r="R720" s="204" t="s">
        <v>102</v>
      </c>
      <c r="S720" s="204" t="s">
        <v>102</v>
      </c>
    </row>
    <row r="721" spans="1:20">
      <c r="B721" s="197">
        <v>44176.831847881942</v>
      </c>
      <c r="C721" s="205">
        <v>29.4</v>
      </c>
      <c r="D721" s="204" t="s">
        <v>98</v>
      </c>
      <c r="E721" s="204" t="s">
        <v>99</v>
      </c>
      <c r="F721" s="204" t="s">
        <v>106</v>
      </c>
      <c r="G721" s="206" t="s">
        <v>102</v>
      </c>
      <c r="H721" s="204" t="s">
        <v>102</v>
      </c>
      <c r="I721" s="204" t="s">
        <v>102</v>
      </c>
      <c r="J721" s="197">
        <v>44528.909533020829</v>
      </c>
      <c r="K721" s="197">
        <v>44530.909537037034</v>
      </c>
      <c r="L721" s="204" t="s">
        <v>102</v>
      </c>
      <c r="M721" s="209" t="s">
        <v>116</v>
      </c>
      <c r="N721" s="197">
        <v>44530.560863113424</v>
      </c>
      <c r="O721" s="207">
        <v>3</v>
      </c>
      <c r="P721" s="204" t="s">
        <v>117</v>
      </c>
      <c r="Q721" s="204" t="s">
        <v>102</v>
      </c>
      <c r="R721" s="204" t="s">
        <v>102</v>
      </c>
      <c r="S721" s="204" t="s">
        <v>102</v>
      </c>
    </row>
    <row r="722" spans="1:20">
      <c r="B722" s="197">
        <v>44193.852798611122</v>
      </c>
      <c r="C722" s="205">
        <v>31.6</v>
      </c>
      <c r="D722" s="204" t="s">
        <v>107</v>
      </c>
      <c r="E722" s="204" t="s">
        <v>107</v>
      </c>
      <c r="F722" s="204" t="s">
        <v>106</v>
      </c>
      <c r="G722" s="206" t="s">
        <v>101</v>
      </c>
      <c r="H722" s="204" t="s">
        <v>102</v>
      </c>
      <c r="I722" s="204" t="s">
        <v>102</v>
      </c>
      <c r="J722" s="197">
        <v>44228.68024976852</v>
      </c>
      <c r="K722" s="197">
        <v>44230.680254629631</v>
      </c>
      <c r="L722" s="204" t="s">
        <v>102</v>
      </c>
      <c r="M722" s="209" t="s">
        <v>116</v>
      </c>
      <c r="N722" s="197">
        <v>44236.554654247695</v>
      </c>
      <c r="O722" s="207">
        <v>9</v>
      </c>
      <c r="P722" s="204" t="s">
        <v>117</v>
      </c>
      <c r="Q722" s="204" t="s">
        <v>102</v>
      </c>
      <c r="R722" s="204" t="s">
        <v>102</v>
      </c>
      <c r="S722" s="204" t="s">
        <v>102</v>
      </c>
    </row>
    <row r="723" spans="1:20">
      <c r="B723" s="197">
        <v>44193.852798611122</v>
      </c>
      <c r="C723" s="205">
        <v>32.4</v>
      </c>
      <c r="D723" s="204" t="s">
        <v>107</v>
      </c>
      <c r="E723" s="204" t="s">
        <v>107</v>
      </c>
      <c r="F723" s="204" t="s">
        <v>106</v>
      </c>
      <c r="G723" s="206" t="s">
        <v>101</v>
      </c>
      <c r="H723" s="204" t="s">
        <v>102</v>
      </c>
      <c r="I723" s="204" t="s">
        <v>102</v>
      </c>
      <c r="J723" s="197">
        <v>44504.891365474548</v>
      </c>
      <c r="K723" s="197">
        <v>44506.891365740739</v>
      </c>
      <c r="L723" s="204" t="s">
        <v>102</v>
      </c>
      <c r="M723" s="209" t="s">
        <v>116</v>
      </c>
      <c r="N723" s="197">
        <v>44518.543357835653</v>
      </c>
      <c r="O723" s="207">
        <v>15</v>
      </c>
      <c r="P723" s="204" t="s">
        <v>117</v>
      </c>
      <c r="Q723" s="204" t="s">
        <v>102</v>
      </c>
      <c r="R723" s="204" t="s">
        <v>102</v>
      </c>
      <c r="S723" s="204" t="s">
        <v>102</v>
      </c>
    </row>
    <row r="724" spans="1:20">
      <c r="B724" s="197">
        <v>44207.771200000003</v>
      </c>
      <c r="C724" s="205">
        <v>43.4</v>
      </c>
      <c r="D724" s="204" t="s">
        <v>105</v>
      </c>
      <c r="E724" s="204" t="s">
        <v>99</v>
      </c>
      <c r="F724" s="204" t="s">
        <v>106</v>
      </c>
      <c r="G724" s="206" t="s">
        <v>102</v>
      </c>
      <c r="H724" s="204" t="s">
        <v>102</v>
      </c>
      <c r="I724" s="204" t="s">
        <v>102</v>
      </c>
      <c r="J724" s="197">
        <v>44477.787716087965</v>
      </c>
      <c r="K724" s="197">
        <v>44479.787719907406</v>
      </c>
      <c r="L724" s="204" t="s">
        <v>102</v>
      </c>
      <c r="M724" s="209" t="s">
        <v>116</v>
      </c>
      <c r="N724" s="197">
        <v>44489.542809803243</v>
      </c>
      <c r="O724" s="207">
        <v>13</v>
      </c>
      <c r="P724" s="204" t="s">
        <v>117</v>
      </c>
      <c r="Q724" s="204" t="s">
        <v>102</v>
      </c>
      <c r="R724" s="204" t="s">
        <v>102</v>
      </c>
      <c r="S724" s="204" t="s">
        <v>102</v>
      </c>
    </row>
    <row r="725" spans="1:20">
      <c r="B725" s="197">
        <v>44213.575885763894</v>
      </c>
      <c r="C725" s="205">
        <v>25.2</v>
      </c>
      <c r="D725" s="204" t="s">
        <v>105</v>
      </c>
      <c r="E725" s="204" t="s">
        <v>99</v>
      </c>
      <c r="F725" s="204" t="s">
        <v>106</v>
      </c>
      <c r="G725" s="206" t="s">
        <v>102</v>
      </c>
      <c r="H725" s="204" t="s">
        <v>102</v>
      </c>
      <c r="I725" s="204" t="s">
        <v>102</v>
      </c>
      <c r="J725" s="197">
        <v>44495.538868206007</v>
      </c>
      <c r="K725" s="197">
        <v>44497.538865740738</v>
      </c>
      <c r="L725" s="204" t="s">
        <v>102</v>
      </c>
      <c r="M725" s="209" t="s">
        <v>116</v>
      </c>
      <c r="N725" s="197">
        <v>44508.540056631944</v>
      </c>
      <c r="O725" s="207">
        <v>14</v>
      </c>
      <c r="P725" s="204" t="s">
        <v>117</v>
      </c>
      <c r="Q725" s="204" t="s">
        <v>102</v>
      </c>
      <c r="R725" s="204" t="s">
        <v>102</v>
      </c>
      <c r="S725" s="204" t="s">
        <v>102</v>
      </c>
    </row>
    <row r="726" spans="1:20">
      <c r="B726" s="197">
        <v>44214.606379166667</v>
      </c>
      <c r="C726" s="205">
        <v>40.1</v>
      </c>
      <c r="D726" s="204" t="s">
        <v>105</v>
      </c>
      <c r="E726" s="204" t="s">
        <v>99</v>
      </c>
      <c r="F726" s="204" t="s">
        <v>106</v>
      </c>
      <c r="G726" s="206" t="s">
        <v>102</v>
      </c>
      <c r="H726" s="204" t="s">
        <v>102</v>
      </c>
      <c r="I726" s="204" t="s">
        <v>102</v>
      </c>
      <c r="J726" s="197">
        <v>44214.633687002308</v>
      </c>
      <c r="K726" s="197">
        <v>44216.633692129632</v>
      </c>
      <c r="L726" s="204" t="s">
        <v>102</v>
      </c>
      <c r="M726" s="209" t="s">
        <v>116</v>
      </c>
      <c r="N726" s="197">
        <v>44222.622229780092</v>
      </c>
      <c r="O726" s="207">
        <v>9</v>
      </c>
      <c r="P726" s="204" t="s">
        <v>117</v>
      </c>
      <c r="Q726" s="204" t="s">
        <v>102</v>
      </c>
      <c r="R726" s="204" t="s">
        <v>102</v>
      </c>
      <c r="S726" s="204" t="s">
        <v>102</v>
      </c>
    </row>
    <row r="727" spans="1:20">
      <c r="B727" s="197">
        <v>44214.606379166667</v>
      </c>
      <c r="C727" s="205">
        <v>40.200000000000003</v>
      </c>
      <c r="D727" s="204" t="s">
        <v>105</v>
      </c>
      <c r="E727" s="204" t="s">
        <v>99</v>
      </c>
      <c r="F727" s="204" t="s">
        <v>106</v>
      </c>
      <c r="G727" s="206" t="s">
        <v>102</v>
      </c>
      <c r="H727" s="204" t="s">
        <v>102</v>
      </c>
      <c r="I727" s="204" t="s">
        <v>102</v>
      </c>
      <c r="J727" s="197">
        <v>44222.664835960648</v>
      </c>
      <c r="K727" s="197">
        <v>44224.664837962962</v>
      </c>
      <c r="L727" s="204" t="s">
        <v>102</v>
      </c>
      <c r="M727" s="209" t="s">
        <v>116</v>
      </c>
      <c r="N727" s="197">
        <v>44235.576182442128</v>
      </c>
      <c r="O727" s="207">
        <v>24</v>
      </c>
      <c r="P727" s="204" t="s">
        <v>117</v>
      </c>
      <c r="Q727" s="204" t="s">
        <v>102</v>
      </c>
      <c r="R727" s="204" t="s">
        <v>102</v>
      </c>
      <c r="S727" s="204" t="s">
        <v>102</v>
      </c>
    </row>
    <row r="728" spans="1:20">
      <c r="A728" s="210"/>
      <c r="B728" s="211">
        <v>44214.606379166667</v>
      </c>
      <c r="C728" s="212">
        <v>40.200000000000003</v>
      </c>
      <c r="D728" s="210" t="s">
        <v>105</v>
      </c>
      <c r="E728" s="210" t="s">
        <v>99</v>
      </c>
      <c r="F728" s="210" t="s">
        <v>106</v>
      </c>
      <c r="G728" s="206" t="s">
        <v>102</v>
      </c>
      <c r="H728" s="210" t="s">
        <v>102</v>
      </c>
      <c r="I728" s="210" t="s">
        <v>102</v>
      </c>
      <c r="J728" s="211">
        <v>44244.465640706025</v>
      </c>
      <c r="K728" s="211">
        <v>44246.465636574074</v>
      </c>
      <c r="L728" s="210" t="s">
        <v>102</v>
      </c>
      <c r="M728" s="213" t="s">
        <v>116</v>
      </c>
      <c r="N728" s="197">
        <v>44264.631005439805</v>
      </c>
      <c r="O728" s="214">
        <v>14</v>
      </c>
      <c r="P728" s="210" t="s">
        <v>117</v>
      </c>
      <c r="Q728" s="210" t="s">
        <v>102</v>
      </c>
      <c r="R728" s="210" t="s">
        <v>102</v>
      </c>
      <c r="S728" s="210" t="s">
        <v>102</v>
      </c>
      <c r="T728" s="210"/>
    </row>
    <row r="729" spans="1:20">
      <c r="B729" s="197">
        <v>44214.606379166667</v>
      </c>
      <c r="C729" s="205">
        <v>40.299999999999997</v>
      </c>
      <c r="D729" s="204" t="s">
        <v>105</v>
      </c>
      <c r="E729" s="204" t="s">
        <v>99</v>
      </c>
      <c r="F729" s="204" t="s">
        <v>106</v>
      </c>
      <c r="G729" s="206" t="s">
        <v>102</v>
      </c>
      <c r="H729" s="204" t="s">
        <v>102</v>
      </c>
      <c r="I729" s="204" t="s">
        <v>102</v>
      </c>
      <c r="J729" s="197">
        <v>44285.53589274305</v>
      </c>
      <c r="K729" s="197">
        <v>44287.535891203705</v>
      </c>
      <c r="L729" s="204" t="s">
        <v>102</v>
      </c>
      <c r="M729" s="209" t="s">
        <v>116</v>
      </c>
      <c r="N729" s="197">
        <v>44287.61359027779</v>
      </c>
      <c r="O729" s="207">
        <v>3</v>
      </c>
      <c r="P729" s="204" t="s">
        <v>117</v>
      </c>
      <c r="Q729" s="204" t="s">
        <v>102</v>
      </c>
      <c r="R729" s="204" t="s">
        <v>102</v>
      </c>
      <c r="S729" s="204" t="s">
        <v>102</v>
      </c>
    </row>
    <row r="730" spans="1:20">
      <c r="B730" s="197">
        <v>44214.606379166667</v>
      </c>
      <c r="C730" s="205">
        <v>40.4</v>
      </c>
      <c r="D730" s="204" t="s">
        <v>105</v>
      </c>
      <c r="E730" s="204" t="s">
        <v>99</v>
      </c>
      <c r="F730" s="204" t="s">
        <v>106</v>
      </c>
      <c r="G730" s="206" t="s">
        <v>102</v>
      </c>
      <c r="H730" s="204" t="s">
        <v>102</v>
      </c>
      <c r="I730" s="204" t="s">
        <v>102</v>
      </c>
      <c r="J730" s="197">
        <v>44295.8089602662</v>
      </c>
      <c r="K730" s="197">
        <v>44297.808958333335</v>
      </c>
      <c r="L730" s="204" t="s">
        <v>102</v>
      </c>
      <c r="M730" s="209" t="s">
        <v>116</v>
      </c>
      <c r="N730" s="197">
        <v>44299.648140243051</v>
      </c>
      <c r="O730" s="207">
        <v>5</v>
      </c>
      <c r="P730" s="204" t="s">
        <v>117</v>
      </c>
      <c r="Q730" s="204" t="s">
        <v>102</v>
      </c>
      <c r="R730" s="204" t="s">
        <v>102</v>
      </c>
      <c r="S730" s="204" t="s">
        <v>102</v>
      </c>
    </row>
    <row r="731" spans="1:20">
      <c r="B731" s="197">
        <v>44216.142223032402</v>
      </c>
      <c r="C731" s="205">
        <v>37.5</v>
      </c>
      <c r="D731" s="204" t="s">
        <v>107</v>
      </c>
      <c r="E731" s="204" t="s">
        <v>107</v>
      </c>
      <c r="F731" s="204" t="s">
        <v>106</v>
      </c>
      <c r="G731" s="206" t="s">
        <v>101</v>
      </c>
      <c r="H731" s="204" t="s">
        <v>102</v>
      </c>
      <c r="I731" s="204" t="s">
        <v>102</v>
      </c>
      <c r="J731" s="197">
        <v>44296.778092361114</v>
      </c>
      <c r="K731" s="197">
        <v>44298.778090277781</v>
      </c>
      <c r="L731" s="204" t="s">
        <v>102</v>
      </c>
      <c r="M731" s="209" t="s">
        <v>116</v>
      </c>
      <c r="N731" s="197">
        <v>44309.588640277783</v>
      </c>
      <c r="O731" s="207">
        <v>14</v>
      </c>
      <c r="P731" s="204" t="s">
        <v>117</v>
      </c>
      <c r="Q731" s="204" t="s">
        <v>102</v>
      </c>
      <c r="R731" s="204" t="s">
        <v>102</v>
      </c>
      <c r="S731" s="204" t="s">
        <v>102</v>
      </c>
    </row>
    <row r="732" spans="1:20">
      <c r="B732" s="197">
        <v>44216.142223032402</v>
      </c>
      <c r="C732" s="205">
        <v>37.5</v>
      </c>
      <c r="D732" s="204" t="s">
        <v>107</v>
      </c>
      <c r="E732" s="204" t="s">
        <v>107</v>
      </c>
      <c r="F732" s="204" t="s">
        <v>106</v>
      </c>
      <c r="G732" s="206" t="s">
        <v>101</v>
      </c>
      <c r="H732" s="204" t="s">
        <v>102</v>
      </c>
      <c r="I732" s="204" t="s">
        <v>102</v>
      </c>
      <c r="J732" s="197">
        <v>44322.409322569438</v>
      </c>
      <c r="K732" s="197">
        <v>44324.409317129626</v>
      </c>
      <c r="L732" s="204" t="s">
        <v>102</v>
      </c>
      <c r="M732" s="209" t="s">
        <v>116</v>
      </c>
      <c r="N732" s="197">
        <v>44331.616403009248</v>
      </c>
      <c r="O732" s="207">
        <v>10</v>
      </c>
      <c r="P732" s="204" t="s">
        <v>117</v>
      </c>
      <c r="Q732" s="204" t="s">
        <v>102</v>
      </c>
      <c r="R732" s="204" t="s">
        <v>102</v>
      </c>
      <c r="S732" s="204" t="s">
        <v>102</v>
      </c>
    </row>
    <row r="733" spans="1:20">
      <c r="B733" s="197">
        <v>44216.142223032402</v>
      </c>
      <c r="C733" s="205">
        <v>37.6</v>
      </c>
      <c r="D733" s="204" t="s">
        <v>107</v>
      </c>
      <c r="E733" s="204" t="s">
        <v>107</v>
      </c>
      <c r="F733" s="204" t="s">
        <v>106</v>
      </c>
      <c r="G733" s="206" t="s">
        <v>101</v>
      </c>
      <c r="H733" s="204" t="s">
        <v>102</v>
      </c>
      <c r="I733" s="204" t="s">
        <v>102</v>
      </c>
      <c r="J733" s="197">
        <v>44337.623345254637</v>
      </c>
      <c r="K733" s="197">
        <v>44339.623344907406</v>
      </c>
      <c r="L733" s="204" t="s">
        <v>102</v>
      </c>
      <c r="M733" s="209" t="s">
        <v>116</v>
      </c>
      <c r="N733" s="197">
        <v>44354.579806365749</v>
      </c>
      <c r="O733" s="207">
        <v>18</v>
      </c>
      <c r="P733" s="204" t="s">
        <v>117</v>
      </c>
      <c r="Q733" s="204" t="s">
        <v>102</v>
      </c>
      <c r="R733" s="204" t="s">
        <v>102</v>
      </c>
      <c r="S733" s="204" t="s">
        <v>102</v>
      </c>
    </row>
    <row r="734" spans="1:20">
      <c r="B734" s="197">
        <v>44216.142223032402</v>
      </c>
      <c r="C734" s="205">
        <v>37.799999999999997</v>
      </c>
      <c r="D734" s="204" t="s">
        <v>107</v>
      </c>
      <c r="E734" s="204" t="s">
        <v>107</v>
      </c>
      <c r="F734" s="204" t="s">
        <v>106</v>
      </c>
      <c r="G734" s="206" t="s">
        <v>101</v>
      </c>
      <c r="H734" s="204" t="s">
        <v>102</v>
      </c>
      <c r="I734" s="204" t="s">
        <v>102</v>
      </c>
      <c r="J734" s="197">
        <v>44420.864933645833</v>
      </c>
      <c r="K734" s="197">
        <v>44422.864930555559</v>
      </c>
      <c r="L734" s="204" t="s">
        <v>102</v>
      </c>
      <c r="M734" s="209" t="s">
        <v>116</v>
      </c>
      <c r="N734" s="197">
        <v>44423.545200081026</v>
      </c>
      <c r="O734" s="207">
        <v>4</v>
      </c>
      <c r="P734" s="204" t="s">
        <v>117</v>
      </c>
      <c r="Q734" s="204" t="s">
        <v>102</v>
      </c>
      <c r="R734" s="204" t="s">
        <v>102</v>
      </c>
      <c r="S734" s="204" t="s">
        <v>102</v>
      </c>
    </row>
    <row r="735" spans="1:20">
      <c r="B735" s="197">
        <v>44216.142223032402</v>
      </c>
      <c r="C735" s="205">
        <v>37.799999999999997</v>
      </c>
      <c r="D735" s="204" t="s">
        <v>107</v>
      </c>
      <c r="E735" s="204" t="s">
        <v>107</v>
      </c>
      <c r="F735" s="204" t="s">
        <v>106</v>
      </c>
      <c r="G735" s="206" t="s">
        <v>101</v>
      </c>
      <c r="H735" s="204" t="s">
        <v>102</v>
      </c>
      <c r="I735" s="204" t="s">
        <v>102</v>
      </c>
      <c r="J735" s="197">
        <v>44430.285268136569</v>
      </c>
      <c r="K735" s="197">
        <v>44432.285266203704</v>
      </c>
      <c r="L735" s="204" t="s">
        <v>102</v>
      </c>
      <c r="M735" s="209" t="s">
        <v>116</v>
      </c>
      <c r="N735" s="197">
        <v>44442.550674618062</v>
      </c>
      <c r="O735" s="207">
        <v>13</v>
      </c>
      <c r="P735" s="204" t="s">
        <v>117</v>
      </c>
      <c r="Q735" s="204" t="s">
        <v>102</v>
      </c>
      <c r="R735" s="204" t="s">
        <v>102</v>
      </c>
      <c r="S735" s="204" t="s">
        <v>102</v>
      </c>
    </row>
    <row r="736" spans="1:20">
      <c r="B736" s="197">
        <v>44216.142223032402</v>
      </c>
      <c r="C736" s="205">
        <v>37.9</v>
      </c>
      <c r="D736" s="204" t="s">
        <v>107</v>
      </c>
      <c r="E736" s="204" t="s">
        <v>107</v>
      </c>
      <c r="F736" s="204" t="s">
        <v>106</v>
      </c>
      <c r="G736" s="206" t="s">
        <v>101</v>
      </c>
      <c r="H736" s="204" t="s">
        <v>102</v>
      </c>
      <c r="I736" s="204" t="s">
        <v>102</v>
      </c>
      <c r="J736" s="197">
        <v>44462.575844710649</v>
      </c>
      <c r="K736" s="197">
        <v>44464.575844907406</v>
      </c>
      <c r="L736" s="204" t="s">
        <v>102</v>
      </c>
      <c r="M736" s="209" t="s">
        <v>116</v>
      </c>
      <c r="N736" s="197">
        <v>44491.559872187507</v>
      </c>
      <c r="O736" s="207">
        <v>30</v>
      </c>
      <c r="P736" s="204" t="s">
        <v>117</v>
      </c>
      <c r="Q736" s="204" t="s">
        <v>102</v>
      </c>
      <c r="R736" s="204" t="s">
        <v>102</v>
      </c>
      <c r="S736" s="204" t="s">
        <v>102</v>
      </c>
    </row>
    <row r="737" spans="2:19">
      <c r="B737" s="197">
        <v>44216.142223032402</v>
      </c>
      <c r="C737" s="205">
        <v>38.1</v>
      </c>
      <c r="D737" s="204" t="s">
        <v>107</v>
      </c>
      <c r="E737" s="204" t="s">
        <v>107</v>
      </c>
      <c r="F737" s="204" t="s">
        <v>106</v>
      </c>
      <c r="G737" s="206" t="s">
        <v>101</v>
      </c>
      <c r="H737" s="204" t="s">
        <v>102</v>
      </c>
      <c r="I737" s="204" t="s">
        <v>102</v>
      </c>
      <c r="J737" s="197">
        <v>44540.952944328696</v>
      </c>
      <c r="K737" s="197">
        <v>44542.952939814815</v>
      </c>
      <c r="L737" s="204" t="s">
        <v>102</v>
      </c>
      <c r="M737" s="209" t="s">
        <v>116</v>
      </c>
      <c r="N737" s="197">
        <v>44568.521167557861</v>
      </c>
      <c r="O737" s="207">
        <v>29</v>
      </c>
      <c r="P737" s="204" t="s">
        <v>117</v>
      </c>
      <c r="Q737" s="204" t="s">
        <v>102</v>
      </c>
      <c r="R737" s="204" t="s">
        <v>102</v>
      </c>
      <c r="S737" s="204" t="s">
        <v>102</v>
      </c>
    </row>
    <row r="738" spans="2:19">
      <c r="B738" s="197">
        <v>44237.634544641202</v>
      </c>
      <c r="C738" s="205">
        <v>28.5</v>
      </c>
      <c r="D738" s="204" t="s">
        <v>107</v>
      </c>
      <c r="E738" s="204" t="s">
        <v>107</v>
      </c>
      <c r="F738" s="204" t="s">
        <v>106</v>
      </c>
      <c r="G738" s="206" t="s">
        <v>101</v>
      </c>
      <c r="H738" s="204" t="s">
        <v>102</v>
      </c>
      <c r="I738" s="204" t="s">
        <v>102</v>
      </c>
      <c r="J738" s="197">
        <v>44304.535762847219</v>
      </c>
      <c r="K738" s="197">
        <v>44306.535763888889</v>
      </c>
      <c r="L738" s="204" t="s">
        <v>102</v>
      </c>
      <c r="M738" s="209" t="s">
        <v>116</v>
      </c>
      <c r="N738" s="197">
        <v>44319.551228703705</v>
      </c>
      <c r="O738" s="207">
        <v>16</v>
      </c>
      <c r="P738" s="204" t="s">
        <v>117</v>
      </c>
      <c r="Q738" s="204" t="s">
        <v>102</v>
      </c>
      <c r="R738" s="204" t="s">
        <v>102</v>
      </c>
      <c r="S738" s="204" t="s">
        <v>102</v>
      </c>
    </row>
    <row r="739" spans="2:19">
      <c r="B739" s="197">
        <v>44237.73672395834</v>
      </c>
      <c r="C739" s="205">
        <v>26.4</v>
      </c>
      <c r="D739" s="204" t="s">
        <v>105</v>
      </c>
      <c r="E739" s="204" t="s">
        <v>99</v>
      </c>
      <c r="F739" s="204" t="s">
        <v>106</v>
      </c>
      <c r="G739" s="206" t="s">
        <v>102</v>
      </c>
      <c r="H739" s="204" t="s">
        <v>102</v>
      </c>
      <c r="I739" s="204" t="s">
        <v>102</v>
      </c>
      <c r="J739" s="197">
        <v>44239.659989236105</v>
      </c>
      <c r="K739" s="197">
        <v>44241.659988425927</v>
      </c>
      <c r="L739" s="204" t="s">
        <v>102</v>
      </c>
      <c r="M739" s="209" t="s">
        <v>116</v>
      </c>
      <c r="N739" s="197">
        <v>44240.416771527773</v>
      </c>
      <c r="O739" s="207">
        <v>2</v>
      </c>
      <c r="P739" s="204" t="s">
        <v>117</v>
      </c>
      <c r="Q739" s="204" t="s">
        <v>102</v>
      </c>
      <c r="R739" s="204" t="s">
        <v>102</v>
      </c>
      <c r="S739" s="204" t="s">
        <v>102</v>
      </c>
    </row>
    <row r="740" spans="2:19">
      <c r="B740" s="197">
        <v>44237.73672395834</v>
      </c>
      <c r="C740" s="205">
        <v>26.4</v>
      </c>
      <c r="D740" s="204" t="s">
        <v>105</v>
      </c>
      <c r="E740" s="204" t="s">
        <v>99</v>
      </c>
      <c r="F740" s="204" t="s">
        <v>106</v>
      </c>
      <c r="G740" s="206" t="s">
        <v>102</v>
      </c>
      <c r="H740" s="204" t="s">
        <v>102</v>
      </c>
      <c r="I740" s="204" t="s">
        <v>102</v>
      </c>
      <c r="J740" s="197">
        <v>44266.956549768511</v>
      </c>
      <c r="K740" s="197">
        <v>44268.956550925926</v>
      </c>
      <c r="L740" s="204" t="s">
        <v>102</v>
      </c>
      <c r="M740" s="209" t="s">
        <v>116</v>
      </c>
      <c r="N740" s="197">
        <v>44278.540008182878</v>
      </c>
      <c r="O740" s="207">
        <v>13</v>
      </c>
      <c r="P740" s="204" t="s">
        <v>117</v>
      </c>
      <c r="Q740" s="204" t="s">
        <v>102</v>
      </c>
      <c r="R740" s="204" t="s">
        <v>102</v>
      </c>
      <c r="S740" s="204" t="s">
        <v>102</v>
      </c>
    </row>
    <row r="741" spans="2:19">
      <c r="B741" s="197">
        <v>44252.589523495371</v>
      </c>
      <c r="C741" s="205">
        <v>28.1</v>
      </c>
      <c r="D741" s="204" t="s">
        <v>105</v>
      </c>
      <c r="E741" s="204" t="s">
        <v>99</v>
      </c>
      <c r="F741" s="204" t="s">
        <v>106</v>
      </c>
      <c r="G741" s="206" t="s">
        <v>102</v>
      </c>
      <c r="H741" s="204" t="s">
        <v>102</v>
      </c>
      <c r="I741" s="204" t="s">
        <v>102</v>
      </c>
      <c r="J741" s="197">
        <v>44419.710106481492</v>
      </c>
      <c r="K741" s="197">
        <v>44421.710104166668</v>
      </c>
      <c r="L741" s="204" t="s">
        <v>102</v>
      </c>
      <c r="M741" s="209" t="s">
        <v>116</v>
      </c>
      <c r="N741" s="197">
        <v>44431.541693900472</v>
      </c>
      <c r="O741" s="207">
        <v>13</v>
      </c>
      <c r="P741" s="204" t="s">
        <v>117</v>
      </c>
      <c r="Q741" s="204" t="s">
        <v>102</v>
      </c>
      <c r="R741" s="204" t="s">
        <v>102</v>
      </c>
      <c r="S741" s="204" t="s">
        <v>102</v>
      </c>
    </row>
    <row r="742" spans="2:19">
      <c r="B742" s="197">
        <v>44271.178089583336</v>
      </c>
      <c r="C742" s="205">
        <v>43.7</v>
      </c>
      <c r="D742" s="204" t="s">
        <v>105</v>
      </c>
      <c r="E742" s="204" t="s">
        <v>99</v>
      </c>
      <c r="F742" s="204" t="s">
        <v>106</v>
      </c>
      <c r="G742" s="206" t="s">
        <v>102</v>
      </c>
      <c r="H742" s="204" t="s">
        <v>102</v>
      </c>
      <c r="I742" s="204" t="s">
        <v>102</v>
      </c>
      <c r="J742" s="197">
        <v>44388.643920219896</v>
      </c>
      <c r="K742" s="197">
        <v>44390.643923611111</v>
      </c>
      <c r="L742" s="204" t="s">
        <v>102</v>
      </c>
      <c r="M742" s="209" t="s">
        <v>116</v>
      </c>
      <c r="N742" s="197">
        <v>44398.548983252316</v>
      </c>
      <c r="O742" s="207">
        <v>11</v>
      </c>
      <c r="P742" s="204" t="s">
        <v>117</v>
      </c>
      <c r="Q742" s="204" t="s">
        <v>102</v>
      </c>
      <c r="R742" s="204" t="s">
        <v>102</v>
      </c>
      <c r="S742" s="204" t="s">
        <v>102</v>
      </c>
    </row>
    <row r="743" spans="2:19">
      <c r="B743" s="197">
        <v>44271.178089583336</v>
      </c>
      <c r="C743" s="205">
        <v>43.9</v>
      </c>
      <c r="D743" s="204" t="s">
        <v>105</v>
      </c>
      <c r="E743" s="204" t="s">
        <v>99</v>
      </c>
      <c r="F743" s="204" t="s">
        <v>106</v>
      </c>
      <c r="G743" s="206" t="s">
        <v>102</v>
      </c>
      <c r="H743" s="204" t="s">
        <v>102</v>
      </c>
      <c r="I743" s="204" t="s">
        <v>102</v>
      </c>
      <c r="J743" s="197">
        <v>44456.731535034713</v>
      </c>
      <c r="K743" s="197">
        <v>44458.731539351851</v>
      </c>
      <c r="L743" s="204" t="s">
        <v>102</v>
      </c>
      <c r="M743" s="209" t="s">
        <v>116</v>
      </c>
      <c r="N743" s="197">
        <v>44466.682841863432</v>
      </c>
      <c r="O743" s="207">
        <v>11</v>
      </c>
      <c r="P743" s="204" t="s">
        <v>117</v>
      </c>
      <c r="Q743" s="204" t="s">
        <v>102</v>
      </c>
      <c r="R743" s="204" t="s">
        <v>102</v>
      </c>
      <c r="S743" s="204" t="s">
        <v>102</v>
      </c>
    </row>
    <row r="744" spans="2:19">
      <c r="B744" s="197">
        <v>44271.178089583336</v>
      </c>
      <c r="C744" s="205">
        <v>44.1</v>
      </c>
      <c r="D744" s="204" t="s">
        <v>105</v>
      </c>
      <c r="E744" s="204" t="s">
        <v>99</v>
      </c>
      <c r="F744" s="204" t="s">
        <v>106</v>
      </c>
      <c r="G744" s="206" t="s">
        <v>102</v>
      </c>
      <c r="H744" s="204" t="s">
        <v>102</v>
      </c>
      <c r="I744" s="204" t="s">
        <v>102</v>
      </c>
      <c r="J744" s="197">
        <v>44535.964309571762</v>
      </c>
      <c r="K744" s="197">
        <v>44537.964305555557</v>
      </c>
      <c r="L744" s="204" t="s">
        <v>102</v>
      </c>
      <c r="M744" s="209" t="s">
        <v>116</v>
      </c>
      <c r="N744" s="197">
        <v>44539.578189351843</v>
      </c>
      <c r="O744" s="207">
        <v>5</v>
      </c>
      <c r="P744" s="204" t="s">
        <v>117</v>
      </c>
      <c r="Q744" s="204" t="s">
        <v>102</v>
      </c>
      <c r="R744" s="204" t="s">
        <v>102</v>
      </c>
      <c r="S744" s="204" t="s">
        <v>102</v>
      </c>
    </row>
    <row r="745" spans="2:19">
      <c r="B745" s="197">
        <v>44271.178089583336</v>
      </c>
      <c r="C745" s="205">
        <v>44.1</v>
      </c>
      <c r="D745" s="204" t="s">
        <v>105</v>
      </c>
      <c r="E745" s="204" t="s">
        <v>99</v>
      </c>
      <c r="F745" s="204" t="s">
        <v>106</v>
      </c>
      <c r="G745" s="206" t="s">
        <v>102</v>
      </c>
      <c r="H745" s="204" t="s">
        <v>102</v>
      </c>
      <c r="I745" s="204" t="s">
        <v>102</v>
      </c>
      <c r="J745" s="197">
        <v>44539.619839699073</v>
      </c>
      <c r="K745" s="197">
        <v>44541.619837962964</v>
      </c>
      <c r="L745" s="204" t="s">
        <v>102</v>
      </c>
      <c r="M745" s="209" t="s">
        <v>116</v>
      </c>
      <c r="N745" s="197">
        <v>44546.550924918985</v>
      </c>
      <c r="O745" s="207">
        <v>8</v>
      </c>
      <c r="P745" s="204" t="s">
        <v>117</v>
      </c>
      <c r="Q745" s="204" t="s">
        <v>102</v>
      </c>
      <c r="R745" s="204" t="s">
        <v>102</v>
      </c>
      <c r="S745" s="204" t="s">
        <v>102</v>
      </c>
    </row>
    <row r="746" spans="2:19">
      <c r="B746" s="197">
        <v>44271.178089583336</v>
      </c>
      <c r="C746" s="205">
        <v>44.2</v>
      </c>
      <c r="D746" s="204" t="s">
        <v>105</v>
      </c>
      <c r="E746" s="204" t="s">
        <v>99</v>
      </c>
      <c r="F746" s="204" t="s">
        <v>106</v>
      </c>
      <c r="G746" s="206" t="s">
        <v>102</v>
      </c>
      <c r="H746" s="204" t="s">
        <v>102</v>
      </c>
      <c r="I746" s="204" t="s">
        <v>102</v>
      </c>
      <c r="J746" s="197">
        <v>44548.622529247688</v>
      </c>
      <c r="K746" s="197">
        <v>44550.622534722221</v>
      </c>
      <c r="L746" s="204" t="s">
        <v>102</v>
      </c>
      <c r="M746" s="209" t="s">
        <v>116</v>
      </c>
      <c r="N746" s="197">
        <v>44571.550973263889</v>
      </c>
      <c r="O746" s="207">
        <v>24</v>
      </c>
      <c r="P746" s="204" t="s">
        <v>117</v>
      </c>
      <c r="Q746" s="204" t="s">
        <v>102</v>
      </c>
      <c r="R746" s="204" t="s">
        <v>102</v>
      </c>
      <c r="S746" s="204" t="s">
        <v>102</v>
      </c>
    </row>
    <row r="747" spans="2:19">
      <c r="B747" s="197">
        <v>44285.71047445602</v>
      </c>
      <c r="C747" s="205">
        <v>27</v>
      </c>
      <c r="D747" s="204" t="s">
        <v>107</v>
      </c>
      <c r="E747" s="204" t="s">
        <v>107</v>
      </c>
      <c r="F747" s="204" t="s">
        <v>106</v>
      </c>
      <c r="G747" s="206" t="s">
        <v>102</v>
      </c>
      <c r="H747" s="204" t="s">
        <v>102</v>
      </c>
      <c r="I747" s="204" t="s">
        <v>102</v>
      </c>
      <c r="J747" s="197">
        <v>44441.598351770837</v>
      </c>
      <c r="K747" s="197">
        <v>44443.598356481481</v>
      </c>
      <c r="L747" s="204" t="s">
        <v>102</v>
      </c>
      <c r="M747" s="209" t="s">
        <v>116</v>
      </c>
      <c r="N747" s="197">
        <v>44455.549316087963</v>
      </c>
      <c r="O747" s="207">
        <v>15</v>
      </c>
      <c r="P747" s="204" t="s">
        <v>117</v>
      </c>
      <c r="Q747" s="204" t="s">
        <v>102</v>
      </c>
      <c r="R747" s="204" t="s">
        <v>102</v>
      </c>
      <c r="S747" s="204" t="s">
        <v>102</v>
      </c>
    </row>
    <row r="748" spans="2:19">
      <c r="B748" s="197">
        <v>44286.748931562506</v>
      </c>
      <c r="C748" s="205">
        <v>32.200000000000003</v>
      </c>
      <c r="D748" s="204" t="s">
        <v>107</v>
      </c>
      <c r="E748" s="204" t="s">
        <v>107</v>
      </c>
      <c r="F748" s="204" t="s">
        <v>106</v>
      </c>
      <c r="G748" s="206" t="s">
        <v>101</v>
      </c>
      <c r="H748" s="204" t="s">
        <v>102</v>
      </c>
      <c r="I748" s="204" t="s">
        <v>102</v>
      </c>
      <c r="J748" s="197">
        <v>44466.488825231485</v>
      </c>
      <c r="K748" s="197">
        <v>44468.488819444443</v>
      </c>
      <c r="L748" s="204" t="s">
        <v>102</v>
      </c>
      <c r="M748" s="209" t="s">
        <v>116</v>
      </c>
      <c r="N748" s="197">
        <v>44470.54844100694</v>
      </c>
      <c r="O748" s="207">
        <v>5</v>
      </c>
      <c r="P748" s="204" t="s">
        <v>117</v>
      </c>
      <c r="Q748" s="204" t="s">
        <v>102</v>
      </c>
      <c r="R748" s="204" t="s">
        <v>102</v>
      </c>
      <c r="S748" s="204" t="s">
        <v>102</v>
      </c>
    </row>
    <row r="749" spans="2:19">
      <c r="B749" s="197">
        <v>44286.748931562506</v>
      </c>
      <c r="C749" s="205">
        <v>32.299999999999997</v>
      </c>
      <c r="D749" s="204" t="s">
        <v>107</v>
      </c>
      <c r="E749" s="204" t="s">
        <v>107</v>
      </c>
      <c r="F749" s="204" t="s">
        <v>106</v>
      </c>
      <c r="G749" s="206" t="s">
        <v>101</v>
      </c>
      <c r="H749" s="204" t="s">
        <v>102</v>
      </c>
      <c r="I749" s="204" t="s">
        <v>102</v>
      </c>
      <c r="J749" s="197">
        <v>44472.381554050931</v>
      </c>
      <c r="K749" s="197">
        <v>44474.381550925929</v>
      </c>
      <c r="L749" s="204" t="s">
        <v>102</v>
      </c>
      <c r="M749" s="209" t="s">
        <v>116</v>
      </c>
      <c r="N749" s="197">
        <v>44481.560264583342</v>
      </c>
      <c r="O749" s="207">
        <v>10</v>
      </c>
      <c r="P749" s="204" t="s">
        <v>117</v>
      </c>
      <c r="Q749" s="204" t="s">
        <v>102</v>
      </c>
      <c r="R749" s="204" t="s">
        <v>102</v>
      </c>
      <c r="S749" s="204" t="s">
        <v>102</v>
      </c>
    </row>
    <row r="750" spans="2:19">
      <c r="B750" s="197">
        <v>44286.748931562506</v>
      </c>
      <c r="C750" s="205">
        <v>32.4</v>
      </c>
      <c r="D750" s="204" t="s">
        <v>107</v>
      </c>
      <c r="E750" s="204" t="s">
        <v>107</v>
      </c>
      <c r="F750" s="204" t="s">
        <v>106</v>
      </c>
      <c r="G750" s="206" t="s">
        <v>101</v>
      </c>
      <c r="H750" s="204" t="s">
        <v>102</v>
      </c>
      <c r="I750" s="204" t="s">
        <v>102</v>
      </c>
      <c r="J750" s="197">
        <v>44508.838991006945</v>
      </c>
      <c r="K750" s="197">
        <v>44510.838993055557</v>
      </c>
      <c r="L750" s="204" t="s">
        <v>102</v>
      </c>
      <c r="M750" s="209" t="s">
        <v>116</v>
      </c>
      <c r="N750" s="197">
        <v>44530.540744131933</v>
      </c>
      <c r="O750" s="207">
        <v>23</v>
      </c>
      <c r="P750" s="204" t="s">
        <v>117</v>
      </c>
      <c r="Q750" s="204" t="s">
        <v>102</v>
      </c>
      <c r="R750" s="204" t="s">
        <v>102</v>
      </c>
      <c r="S750" s="204" t="s">
        <v>102</v>
      </c>
    </row>
    <row r="751" spans="2:19">
      <c r="B751" s="197">
        <v>44314.606717361123</v>
      </c>
      <c r="C751" s="205">
        <v>22.6</v>
      </c>
      <c r="D751" s="204" t="s">
        <v>105</v>
      </c>
      <c r="E751" s="204" t="s">
        <v>99</v>
      </c>
      <c r="F751" s="204" t="s">
        <v>106</v>
      </c>
      <c r="G751" s="206" t="s">
        <v>102</v>
      </c>
      <c r="H751" s="204" t="s">
        <v>102</v>
      </c>
      <c r="I751" s="204" t="s">
        <v>102</v>
      </c>
      <c r="J751" s="197">
        <v>44497.547916701391</v>
      </c>
      <c r="K751" s="197">
        <v>44499.54791666667</v>
      </c>
      <c r="L751" s="204" t="s">
        <v>102</v>
      </c>
      <c r="M751" s="209" t="s">
        <v>116</v>
      </c>
      <c r="N751" s="197">
        <v>44501.585471145823</v>
      </c>
      <c r="O751" s="207">
        <v>5</v>
      </c>
      <c r="P751" s="204" t="s">
        <v>117</v>
      </c>
      <c r="Q751" s="204" t="s">
        <v>102</v>
      </c>
      <c r="R751" s="204" t="s">
        <v>102</v>
      </c>
      <c r="S751" s="204" t="s">
        <v>102</v>
      </c>
    </row>
    <row r="752" spans="2:19">
      <c r="B752" s="197">
        <v>44314.606717361123</v>
      </c>
      <c r="C752" s="205">
        <v>22.7</v>
      </c>
      <c r="D752" s="204" t="s">
        <v>105</v>
      </c>
      <c r="E752" s="204" t="s">
        <v>99</v>
      </c>
      <c r="F752" s="204" t="s">
        <v>106</v>
      </c>
      <c r="G752" s="206" t="s">
        <v>102</v>
      </c>
      <c r="H752" s="204" t="s">
        <v>102</v>
      </c>
      <c r="I752" s="204" t="s">
        <v>102</v>
      </c>
      <c r="J752" s="197">
        <v>44501.610073877309</v>
      </c>
      <c r="K752" s="197">
        <v>44503.610069444447</v>
      </c>
      <c r="L752" s="204" t="s">
        <v>102</v>
      </c>
      <c r="M752" s="209" t="s">
        <v>116</v>
      </c>
      <c r="N752" s="197">
        <v>44526.547854629622</v>
      </c>
      <c r="O752" s="207">
        <v>26</v>
      </c>
      <c r="P752" s="204" t="s">
        <v>117</v>
      </c>
      <c r="Q752" s="204" t="s">
        <v>102</v>
      </c>
      <c r="R752" s="204" t="s">
        <v>102</v>
      </c>
      <c r="S752" s="204" t="s">
        <v>102</v>
      </c>
    </row>
    <row r="753" spans="1:20">
      <c r="B753" s="197">
        <v>44314.606717361123</v>
      </c>
      <c r="C753" s="205">
        <v>22.8</v>
      </c>
      <c r="D753" s="204" t="s">
        <v>105</v>
      </c>
      <c r="E753" s="204" t="s">
        <v>99</v>
      </c>
      <c r="F753" s="204" t="s">
        <v>106</v>
      </c>
      <c r="G753" s="206" t="s">
        <v>102</v>
      </c>
      <c r="H753" s="204" t="s">
        <v>102</v>
      </c>
      <c r="I753" s="204" t="s">
        <v>102</v>
      </c>
      <c r="J753" s="197">
        <v>44545.631249039347</v>
      </c>
      <c r="K753" s="197">
        <v>44547.631249999999</v>
      </c>
      <c r="L753" s="204" t="s">
        <v>102</v>
      </c>
      <c r="M753" s="209" t="s">
        <v>116</v>
      </c>
      <c r="N753" s="197">
        <v>44546.559660648149</v>
      </c>
      <c r="O753" s="207">
        <v>2</v>
      </c>
      <c r="P753" s="204" t="s">
        <v>117</v>
      </c>
      <c r="Q753" s="204" t="s">
        <v>102</v>
      </c>
      <c r="R753" s="204" t="s">
        <v>102</v>
      </c>
      <c r="S753" s="204" t="s">
        <v>102</v>
      </c>
    </row>
    <row r="754" spans="1:20">
      <c r="B754" s="197">
        <v>44314.606717361123</v>
      </c>
      <c r="C754" s="205">
        <v>22.8</v>
      </c>
      <c r="D754" s="204" t="s">
        <v>105</v>
      </c>
      <c r="E754" s="204" t="s">
        <v>99</v>
      </c>
      <c r="F754" s="204" t="s">
        <v>106</v>
      </c>
      <c r="G754" s="206" t="s">
        <v>102</v>
      </c>
      <c r="H754" s="204" t="s">
        <v>102</v>
      </c>
      <c r="I754" s="204" t="s">
        <v>102</v>
      </c>
      <c r="J754" s="197">
        <v>44552.634154282408</v>
      </c>
      <c r="K754" s="197">
        <v>44554.634155092594</v>
      </c>
      <c r="L754" s="204" t="s">
        <v>102</v>
      </c>
      <c r="M754" s="209" t="s">
        <v>116</v>
      </c>
      <c r="N754" s="197">
        <v>44567.594464004636</v>
      </c>
      <c r="O754" s="207">
        <v>16</v>
      </c>
      <c r="P754" s="204" t="s">
        <v>117</v>
      </c>
      <c r="Q754" s="204" t="s">
        <v>102</v>
      </c>
      <c r="R754" s="204" t="s">
        <v>102</v>
      </c>
      <c r="S754" s="204" t="s">
        <v>102</v>
      </c>
    </row>
    <row r="755" spans="1:20">
      <c r="B755" s="197">
        <v>44340.731191435189</v>
      </c>
      <c r="C755" s="205">
        <v>33.799999999999997</v>
      </c>
      <c r="D755" s="204" t="s">
        <v>107</v>
      </c>
      <c r="E755" s="204" t="s">
        <v>107</v>
      </c>
      <c r="F755" s="204" t="s">
        <v>106</v>
      </c>
      <c r="G755" s="206" t="s">
        <v>102</v>
      </c>
      <c r="H755" s="204" t="s">
        <v>102</v>
      </c>
      <c r="I755" s="204" t="s">
        <v>102</v>
      </c>
      <c r="J755" s="197">
        <v>44417.867731053237</v>
      </c>
      <c r="K755" s="197">
        <v>44419.867731481485</v>
      </c>
      <c r="L755" s="204" t="s">
        <v>102</v>
      </c>
      <c r="M755" s="209" t="s">
        <v>116</v>
      </c>
      <c r="N755" s="197">
        <v>44438.557754479159</v>
      </c>
      <c r="O755" s="207">
        <v>23</v>
      </c>
      <c r="P755" s="204" t="s">
        <v>117</v>
      </c>
      <c r="Q755" s="204" t="s">
        <v>102</v>
      </c>
      <c r="R755" s="204" t="s">
        <v>102</v>
      </c>
      <c r="S755" s="204" t="s">
        <v>102</v>
      </c>
    </row>
    <row r="756" spans="1:20">
      <c r="B756" s="197">
        <v>44340.731191435189</v>
      </c>
      <c r="C756" s="205">
        <v>33.9</v>
      </c>
      <c r="D756" s="204" t="s">
        <v>107</v>
      </c>
      <c r="E756" s="204" t="s">
        <v>107</v>
      </c>
      <c r="F756" s="204" t="s">
        <v>106</v>
      </c>
      <c r="G756" s="206" t="s">
        <v>102</v>
      </c>
      <c r="H756" s="204" t="s">
        <v>102</v>
      </c>
      <c r="I756" s="204" t="s">
        <v>102</v>
      </c>
      <c r="J756" s="197">
        <v>44485.51081180555</v>
      </c>
      <c r="K756" s="197">
        <v>44487.510810185187</v>
      </c>
      <c r="L756" s="204" t="s">
        <v>102</v>
      </c>
      <c r="M756" s="209" t="s">
        <v>116</v>
      </c>
      <c r="N756" s="197">
        <v>44498.550492673603</v>
      </c>
      <c r="O756" s="207">
        <v>14</v>
      </c>
      <c r="P756" s="204" t="s">
        <v>117</v>
      </c>
      <c r="Q756" s="204" t="s">
        <v>102</v>
      </c>
      <c r="R756" s="204" t="s">
        <v>102</v>
      </c>
      <c r="S756" s="204" t="s">
        <v>102</v>
      </c>
    </row>
    <row r="757" spans="1:20">
      <c r="A757" s="210"/>
      <c r="B757" s="211">
        <v>44348.511729745376</v>
      </c>
      <c r="C757" s="212">
        <v>45.9</v>
      </c>
      <c r="D757" s="210" t="s">
        <v>107</v>
      </c>
      <c r="E757" s="210" t="s">
        <v>107</v>
      </c>
      <c r="F757" s="210" t="s">
        <v>106</v>
      </c>
      <c r="G757" s="206" t="s">
        <v>101</v>
      </c>
      <c r="H757" s="210" t="s">
        <v>102</v>
      </c>
      <c r="I757" s="210" t="s">
        <v>102</v>
      </c>
      <c r="J757" s="211">
        <v>44416.791671064806</v>
      </c>
      <c r="K757" s="211">
        <v>44418.791666666664</v>
      </c>
      <c r="L757" s="210" t="s">
        <v>102</v>
      </c>
      <c r="M757" s="213" t="s">
        <v>116</v>
      </c>
      <c r="N757" s="211">
        <v>44420.493672685181</v>
      </c>
      <c r="O757" s="214">
        <v>5</v>
      </c>
      <c r="P757" s="210" t="s">
        <v>117</v>
      </c>
      <c r="Q757" s="210" t="s">
        <v>102</v>
      </c>
      <c r="R757" s="210" t="s">
        <v>102</v>
      </c>
      <c r="S757" s="210" t="s">
        <v>102</v>
      </c>
      <c r="T757" s="210"/>
    </row>
    <row r="758" spans="1:20">
      <c r="A758" s="210"/>
      <c r="B758" s="211">
        <v>44348.511729745376</v>
      </c>
      <c r="C758" s="212">
        <v>45.9</v>
      </c>
      <c r="D758" s="210" t="s">
        <v>107</v>
      </c>
      <c r="E758" s="210" t="s">
        <v>107</v>
      </c>
      <c r="F758" s="210" t="s">
        <v>106</v>
      </c>
      <c r="G758" s="206" t="s">
        <v>101</v>
      </c>
      <c r="H758" s="210" t="s">
        <v>102</v>
      </c>
      <c r="I758" s="210" t="s">
        <v>102</v>
      </c>
      <c r="J758" s="211">
        <v>44426.603598692127</v>
      </c>
      <c r="K758" s="211">
        <v>44428.60359953704</v>
      </c>
      <c r="L758" s="210" t="s">
        <v>102</v>
      </c>
      <c r="M758" s="213" t="s">
        <v>116</v>
      </c>
      <c r="N758" s="211">
        <v>44428.545847418973</v>
      </c>
      <c r="O758" s="214">
        <v>3</v>
      </c>
      <c r="P758" s="210" t="s">
        <v>117</v>
      </c>
      <c r="Q758" s="210" t="s">
        <v>102</v>
      </c>
      <c r="R758" s="210" t="s">
        <v>102</v>
      </c>
      <c r="S758" s="210" t="s">
        <v>102</v>
      </c>
      <c r="T758" s="210"/>
    </row>
    <row r="759" spans="1:20">
      <c r="A759" s="210"/>
      <c r="B759" s="211">
        <v>44348.511729745376</v>
      </c>
      <c r="C759" s="212">
        <v>46.2</v>
      </c>
      <c r="D759" s="210" t="s">
        <v>107</v>
      </c>
      <c r="E759" s="210" t="s">
        <v>107</v>
      </c>
      <c r="F759" s="210" t="s">
        <v>106</v>
      </c>
      <c r="G759" s="206" t="s">
        <v>101</v>
      </c>
      <c r="H759" s="210" t="s">
        <v>102</v>
      </c>
      <c r="I759" s="210" t="s">
        <v>102</v>
      </c>
      <c r="J759" s="211">
        <v>44525.775094363424</v>
      </c>
      <c r="K759" s="211">
        <v>44527.775092592594</v>
      </c>
      <c r="L759" s="210" t="s">
        <v>102</v>
      </c>
      <c r="M759" s="213" t="s">
        <v>116</v>
      </c>
      <c r="N759" s="211">
        <v>44526.785174502314</v>
      </c>
      <c r="O759" s="214">
        <v>2</v>
      </c>
      <c r="P759" s="210" t="s">
        <v>117</v>
      </c>
      <c r="Q759" s="210" t="s">
        <v>102</v>
      </c>
      <c r="R759" s="210" t="s">
        <v>102</v>
      </c>
      <c r="S759" s="210" t="s">
        <v>102</v>
      </c>
      <c r="T759" s="210"/>
    </row>
    <row r="760" spans="1:20">
      <c r="A760" s="210"/>
      <c r="B760" s="211">
        <v>44348.511729745376</v>
      </c>
      <c r="C760" s="212">
        <v>46.2</v>
      </c>
      <c r="D760" s="210" t="s">
        <v>107</v>
      </c>
      <c r="E760" s="210" t="s">
        <v>107</v>
      </c>
      <c r="F760" s="210" t="s">
        <v>106</v>
      </c>
      <c r="G760" s="206" t="s">
        <v>101</v>
      </c>
      <c r="H760" s="210" t="s">
        <v>102</v>
      </c>
      <c r="I760" s="210" t="s">
        <v>102</v>
      </c>
      <c r="J760" s="211">
        <v>44549.423480011581</v>
      </c>
      <c r="K760" s="211">
        <v>44551.423483796294</v>
      </c>
      <c r="L760" s="210" t="s">
        <v>102</v>
      </c>
      <c r="M760" s="213" t="s">
        <v>116</v>
      </c>
      <c r="N760" s="211">
        <v>44549.464552928257</v>
      </c>
      <c r="O760" s="214">
        <v>1</v>
      </c>
      <c r="P760" s="210" t="s">
        <v>117</v>
      </c>
      <c r="Q760" s="210" t="s">
        <v>102</v>
      </c>
      <c r="R760" s="210" t="s">
        <v>102</v>
      </c>
      <c r="S760" s="210" t="s">
        <v>102</v>
      </c>
      <c r="T760" s="210"/>
    </row>
    <row r="761" spans="1:20">
      <c r="A761" s="210"/>
      <c r="B761" s="211">
        <v>44348.511729745376</v>
      </c>
      <c r="C761" s="212">
        <v>46.3</v>
      </c>
      <c r="D761" s="210" t="s">
        <v>107</v>
      </c>
      <c r="E761" s="210" t="s">
        <v>107</v>
      </c>
      <c r="F761" s="210" t="s">
        <v>106</v>
      </c>
      <c r="G761" s="206" t="s">
        <v>101</v>
      </c>
      <c r="H761" s="210" t="s">
        <v>102</v>
      </c>
      <c r="I761" s="210" t="s">
        <v>102</v>
      </c>
      <c r="J761" s="211">
        <v>44557.66316496527</v>
      </c>
      <c r="K761" s="211">
        <v>44559.663159722222</v>
      </c>
      <c r="L761" s="210" t="s">
        <v>102</v>
      </c>
      <c r="M761" s="213" t="s">
        <v>116</v>
      </c>
      <c r="N761" s="211">
        <v>44557.67613900463</v>
      </c>
      <c r="O761" s="214">
        <v>1</v>
      </c>
      <c r="P761" s="210" t="s">
        <v>117</v>
      </c>
      <c r="Q761" s="210" t="s">
        <v>102</v>
      </c>
      <c r="R761" s="210" t="s">
        <v>102</v>
      </c>
      <c r="S761" s="210" t="s">
        <v>102</v>
      </c>
      <c r="T761" s="210"/>
    </row>
    <row r="762" spans="1:20">
      <c r="A762" s="210"/>
      <c r="B762" s="211">
        <v>44348.511729745376</v>
      </c>
      <c r="C762" s="212">
        <v>46.3</v>
      </c>
      <c r="D762" s="210" t="s">
        <v>107</v>
      </c>
      <c r="E762" s="210" t="s">
        <v>107</v>
      </c>
      <c r="F762" s="210" t="s">
        <v>106</v>
      </c>
      <c r="G762" s="206" t="s">
        <v>101</v>
      </c>
      <c r="H762" s="210" t="s">
        <v>102</v>
      </c>
      <c r="I762" s="210" t="s">
        <v>102</v>
      </c>
      <c r="J762" s="211">
        <v>44558.565612465274</v>
      </c>
      <c r="K762" s="211">
        <v>44560.565613425926</v>
      </c>
      <c r="L762" s="210" t="s">
        <v>102</v>
      </c>
      <c r="M762" s="213" t="s">
        <v>116</v>
      </c>
      <c r="N762" s="211">
        <v>44558.57867299769</v>
      </c>
      <c r="O762" s="214">
        <v>1</v>
      </c>
      <c r="P762" s="210" t="s">
        <v>117</v>
      </c>
      <c r="Q762" s="210" t="s">
        <v>102</v>
      </c>
      <c r="R762" s="210" t="s">
        <v>102</v>
      </c>
      <c r="S762" s="210" t="s">
        <v>102</v>
      </c>
      <c r="T762" s="210"/>
    </row>
    <row r="763" spans="1:20">
      <c r="B763" s="197">
        <v>44348.781166122688</v>
      </c>
      <c r="C763" s="205">
        <v>38.9</v>
      </c>
      <c r="D763" s="204" t="s">
        <v>107</v>
      </c>
      <c r="E763" s="204" t="s">
        <v>107</v>
      </c>
      <c r="F763" s="204" t="s">
        <v>106</v>
      </c>
      <c r="G763" s="206" t="s">
        <v>102</v>
      </c>
      <c r="H763" s="204" t="s">
        <v>102</v>
      </c>
      <c r="I763" s="204" t="s">
        <v>102</v>
      </c>
      <c r="J763" s="197">
        <v>44417.381403668987</v>
      </c>
      <c r="K763" s="197">
        <v>44419.38140046296</v>
      </c>
      <c r="L763" s="204" t="s">
        <v>102</v>
      </c>
      <c r="M763" s="209" t="s">
        <v>116</v>
      </c>
      <c r="N763" s="197">
        <v>44425.545756446765</v>
      </c>
      <c r="O763" s="207">
        <v>9</v>
      </c>
      <c r="P763" s="204" t="s">
        <v>117</v>
      </c>
      <c r="Q763" s="204" t="s">
        <v>102</v>
      </c>
      <c r="R763" s="204" t="s">
        <v>102</v>
      </c>
      <c r="S763" s="204" t="s">
        <v>102</v>
      </c>
    </row>
    <row r="764" spans="1:20">
      <c r="B764" s="197">
        <v>44351.208014780081</v>
      </c>
      <c r="C764" s="205">
        <v>23.7</v>
      </c>
      <c r="D764" s="204" t="s">
        <v>105</v>
      </c>
      <c r="E764" s="204" t="s">
        <v>99</v>
      </c>
      <c r="F764" s="204" t="s">
        <v>106</v>
      </c>
      <c r="G764" s="206" t="s">
        <v>102</v>
      </c>
      <c r="H764" s="204" t="s">
        <v>102</v>
      </c>
      <c r="I764" s="204" t="s">
        <v>102</v>
      </c>
      <c r="J764" s="197">
        <v>44351.228712233788</v>
      </c>
      <c r="K764" s="197">
        <v>44353.228715277779</v>
      </c>
      <c r="L764" s="204" t="s">
        <v>102</v>
      </c>
      <c r="M764" s="209" t="s">
        <v>116</v>
      </c>
      <c r="N764" s="197">
        <v>44355.548280821749</v>
      </c>
      <c r="O764" s="207">
        <v>5</v>
      </c>
      <c r="P764" s="204" t="s">
        <v>117</v>
      </c>
      <c r="Q764" s="204" t="s">
        <v>102</v>
      </c>
      <c r="R764" s="204" t="s">
        <v>102</v>
      </c>
      <c r="S764" s="204" t="s">
        <v>102</v>
      </c>
    </row>
    <row r="765" spans="1:20">
      <c r="B765" s="197">
        <v>44351.208014780081</v>
      </c>
      <c r="C765" s="205">
        <v>23.8</v>
      </c>
      <c r="D765" s="204" t="s">
        <v>105</v>
      </c>
      <c r="E765" s="204" t="s">
        <v>99</v>
      </c>
      <c r="F765" s="204" t="s">
        <v>106</v>
      </c>
      <c r="G765" s="206" t="s">
        <v>102</v>
      </c>
      <c r="H765" s="204" t="s">
        <v>102</v>
      </c>
      <c r="I765" s="204" t="s">
        <v>102</v>
      </c>
      <c r="J765" s="197">
        <v>44376.713182835643</v>
      </c>
      <c r="K765" s="197">
        <v>44378.713182870371</v>
      </c>
      <c r="L765" s="204" t="s">
        <v>102</v>
      </c>
      <c r="M765" s="209" t="s">
        <v>116</v>
      </c>
      <c r="N765" s="197">
        <v>44377.424885335655</v>
      </c>
      <c r="O765" s="207">
        <v>2</v>
      </c>
      <c r="P765" s="204" t="s">
        <v>117</v>
      </c>
      <c r="Q765" s="204" t="s">
        <v>102</v>
      </c>
      <c r="R765" s="204" t="s">
        <v>102</v>
      </c>
      <c r="S765" s="204" t="s">
        <v>102</v>
      </c>
    </row>
    <row r="766" spans="1:20">
      <c r="B766" s="197">
        <v>44351.208014780081</v>
      </c>
      <c r="C766" s="205">
        <v>23.8</v>
      </c>
      <c r="D766" s="204" t="s">
        <v>105</v>
      </c>
      <c r="E766" s="204" t="s">
        <v>99</v>
      </c>
      <c r="F766" s="204" t="s">
        <v>106</v>
      </c>
      <c r="G766" s="206" t="s">
        <v>102</v>
      </c>
      <c r="H766" s="204" t="s">
        <v>102</v>
      </c>
      <c r="I766" s="204" t="s">
        <v>102</v>
      </c>
      <c r="J766" s="197">
        <v>44377.424885335655</v>
      </c>
      <c r="K766" s="197">
        <v>44379.424884259257</v>
      </c>
      <c r="L766" s="204" t="s">
        <v>102</v>
      </c>
      <c r="M766" s="209" t="s">
        <v>116</v>
      </c>
      <c r="N766" s="197">
        <v>44391.58596640046</v>
      </c>
      <c r="O766" s="207">
        <v>15</v>
      </c>
      <c r="P766" s="204" t="s">
        <v>117</v>
      </c>
      <c r="Q766" s="204" t="s">
        <v>102</v>
      </c>
      <c r="R766" s="204" t="s">
        <v>102</v>
      </c>
      <c r="S766" s="204" t="s">
        <v>102</v>
      </c>
    </row>
    <row r="767" spans="1:20">
      <c r="B767" s="197">
        <v>44361.753209606475</v>
      </c>
      <c r="C767" s="205">
        <v>24.7</v>
      </c>
      <c r="D767" s="204" t="s">
        <v>107</v>
      </c>
      <c r="E767" s="204" t="s">
        <v>107</v>
      </c>
      <c r="F767" s="204" t="s">
        <v>106</v>
      </c>
      <c r="G767" s="206" t="s">
        <v>102</v>
      </c>
      <c r="H767" s="204" t="s">
        <v>102</v>
      </c>
      <c r="I767" s="204" t="s">
        <v>102</v>
      </c>
      <c r="J767" s="197">
        <v>44504.891459490747</v>
      </c>
      <c r="K767" s="197">
        <v>44506.891458333332</v>
      </c>
      <c r="L767" s="204" t="s">
        <v>102</v>
      </c>
      <c r="M767" s="209" t="s">
        <v>116</v>
      </c>
      <c r="N767" s="197">
        <v>44519.541620219905</v>
      </c>
      <c r="O767" s="207">
        <v>16</v>
      </c>
      <c r="P767" s="204" t="s">
        <v>117</v>
      </c>
      <c r="Q767" s="204" t="s">
        <v>102</v>
      </c>
      <c r="R767" s="204" t="s">
        <v>102</v>
      </c>
      <c r="S767" s="204" t="s">
        <v>102</v>
      </c>
    </row>
    <row r="768" spans="1:20">
      <c r="B768" s="197">
        <v>44362.157111921289</v>
      </c>
      <c r="C768" s="205">
        <v>33.700000000000003</v>
      </c>
      <c r="D768" s="204" t="s">
        <v>107</v>
      </c>
      <c r="E768" s="204" t="s">
        <v>107</v>
      </c>
      <c r="F768" s="204" t="s">
        <v>106</v>
      </c>
      <c r="G768" s="206" t="s">
        <v>102</v>
      </c>
      <c r="H768" s="204" t="s">
        <v>102</v>
      </c>
      <c r="I768" s="204" t="s">
        <v>102</v>
      </c>
      <c r="J768" s="197">
        <v>44383.590641782415</v>
      </c>
      <c r="K768" s="197">
        <v>44385.590636574074</v>
      </c>
      <c r="L768" s="204" t="s">
        <v>102</v>
      </c>
      <c r="M768" s="209" t="s">
        <v>116</v>
      </c>
      <c r="N768" s="197">
        <v>44384.543590625013</v>
      </c>
      <c r="O768" s="207">
        <v>2</v>
      </c>
      <c r="P768" s="204" t="s">
        <v>117</v>
      </c>
      <c r="Q768" s="204" t="s">
        <v>102</v>
      </c>
      <c r="R768" s="204" t="s">
        <v>102</v>
      </c>
      <c r="S768" s="204" t="s">
        <v>102</v>
      </c>
    </row>
    <row r="769" spans="2:19">
      <c r="B769" s="197">
        <v>44362.157111921289</v>
      </c>
      <c r="C769" s="205">
        <v>34</v>
      </c>
      <c r="D769" s="204" t="s">
        <v>107</v>
      </c>
      <c r="E769" s="204" t="s">
        <v>107</v>
      </c>
      <c r="F769" s="204" t="s">
        <v>106</v>
      </c>
      <c r="G769" s="206" t="s">
        <v>102</v>
      </c>
      <c r="H769" s="204" t="s">
        <v>102</v>
      </c>
      <c r="I769" s="204" t="s">
        <v>102</v>
      </c>
      <c r="J769" s="197">
        <v>44492.578941435175</v>
      </c>
      <c r="K769" s="197">
        <v>44494.578946759262</v>
      </c>
      <c r="L769" s="204" t="s">
        <v>102</v>
      </c>
      <c r="M769" s="209" t="s">
        <v>116</v>
      </c>
      <c r="N769" s="197">
        <v>44504.552047835656</v>
      </c>
      <c r="O769" s="207">
        <v>13</v>
      </c>
      <c r="P769" s="204" t="s">
        <v>117</v>
      </c>
      <c r="Q769" s="204" t="s">
        <v>102</v>
      </c>
      <c r="R769" s="204" t="s">
        <v>102</v>
      </c>
      <c r="S769" s="204" t="s">
        <v>102</v>
      </c>
    </row>
    <row r="770" spans="2:19">
      <c r="B770" s="197">
        <v>44363.05528113425</v>
      </c>
      <c r="C770" s="205">
        <v>30.4</v>
      </c>
      <c r="D770" s="204" t="s">
        <v>107</v>
      </c>
      <c r="E770" s="204" t="s">
        <v>107</v>
      </c>
      <c r="F770" s="204" t="s">
        <v>106</v>
      </c>
      <c r="G770" s="206" t="s">
        <v>101</v>
      </c>
      <c r="H770" s="204" t="s">
        <v>102</v>
      </c>
      <c r="I770" s="204" t="s">
        <v>102</v>
      </c>
      <c r="J770" s="197">
        <v>44363.395286724546</v>
      </c>
      <c r="K770" s="197">
        <v>44365.395289351851</v>
      </c>
      <c r="L770" s="204" t="s">
        <v>102</v>
      </c>
      <c r="M770" s="209" t="s">
        <v>116</v>
      </c>
      <c r="N770" s="197">
        <v>44368.543431597216</v>
      </c>
      <c r="O770" s="207">
        <v>6</v>
      </c>
      <c r="P770" s="204" t="s">
        <v>117</v>
      </c>
      <c r="Q770" s="204" t="s">
        <v>102</v>
      </c>
      <c r="R770" s="204" t="s">
        <v>102</v>
      </c>
      <c r="S770" s="204" t="s">
        <v>102</v>
      </c>
    </row>
    <row r="771" spans="2:19">
      <c r="B771" s="197">
        <v>44363.05528113425</v>
      </c>
      <c r="C771" s="205">
        <v>30.5</v>
      </c>
      <c r="D771" s="204" t="s">
        <v>107</v>
      </c>
      <c r="E771" s="204" t="s">
        <v>107</v>
      </c>
      <c r="F771" s="204" t="s">
        <v>106</v>
      </c>
      <c r="G771" s="206" t="s">
        <v>101</v>
      </c>
      <c r="H771" s="204" t="s">
        <v>102</v>
      </c>
      <c r="I771" s="204" t="s">
        <v>102</v>
      </c>
      <c r="J771" s="197">
        <v>44393.915933333323</v>
      </c>
      <c r="K771" s="197">
        <v>44395.915937500002</v>
      </c>
      <c r="L771" s="204" t="s">
        <v>102</v>
      </c>
      <c r="M771" s="209" t="s">
        <v>116</v>
      </c>
      <c r="N771" s="197">
        <v>44410.538320335654</v>
      </c>
      <c r="O771" s="207">
        <v>19</v>
      </c>
      <c r="P771" s="204" t="s">
        <v>117</v>
      </c>
      <c r="Q771" s="204" t="s">
        <v>102</v>
      </c>
      <c r="R771" s="204" t="s">
        <v>102</v>
      </c>
      <c r="S771" s="204" t="s">
        <v>102</v>
      </c>
    </row>
    <row r="772" spans="2:19">
      <c r="B772" s="197">
        <v>44363.05528113425</v>
      </c>
      <c r="C772" s="205">
        <v>30.8</v>
      </c>
      <c r="D772" s="204" t="s">
        <v>107</v>
      </c>
      <c r="E772" s="204" t="s">
        <v>107</v>
      </c>
      <c r="F772" s="204" t="s">
        <v>106</v>
      </c>
      <c r="G772" s="206" t="s">
        <v>101</v>
      </c>
      <c r="H772" s="204" t="s">
        <v>102</v>
      </c>
      <c r="I772" s="204" t="s">
        <v>102</v>
      </c>
      <c r="J772" s="197">
        <v>44496.826049537041</v>
      </c>
      <c r="K772" s="197">
        <v>44498.826053240744</v>
      </c>
      <c r="L772" s="204" t="s">
        <v>102</v>
      </c>
      <c r="M772" s="209" t="s">
        <v>116</v>
      </c>
      <c r="N772" s="197">
        <v>44496.925308368052</v>
      </c>
      <c r="O772" s="207">
        <v>1</v>
      </c>
      <c r="P772" s="204" t="s">
        <v>117</v>
      </c>
      <c r="Q772" s="204" t="s">
        <v>102</v>
      </c>
      <c r="R772" s="204" t="s">
        <v>102</v>
      </c>
      <c r="S772" s="204" t="s">
        <v>102</v>
      </c>
    </row>
    <row r="773" spans="2:19">
      <c r="B773" s="197">
        <v>44363.05528113425</v>
      </c>
      <c r="C773" s="205">
        <v>30.9</v>
      </c>
      <c r="D773" s="204" t="s">
        <v>107</v>
      </c>
      <c r="E773" s="204" t="s">
        <v>107</v>
      </c>
      <c r="F773" s="204" t="s">
        <v>106</v>
      </c>
      <c r="G773" s="206" t="s">
        <v>101</v>
      </c>
      <c r="H773" s="204" t="s">
        <v>102</v>
      </c>
      <c r="I773" s="204" t="s">
        <v>102</v>
      </c>
      <c r="J773" s="197">
        <v>44539.652082835637</v>
      </c>
      <c r="K773" s="197">
        <v>44541.652083333334</v>
      </c>
      <c r="L773" s="204" t="s">
        <v>102</v>
      </c>
      <c r="M773" s="209" t="s">
        <v>116</v>
      </c>
      <c r="N773" s="197">
        <v>44544.436448726854</v>
      </c>
      <c r="O773" s="207">
        <v>6</v>
      </c>
      <c r="P773" s="204" t="s">
        <v>117</v>
      </c>
      <c r="Q773" s="204" t="s">
        <v>102</v>
      </c>
      <c r="R773" s="204" t="s">
        <v>102</v>
      </c>
      <c r="S773" s="204" t="s">
        <v>102</v>
      </c>
    </row>
    <row r="774" spans="2:19">
      <c r="B774" s="197">
        <v>44364.703703784719</v>
      </c>
      <c r="C774" s="205">
        <v>21.9</v>
      </c>
      <c r="D774" s="204" t="s">
        <v>105</v>
      </c>
      <c r="E774" s="204" t="s">
        <v>99</v>
      </c>
      <c r="F774" s="204" t="s">
        <v>106</v>
      </c>
      <c r="G774" s="206" t="s">
        <v>102</v>
      </c>
      <c r="H774" s="204" t="s">
        <v>102</v>
      </c>
      <c r="I774" s="204" t="s">
        <v>102</v>
      </c>
      <c r="J774" s="197">
        <v>44365.423797916657</v>
      </c>
      <c r="K774" s="197">
        <v>44367.423796296294</v>
      </c>
      <c r="L774" s="204" t="s">
        <v>102</v>
      </c>
      <c r="M774" s="209" t="s">
        <v>116</v>
      </c>
      <c r="N774" s="197">
        <v>44386.55717719908</v>
      </c>
      <c r="O774" s="207">
        <v>23</v>
      </c>
      <c r="P774" s="204" t="s">
        <v>117</v>
      </c>
      <c r="Q774" s="204" t="s">
        <v>102</v>
      </c>
      <c r="R774" s="204" t="s">
        <v>102</v>
      </c>
      <c r="S774" s="204" t="s">
        <v>102</v>
      </c>
    </row>
    <row r="775" spans="2:19">
      <c r="B775" s="197">
        <v>44364.703703784719</v>
      </c>
      <c r="C775" s="205">
        <v>22.2</v>
      </c>
      <c r="D775" s="204" t="s">
        <v>105</v>
      </c>
      <c r="E775" s="204" t="s">
        <v>99</v>
      </c>
      <c r="F775" s="204" t="s">
        <v>106</v>
      </c>
      <c r="G775" s="206" t="s">
        <v>102</v>
      </c>
      <c r="H775" s="204" t="s">
        <v>102</v>
      </c>
      <c r="I775" s="204" t="s">
        <v>102</v>
      </c>
      <c r="J775" s="197">
        <v>44495.708424224547</v>
      </c>
      <c r="K775" s="197">
        <v>44497.708425925928</v>
      </c>
      <c r="L775" s="204" t="s">
        <v>102</v>
      </c>
      <c r="M775" s="209" t="s">
        <v>116</v>
      </c>
      <c r="N775" s="197">
        <v>44508.553129016203</v>
      </c>
      <c r="O775" s="207">
        <v>14</v>
      </c>
      <c r="P775" s="204" t="s">
        <v>117</v>
      </c>
      <c r="Q775" s="204" t="s">
        <v>102</v>
      </c>
      <c r="R775" s="204" t="s">
        <v>102</v>
      </c>
      <c r="S775" s="204" t="s">
        <v>102</v>
      </c>
    </row>
    <row r="776" spans="2:19">
      <c r="B776" s="197">
        <v>44365.197244097217</v>
      </c>
      <c r="C776" s="205">
        <v>21.8</v>
      </c>
      <c r="D776" s="204" t="s">
        <v>105</v>
      </c>
      <c r="E776" s="204" t="s">
        <v>99</v>
      </c>
      <c r="F776" s="204" t="s">
        <v>106</v>
      </c>
      <c r="G776" s="206" t="s">
        <v>102</v>
      </c>
      <c r="H776" s="204" t="s">
        <v>102</v>
      </c>
      <c r="I776" s="204" t="s">
        <v>102</v>
      </c>
      <c r="J776" s="197">
        <v>44418.985374456024</v>
      </c>
      <c r="K776" s="197">
        <v>44420.98537037037</v>
      </c>
      <c r="L776" s="204" t="s">
        <v>102</v>
      </c>
      <c r="M776" s="209" t="s">
        <v>116</v>
      </c>
      <c r="N776" s="197">
        <v>44427</v>
      </c>
      <c r="O776" s="207">
        <v>9</v>
      </c>
      <c r="P776" s="204" t="s">
        <v>117</v>
      </c>
      <c r="Q776" s="204" t="s">
        <v>102</v>
      </c>
      <c r="R776" s="204" t="s">
        <v>102</v>
      </c>
      <c r="S776" s="204" t="s">
        <v>101</v>
      </c>
    </row>
    <row r="777" spans="2:19">
      <c r="B777" s="197">
        <v>44379.504270833335</v>
      </c>
      <c r="C777" s="205">
        <v>22.6</v>
      </c>
      <c r="D777" s="204" t="s">
        <v>107</v>
      </c>
      <c r="E777" s="204" t="s">
        <v>107</v>
      </c>
      <c r="F777" s="204" t="s">
        <v>106</v>
      </c>
      <c r="G777" s="206" t="s">
        <v>102</v>
      </c>
      <c r="H777" s="204" t="s">
        <v>102</v>
      </c>
      <c r="I777" s="204" t="s">
        <v>102</v>
      </c>
      <c r="J777" s="197">
        <v>44494.576174108806</v>
      </c>
      <c r="K777" s="197">
        <v>44496.576168981483</v>
      </c>
      <c r="L777" s="204" t="s">
        <v>102</v>
      </c>
      <c r="M777" s="209" t="s">
        <v>116</v>
      </c>
      <c r="N777" s="197">
        <v>44505.540580289344</v>
      </c>
      <c r="O777" s="207">
        <v>12</v>
      </c>
      <c r="P777" s="204" t="s">
        <v>117</v>
      </c>
      <c r="Q777" s="204" t="s">
        <v>102</v>
      </c>
      <c r="R777" s="204" t="s">
        <v>102</v>
      </c>
      <c r="S777" s="204" t="s">
        <v>102</v>
      </c>
    </row>
    <row r="778" spans="2:19">
      <c r="B778" s="197">
        <v>44379.504270833335</v>
      </c>
      <c r="C778" s="205">
        <v>22.6</v>
      </c>
      <c r="D778" s="204" t="s">
        <v>107</v>
      </c>
      <c r="E778" s="204" t="s">
        <v>107</v>
      </c>
      <c r="F778" s="204" t="s">
        <v>106</v>
      </c>
      <c r="G778" s="206" t="s">
        <v>102</v>
      </c>
      <c r="H778" s="204" t="s">
        <v>102</v>
      </c>
      <c r="I778" s="204" t="s">
        <v>102</v>
      </c>
      <c r="J778" s="197">
        <v>44508.692300844901</v>
      </c>
      <c r="K778" s="197">
        <v>44510.692303240743</v>
      </c>
      <c r="L778" s="204" t="s">
        <v>102</v>
      </c>
      <c r="M778" s="209" t="s">
        <v>116</v>
      </c>
      <c r="N778" s="197">
        <v>44512.539848298606</v>
      </c>
      <c r="O778" s="207">
        <v>5</v>
      </c>
      <c r="P778" s="204" t="s">
        <v>117</v>
      </c>
      <c r="Q778" s="204" t="s">
        <v>102</v>
      </c>
      <c r="R778" s="204" t="s">
        <v>102</v>
      </c>
      <c r="S778" s="204" t="s">
        <v>102</v>
      </c>
    </row>
    <row r="779" spans="2:19">
      <c r="B779" s="197">
        <v>44379.505496909725</v>
      </c>
      <c r="C779" s="205">
        <v>24.6</v>
      </c>
      <c r="D779" s="204" t="s">
        <v>105</v>
      </c>
      <c r="E779" s="204" t="s">
        <v>99</v>
      </c>
      <c r="F779" s="204" t="s">
        <v>106</v>
      </c>
      <c r="G779" s="206" t="s">
        <v>102</v>
      </c>
      <c r="H779" s="204" t="s">
        <v>102</v>
      </c>
      <c r="I779" s="204" t="s">
        <v>102</v>
      </c>
      <c r="J779" s="197">
        <v>44445.378601307872</v>
      </c>
      <c r="K779" s="197">
        <v>44447.378599537034</v>
      </c>
      <c r="L779" s="204" t="s">
        <v>102</v>
      </c>
      <c r="M779" s="209" t="s">
        <v>116</v>
      </c>
      <c r="N779" s="197">
        <v>44445.413449652769</v>
      </c>
      <c r="O779" s="207">
        <v>1</v>
      </c>
      <c r="P779" s="204" t="s">
        <v>117</v>
      </c>
      <c r="Q779" s="204" t="s">
        <v>102</v>
      </c>
      <c r="R779" s="204" t="s">
        <v>102</v>
      </c>
      <c r="S779" s="204" t="s">
        <v>102</v>
      </c>
    </row>
    <row r="780" spans="2:19">
      <c r="B780" s="197">
        <v>44379.505496909725</v>
      </c>
      <c r="C780" s="205">
        <v>24.7</v>
      </c>
      <c r="D780" s="204" t="s">
        <v>105</v>
      </c>
      <c r="E780" s="204" t="s">
        <v>99</v>
      </c>
      <c r="F780" s="204" t="s">
        <v>106</v>
      </c>
      <c r="G780" s="206" t="s">
        <v>102</v>
      </c>
      <c r="H780" s="204" t="s">
        <v>102</v>
      </c>
      <c r="I780" s="204" t="s">
        <v>102</v>
      </c>
      <c r="J780" s="197">
        <v>44494.575687233802</v>
      </c>
      <c r="K780" s="197">
        <v>44496.575682870367</v>
      </c>
      <c r="L780" s="204" t="s">
        <v>102</v>
      </c>
      <c r="M780" s="209" t="s">
        <v>116</v>
      </c>
      <c r="N780" s="197">
        <v>44505.552832025467</v>
      </c>
      <c r="O780" s="207">
        <v>12</v>
      </c>
      <c r="P780" s="204" t="s">
        <v>117</v>
      </c>
      <c r="Q780" s="204" t="s">
        <v>102</v>
      </c>
      <c r="R780" s="204" t="s">
        <v>102</v>
      </c>
      <c r="S780" s="204" t="s">
        <v>102</v>
      </c>
    </row>
    <row r="781" spans="2:19">
      <c r="B781" s="197">
        <v>44389.942970370364</v>
      </c>
      <c r="C781" s="205">
        <v>26.2</v>
      </c>
      <c r="D781" s="204" t="s">
        <v>107</v>
      </c>
      <c r="E781" s="204" t="s">
        <v>107</v>
      </c>
      <c r="F781" s="204" t="s">
        <v>106</v>
      </c>
      <c r="G781" s="206" t="s">
        <v>102</v>
      </c>
      <c r="H781" s="204" t="s">
        <v>102</v>
      </c>
      <c r="I781" s="204" t="s">
        <v>102</v>
      </c>
      <c r="J781" s="197">
        <v>44436.811530902785</v>
      </c>
      <c r="K781" s="197">
        <v>44438.811527777776</v>
      </c>
      <c r="L781" s="204" t="s">
        <v>102</v>
      </c>
      <c r="M781" s="209" t="s">
        <v>116</v>
      </c>
      <c r="N781" s="197">
        <v>44448.545097303235</v>
      </c>
      <c r="O781" s="207">
        <v>13</v>
      </c>
      <c r="P781" s="204" t="s">
        <v>117</v>
      </c>
      <c r="Q781" s="204" t="s">
        <v>102</v>
      </c>
      <c r="R781" s="204" t="s">
        <v>102</v>
      </c>
      <c r="S781" s="204" t="s">
        <v>102</v>
      </c>
    </row>
    <row r="782" spans="2:19">
      <c r="B782" s="197">
        <v>44391.027510763895</v>
      </c>
      <c r="C782" s="205">
        <v>31.1</v>
      </c>
      <c r="D782" s="204" t="s">
        <v>98</v>
      </c>
      <c r="E782" s="204" t="s">
        <v>99</v>
      </c>
      <c r="F782" s="204" t="s">
        <v>106</v>
      </c>
      <c r="G782" s="206" t="s">
        <v>102</v>
      </c>
      <c r="H782" s="204" t="s">
        <v>102</v>
      </c>
      <c r="I782" s="204" t="s">
        <v>102</v>
      </c>
      <c r="J782" s="197">
        <v>44400.59071681714</v>
      </c>
      <c r="K782" s="197">
        <v>44402.590717592589</v>
      </c>
      <c r="L782" s="204" t="s">
        <v>102</v>
      </c>
      <c r="M782" s="209" t="s">
        <v>116</v>
      </c>
      <c r="N782" s="197">
        <v>44403.545566354172</v>
      </c>
      <c r="O782" s="207">
        <v>4</v>
      </c>
      <c r="P782" s="204" t="s">
        <v>117</v>
      </c>
      <c r="Q782" s="204" t="s">
        <v>102</v>
      </c>
      <c r="R782" s="204" t="s">
        <v>102</v>
      </c>
      <c r="S782" s="204" t="s">
        <v>102</v>
      </c>
    </row>
    <row r="783" spans="2:19">
      <c r="B783" s="197">
        <v>44391.027510763895</v>
      </c>
      <c r="C783" s="205">
        <v>31.2</v>
      </c>
      <c r="D783" s="204" t="s">
        <v>98</v>
      </c>
      <c r="E783" s="204" t="s">
        <v>99</v>
      </c>
      <c r="F783" s="204" t="s">
        <v>106</v>
      </c>
      <c r="G783" s="206" t="s">
        <v>102</v>
      </c>
      <c r="H783" s="204" t="s">
        <v>102</v>
      </c>
      <c r="I783" s="204" t="s">
        <v>102</v>
      </c>
      <c r="J783" s="197">
        <v>44414.587943900471</v>
      </c>
      <c r="K783" s="197">
        <v>44416.587939814817</v>
      </c>
      <c r="L783" s="204" t="s">
        <v>102</v>
      </c>
      <c r="M783" s="209" t="s">
        <v>116</v>
      </c>
      <c r="N783" s="197">
        <v>44424.543856516197</v>
      </c>
      <c r="O783" s="207">
        <v>11</v>
      </c>
      <c r="P783" s="204" t="s">
        <v>117</v>
      </c>
      <c r="Q783" s="204" t="s">
        <v>102</v>
      </c>
      <c r="R783" s="204" t="s">
        <v>102</v>
      </c>
      <c r="S783" s="204" t="s">
        <v>102</v>
      </c>
    </row>
    <row r="784" spans="2:19">
      <c r="B784" s="197">
        <v>44395.049477430563</v>
      </c>
      <c r="C784" s="205">
        <v>31.8</v>
      </c>
      <c r="D784" s="204" t="s">
        <v>105</v>
      </c>
      <c r="E784" s="204" t="s">
        <v>99</v>
      </c>
      <c r="F784" s="204" t="s">
        <v>106</v>
      </c>
      <c r="G784" s="206" t="s">
        <v>101</v>
      </c>
      <c r="H784" s="204" t="s">
        <v>102</v>
      </c>
      <c r="I784" s="204" t="s">
        <v>102</v>
      </c>
      <c r="J784" s="197">
        <v>44395.082580787035</v>
      </c>
      <c r="K784" s="197">
        <v>44397.08258101852</v>
      </c>
      <c r="L784" s="204" t="s">
        <v>102</v>
      </c>
      <c r="M784" s="209" t="s">
        <v>116</v>
      </c>
      <c r="N784" s="197">
        <v>44395.407630173606</v>
      </c>
      <c r="O784" s="207">
        <v>1</v>
      </c>
      <c r="P784" s="204" t="s">
        <v>117</v>
      </c>
      <c r="Q784" s="204" t="s">
        <v>102</v>
      </c>
      <c r="R784" s="204" t="s">
        <v>102</v>
      </c>
      <c r="S784" s="204" t="s">
        <v>102</v>
      </c>
    </row>
    <row r="785" spans="2:19">
      <c r="B785" s="197">
        <v>44395.049477430563</v>
      </c>
      <c r="C785" s="205">
        <v>31.8</v>
      </c>
      <c r="D785" s="204" t="s">
        <v>105</v>
      </c>
      <c r="E785" s="204" t="s">
        <v>99</v>
      </c>
      <c r="F785" s="204" t="s">
        <v>106</v>
      </c>
      <c r="G785" s="206" t="s">
        <v>101</v>
      </c>
      <c r="H785" s="204" t="s">
        <v>102</v>
      </c>
      <c r="I785" s="204" t="s">
        <v>102</v>
      </c>
      <c r="J785" s="197">
        <v>44403.598384525467</v>
      </c>
      <c r="K785" s="197">
        <v>44405.598379629628</v>
      </c>
      <c r="L785" s="204" t="s">
        <v>102</v>
      </c>
      <c r="M785" s="209" t="s">
        <v>116</v>
      </c>
      <c r="N785" s="197">
        <v>44404.548322025468</v>
      </c>
      <c r="O785" s="207">
        <v>2</v>
      </c>
      <c r="P785" s="204" t="s">
        <v>117</v>
      </c>
      <c r="Q785" s="204" t="s">
        <v>102</v>
      </c>
      <c r="R785" s="204" t="s">
        <v>102</v>
      </c>
      <c r="S785" s="204" t="s">
        <v>102</v>
      </c>
    </row>
    <row r="786" spans="2:19">
      <c r="B786" s="197">
        <v>44395.049477430563</v>
      </c>
      <c r="C786" s="205">
        <v>31.9</v>
      </c>
      <c r="D786" s="204" t="s">
        <v>105</v>
      </c>
      <c r="E786" s="204" t="s">
        <v>99</v>
      </c>
      <c r="F786" s="204" t="s">
        <v>106</v>
      </c>
      <c r="G786" s="206" t="s">
        <v>101</v>
      </c>
      <c r="H786" s="204" t="s">
        <v>102</v>
      </c>
      <c r="I786" s="204" t="s">
        <v>102</v>
      </c>
      <c r="J786" s="197">
        <v>44445.94936712963</v>
      </c>
      <c r="K786" s="197">
        <v>44447.949363425927</v>
      </c>
      <c r="L786" s="204" t="s">
        <v>102</v>
      </c>
      <c r="M786" s="209" t="s">
        <v>116</v>
      </c>
      <c r="N786" s="197">
        <v>44456.5630695949</v>
      </c>
      <c r="O786" s="207">
        <v>12</v>
      </c>
      <c r="P786" s="204" t="s">
        <v>117</v>
      </c>
      <c r="Q786" s="204" t="s">
        <v>102</v>
      </c>
      <c r="R786" s="204" t="s">
        <v>102</v>
      </c>
      <c r="S786" s="204" t="s">
        <v>102</v>
      </c>
    </row>
    <row r="787" spans="2:19">
      <c r="B787" s="197">
        <v>44395.049477430563</v>
      </c>
      <c r="C787" s="205">
        <v>32.1</v>
      </c>
      <c r="D787" s="204" t="s">
        <v>105</v>
      </c>
      <c r="E787" s="204" t="s">
        <v>99</v>
      </c>
      <c r="F787" s="204" t="s">
        <v>106</v>
      </c>
      <c r="G787" s="206" t="s">
        <v>101</v>
      </c>
      <c r="H787" s="204" t="s">
        <v>102</v>
      </c>
      <c r="I787" s="204" t="s">
        <v>102</v>
      </c>
      <c r="J787" s="197">
        <v>44501.334397881939</v>
      </c>
      <c r="K787" s="197">
        <v>44503.334398148145</v>
      </c>
      <c r="L787" s="204" t="s">
        <v>102</v>
      </c>
      <c r="M787" s="209" t="s">
        <v>116</v>
      </c>
      <c r="N787" s="197">
        <v>44512.54660914353</v>
      </c>
      <c r="O787" s="207">
        <v>12</v>
      </c>
      <c r="P787" s="204" t="s">
        <v>117</v>
      </c>
      <c r="Q787" s="204" t="s">
        <v>102</v>
      </c>
      <c r="R787" s="204" t="s">
        <v>102</v>
      </c>
      <c r="S787" s="204" t="s">
        <v>102</v>
      </c>
    </row>
    <row r="788" spans="2:19">
      <c r="B788" s="197">
        <v>44399.725005405082</v>
      </c>
      <c r="C788" s="205">
        <v>25.5</v>
      </c>
      <c r="D788" s="204" t="s">
        <v>107</v>
      </c>
      <c r="E788" s="204" t="s">
        <v>107</v>
      </c>
      <c r="F788" s="204" t="s">
        <v>106</v>
      </c>
      <c r="G788" s="206" t="s">
        <v>102</v>
      </c>
      <c r="H788" s="204" t="s">
        <v>102</v>
      </c>
      <c r="I788" s="204" t="s">
        <v>102</v>
      </c>
      <c r="J788" s="197">
        <v>44399.833361921286</v>
      </c>
      <c r="K788" s="197">
        <v>44401.833356481482</v>
      </c>
      <c r="L788" s="204" t="s">
        <v>102</v>
      </c>
      <c r="M788" s="209" t="s">
        <v>116</v>
      </c>
      <c r="N788" s="197">
        <v>44403.562816400459</v>
      </c>
      <c r="O788" s="207">
        <v>5</v>
      </c>
      <c r="P788" s="204" t="s">
        <v>117</v>
      </c>
      <c r="Q788" s="204" t="s">
        <v>102</v>
      </c>
      <c r="R788" s="204" t="s">
        <v>102</v>
      </c>
      <c r="S788" s="204" t="s">
        <v>102</v>
      </c>
    </row>
    <row r="789" spans="2:19">
      <c r="B789" s="197">
        <v>44399.725005405082</v>
      </c>
      <c r="C789" s="205">
        <v>25.6</v>
      </c>
      <c r="D789" s="204" t="s">
        <v>107</v>
      </c>
      <c r="E789" s="204" t="s">
        <v>107</v>
      </c>
      <c r="F789" s="204" t="s">
        <v>106</v>
      </c>
      <c r="G789" s="206" t="s">
        <v>102</v>
      </c>
      <c r="H789" s="204" t="s">
        <v>102</v>
      </c>
      <c r="I789" s="204" t="s">
        <v>102</v>
      </c>
      <c r="J789" s="197">
        <v>44442.617777002321</v>
      </c>
      <c r="K789" s="197">
        <v>44444.617777777778</v>
      </c>
      <c r="L789" s="204" t="s">
        <v>102</v>
      </c>
      <c r="M789" s="209" t="s">
        <v>116</v>
      </c>
      <c r="N789" s="197">
        <v>44455.550999155086</v>
      </c>
      <c r="O789" s="207">
        <v>14</v>
      </c>
      <c r="P789" s="204" t="s">
        <v>117</v>
      </c>
      <c r="Q789" s="204" t="s">
        <v>102</v>
      </c>
      <c r="R789" s="204" t="s">
        <v>102</v>
      </c>
      <c r="S789" s="204" t="s">
        <v>102</v>
      </c>
    </row>
    <row r="790" spans="2:19">
      <c r="B790" s="197">
        <v>44399.725005405082</v>
      </c>
      <c r="C790" s="205">
        <v>25.8</v>
      </c>
      <c r="D790" s="204" t="s">
        <v>107</v>
      </c>
      <c r="E790" s="204" t="s">
        <v>107</v>
      </c>
      <c r="F790" s="204" t="s">
        <v>106</v>
      </c>
      <c r="G790" s="206" t="s">
        <v>102</v>
      </c>
      <c r="H790" s="204" t="s">
        <v>102</v>
      </c>
      <c r="I790" s="204" t="s">
        <v>102</v>
      </c>
      <c r="J790" s="197">
        <v>44496.592860648147</v>
      </c>
      <c r="K790" s="197">
        <v>44498.592858796299</v>
      </c>
      <c r="L790" s="204" t="s">
        <v>102</v>
      </c>
      <c r="M790" s="209" t="s">
        <v>116</v>
      </c>
      <c r="N790" s="197">
        <v>44508</v>
      </c>
      <c r="O790" s="207">
        <v>13</v>
      </c>
      <c r="P790" s="204" t="s">
        <v>117</v>
      </c>
      <c r="Q790" s="204" t="s">
        <v>102</v>
      </c>
      <c r="R790" s="204" t="s">
        <v>102</v>
      </c>
      <c r="S790" s="204" t="s">
        <v>102</v>
      </c>
    </row>
    <row r="791" spans="2:19">
      <c r="B791" s="197">
        <v>44399.725005405082</v>
      </c>
      <c r="C791" s="205">
        <v>25.8</v>
      </c>
      <c r="D791" s="204" t="s">
        <v>107</v>
      </c>
      <c r="E791" s="204" t="s">
        <v>107</v>
      </c>
      <c r="F791" s="204" t="s">
        <v>106</v>
      </c>
      <c r="G791" s="206" t="s">
        <v>102</v>
      </c>
      <c r="H791" s="204" t="s">
        <v>102</v>
      </c>
      <c r="I791" s="204" t="s">
        <v>102</v>
      </c>
      <c r="J791" s="197">
        <v>44510.069194409713</v>
      </c>
      <c r="K791" s="197">
        <v>44512.069189814814</v>
      </c>
      <c r="L791" s="204" t="s">
        <v>102</v>
      </c>
      <c r="M791" s="209" t="s">
        <v>116</v>
      </c>
      <c r="N791" s="197">
        <v>44515</v>
      </c>
      <c r="O791" s="207">
        <v>6</v>
      </c>
      <c r="P791" s="204" t="s">
        <v>117</v>
      </c>
      <c r="Q791" s="204" t="s">
        <v>102</v>
      </c>
      <c r="R791" s="204" t="s">
        <v>102</v>
      </c>
      <c r="S791" s="204" t="s">
        <v>101</v>
      </c>
    </row>
    <row r="792" spans="2:19">
      <c r="B792" s="197">
        <v>44404.184233993052</v>
      </c>
      <c r="C792" s="205">
        <v>43.9</v>
      </c>
      <c r="D792" s="204" t="s">
        <v>107</v>
      </c>
      <c r="E792" s="204" t="s">
        <v>107</v>
      </c>
      <c r="F792" s="204" t="s">
        <v>106</v>
      </c>
      <c r="G792" s="206" t="s">
        <v>102</v>
      </c>
      <c r="H792" s="204" t="s">
        <v>102</v>
      </c>
      <c r="I792" s="204" t="s">
        <v>102</v>
      </c>
      <c r="J792" s="197">
        <v>44433.02317896991</v>
      </c>
      <c r="K792" s="197">
        <v>44435.023182870369</v>
      </c>
      <c r="L792" s="204" t="s">
        <v>102</v>
      </c>
      <c r="M792" s="209" t="s">
        <v>116</v>
      </c>
      <c r="N792" s="197">
        <v>44439.565633368053</v>
      </c>
      <c r="O792" s="207">
        <v>8</v>
      </c>
      <c r="P792" s="204" t="s">
        <v>117</v>
      </c>
      <c r="Q792" s="204" t="s">
        <v>102</v>
      </c>
      <c r="R792" s="204" t="s">
        <v>102</v>
      </c>
      <c r="S792" s="204" t="s">
        <v>102</v>
      </c>
    </row>
    <row r="793" spans="2:19">
      <c r="B793" s="197">
        <v>44404.184233993052</v>
      </c>
      <c r="C793" s="205">
        <v>44.1</v>
      </c>
      <c r="D793" s="204" t="s">
        <v>107</v>
      </c>
      <c r="E793" s="204" t="s">
        <v>107</v>
      </c>
      <c r="F793" s="204" t="s">
        <v>106</v>
      </c>
      <c r="G793" s="206" t="s">
        <v>102</v>
      </c>
      <c r="H793" s="204" t="s">
        <v>102</v>
      </c>
      <c r="I793" s="204" t="s">
        <v>102</v>
      </c>
      <c r="J793" s="197">
        <v>44495.700739548607</v>
      </c>
      <c r="K793" s="197">
        <v>44497.700740740744</v>
      </c>
      <c r="L793" s="204" t="s">
        <v>102</v>
      </c>
      <c r="M793" s="209" t="s">
        <v>116</v>
      </c>
      <c r="N793" s="197">
        <v>44508.549482789349</v>
      </c>
      <c r="O793" s="207">
        <v>14</v>
      </c>
      <c r="P793" s="204" t="s">
        <v>117</v>
      </c>
      <c r="Q793" s="204" t="s">
        <v>102</v>
      </c>
      <c r="R793" s="204" t="s">
        <v>102</v>
      </c>
      <c r="S793" s="204" t="s">
        <v>102</v>
      </c>
    </row>
    <row r="794" spans="2:19">
      <c r="B794" s="197">
        <v>44407.066135069443</v>
      </c>
      <c r="C794" s="205">
        <v>25.8</v>
      </c>
      <c r="D794" s="204" t="s">
        <v>107</v>
      </c>
      <c r="E794" s="204" t="s">
        <v>107</v>
      </c>
      <c r="F794" s="204" t="s">
        <v>106</v>
      </c>
      <c r="G794" s="206" t="s">
        <v>102</v>
      </c>
      <c r="H794" s="204" t="s">
        <v>102</v>
      </c>
      <c r="I794" s="204" t="s">
        <v>102</v>
      </c>
      <c r="J794" s="197">
        <v>44410.569558831012</v>
      </c>
      <c r="K794" s="197">
        <v>44412.569560185184</v>
      </c>
      <c r="L794" s="204" t="s">
        <v>102</v>
      </c>
      <c r="M794" s="209" t="s">
        <v>116</v>
      </c>
      <c r="N794" s="197">
        <v>44421.555034456011</v>
      </c>
      <c r="O794" s="207">
        <v>12</v>
      </c>
      <c r="P794" s="204" t="s">
        <v>117</v>
      </c>
      <c r="Q794" s="204" t="s">
        <v>102</v>
      </c>
      <c r="R794" s="204" t="s">
        <v>102</v>
      </c>
      <c r="S794" s="204" t="s">
        <v>102</v>
      </c>
    </row>
    <row r="795" spans="2:19">
      <c r="B795" s="197">
        <v>44414.902842789357</v>
      </c>
      <c r="C795" s="205">
        <v>43.3</v>
      </c>
      <c r="D795" s="204" t="s">
        <v>105</v>
      </c>
      <c r="E795" s="204" t="s">
        <v>99</v>
      </c>
      <c r="F795" s="204" t="s">
        <v>106</v>
      </c>
      <c r="G795" s="206" t="s">
        <v>102</v>
      </c>
      <c r="H795" s="204" t="s">
        <v>102</v>
      </c>
      <c r="I795" s="204" t="s">
        <v>102</v>
      </c>
      <c r="J795" s="197">
        <v>44458.909388159715</v>
      </c>
      <c r="K795" s="197">
        <v>44460.909386574072</v>
      </c>
      <c r="L795" s="204" t="s">
        <v>102</v>
      </c>
      <c r="M795" s="209" t="s">
        <v>116</v>
      </c>
      <c r="N795" s="197">
        <v>44472.546203125006</v>
      </c>
      <c r="O795" s="207">
        <v>15</v>
      </c>
      <c r="P795" s="204" t="s">
        <v>117</v>
      </c>
      <c r="Q795" s="204" t="s">
        <v>102</v>
      </c>
      <c r="R795" s="204" t="s">
        <v>102</v>
      </c>
      <c r="S795" s="204" t="s">
        <v>102</v>
      </c>
    </row>
    <row r="796" spans="2:19">
      <c r="B796" s="197">
        <v>44438.81188515047</v>
      </c>
      <c r="C796" s="205">
        <v>22</v>
      </c>
      <c r="D796" s="204" t="s">
        <v>107</v>
      </c>
      <c r="E796" s="204" t="s">
        <v>107</v>
      </c>
      <c r="F796" s="204" t="s">
        <v>106</v>
      </c>
      <c r="G796" s="206" t="s">
        <v>102</v>
      </c>
      <c r="H796" s="204" t="s">
        <v>102</v>
      </c>
      <c r="I796" s="204" t="s">
        <v>102</v>
      </c>
      <c r="J796" s="197">
        <v>44462.949237118053</v>
      </c>
      <c r="K796" s="197">
        <v>44464.949236111112</v>
      </c>
      <c r="L796" s="204" t="s">
        <v>102</v>
      </c>
      <c r="M796" s="209" t="s">
        <v>116</v>
      </c>
      <c r="N796" s="197">
        <v>44472.54478561342</v>
      </c>
      <c r="O796" s="207">
        <v>11</v>
      </c>
      <c r="P796" s="204" t="s">
        <v>117</v>
      </c>
      <c r="Q796" s="204" t="s">
        <v>102</v>
      </c>
      <c r="R796" s="204" t="s">
        <v>102</v>
      </c>
      <c r="S796" s="204" t="s">
        <v>102</v>
      </c>
    </row>
    <row r="797" spans="2:19">
      <c r="B797" s="197">
        <v>44438.81188515047</v>
      </c>
      <c r="C797" s="205">
        <v>22.1</v>
      </c>
      <c r="D797" s="204" t="s">
        <v>107</v>
      </c>
      <c r="E797" s="204" t="s">
        <v>107</v>
      </c>
      <c r="F797" s="204" t="s">
        <v>106</v>
      </c>
      <c r="G797" s="206" t="s">
        <v>102</v>
      </c>
      <c r="H797" s="204" t="s">
        <v>102</v>
      </c>
      <c r="I797" s="204" t="s">
        <v>102</v>
      </c>
      <c r="J797" s="197">
        <v>44510.903029363421</v>
      </c>
      <c r="K797" s="197">
        <v>44512.903032407405</v>
      </c>
      <c r="L797" s="204" t="s">
        <v>102</v>
      </c>
      <c r="M797" s="209" t="s">
        <v>116</v>
      </c>
      <c r="N797" s="197">
        <v>44519.54050378473</v>
      </c>
      <c r="O797" s="207">
        <v>10</v>
      </c>
      <c r="P797" s="204" t="s">
        <v>117</v>
      </c>
      <c r="Q797" s="204" t="s">
        <v>102</v>
      </c>
      <c r="R797" s="204" t="s">
        <v>102</v>
      </c>
      <c r="S797" s="204" t="s">
        <v>102</v>
      </c>
    </row>
    <row r="798" spans="2:19">
      <c r="B798" s="197">
        <v>44441.538446261577</v>
      </c>
      <c r="C798" s="205">
        <v>22.7</v>
      </c>
      <c r="D798" s="204" t="s">
        <v>107</v>
      </c>
      <c r="E798" s="204" t="s">
        <v>107</v>
      </c>
      <c r="F798" s="204" t="s">
        <v>106</v>
      </c>
      <c r="G798" s="206" t="s">
        <v>102</v>
      </c>
      <c r="H798" s="204" t="s">
        <v>102</v>
      </c>
      <c r="I798" s="204" t="s">
        <v>102</v>
      </c>
      <c r="J798" s="197">
        <v>44520.869881099548</v>
      </c>
      <c r="K798" s="197">
        <v>44522.869884259257</v>
      </c>
      <c r="L798" s="204" t="s">
        <v>102</v>
      </c>
      <c r="M798" s="209" t="s">
        <v>116</v>
      </c>
      <c r="N798" s="197">
        <v>44530.547182870374</v>
      </c>
      <c r="O798" s="207">
        <v>11</v>
      </c>
      <c r="P798" s="204" t="s">
        <v>117</v>
      </c>
      <c r="Q798" s="204" t="s">
        <v>102</v>
      </c>
      <c r="R798" s="204" t="s">
        <v>102</v>
      </c>
      <c r="S798" s="204" t="s">
        <v>102</v>
      </c>
    </row>
    <row r="799" spans="2:19">
      <c r="B799" s="197">
        <v>44454.566076238421</v>
      </c>
      <c r="C799" s="205">
        <v>41.8</v>
      </c>
      <c r="D799" s="204" t="s">
        <v>105</v>
      </c>
      <c r="E799" s="204" t="s">
        <v>99</v>
      </c>
      <c r="F799" s="204" t="s">
        <v>106</v>
      </c>
      <c r="G799" s="206" t="s">
        <v>102</v>
      </c>
      <c r="H799" s="204" t="s">
        <v>102</v>
      </c>
      <c r="I799" s="204" t="s">
        <v>102</v>
      </c>
      <c r="J799" s="197">
        <v>44472.390325891196</v>
      </c>
      <c r="K799" s="197">
        <v>44474.390324074076</v>
      </c>
      <c r="L799" s="204" t="s">
        <v>102</v>
      </c>
      <c r="M799" s="209" t="s">
        <v>116</v>
      </c>
      <c r="N799" s="197">
        <v>44482.545341817116</v>
      </c>
      <c r="O799" s="207">
        <v>11</v>
      </c>
      <c r="P799" s="204" t="s">
        <v>117</v>
      </c>
      <c r="Q799" s="204" t="s">
        <v>102</v>
      </c>
      <c r="R799" s="204" t="s">
        <v>102</v>
      </c>
      <c r="S799" s="204" t="s">
        <v>102</v>
      </c>
    </row>
    <row r="800" spans="2:19">
      <c r="B800" s="197">
        <v>44458.569751041665</v>
      </c>
      <c r="C800" s="205">
        <v>51.7</v>
      </c>
      <c r="D800" s="204" t="s">
        <v>98</v>
      </c>
      <c r="E800" s="204" t="s">
        <v>99</v>
      </c>
      <c r="F800" s="204" t="s">
        <v>106</v>
      </c>
      <c r="G800" s="206" t="s">
        <v>101</v>
      </c>
      <c r="H800" s="204" t="s">
        <v>102</v>
      </c>
      <c r="I800" s="204" t="s">
        <v>102</v>
      </c>
      <c r="J800" s="197">
        <v>44533.390955555551</v>
      </c>
      <c r="K800" s="197">
        <v>44535.390960648147</v>
      </c>
      <c r="L800" s="204" t="s">
        <v>102</v>
      </c>
      <c r="M800" s="209" t="s">
        <v>116</v>
      </c>
      <c r="N800" s="197">
        <v>44540.55971392362</v>
      </c>
      <c r="O800" s="207">
        <v>8</v>
      </c>
      <c r="P800" s="204" t="s">
        <v>117</v>
      </c>
      <c r="Q800" s="204" t="s">
        <v>102</v>
      </c>
      <c r="R800" s="204" t="s">
        <v>102</v>
      </c>
      <c r="S800" s="204" t="s">
        <v>102</v>
      </c>
    </row>
    <row r="801" spans="1:19">
      <c r="B801" s="197">
        <v>44459.724545486104</v>
      </c>
      <c r="C801" s="205">
        <v>35.799999999999997</v>
      </c>
      <c r="D801" s="204" t="s">
        <v>107</v>
      </c>
      <c r="E801" s="204" t="s">
        <v>107</v>
      </c>
      <c r="F801" s="204" t="s">
        <v>106</v>
      </c>
      <c r="G801" s="206" t="s">
        <v>102</v>
      </c>
      <c r="H801" s="204" t="s">
        <v>102</v>
      </c>
      <c r="I801" s="204" t="s">
        <v>102</v>
      </c>
      <c r="J801" s="197">
        <v>44503.930340046289</v>
      </c>
      <c r="K801" s="197">
        <v>44505.930335648147</v>
      </c>
      <c r="L801" s="204" t="s">
        <v>102</v>
      </c>
      <c r="M801" s="209" t="s">
        <v>116</v>
      </c>
      <c r="N801" s="197">
        <v>44515.575093483792</v>
      </c>
      <c r="O801" s="207">
        <v>13</v>
      </c>
      <c r="P801" s="204" t="s">
        <v>117</v>
      </c>
      <c r="Q801" s="204" t="s">
        <v>102</v>
      </c>
      <c r="R801" s="204" t="s">
        <v>102</v>
      </c>
      <c r="S801" s="204" t="s">
        <v>102</v>
      </c>
    </row>
    <row r="802" spans="1:19" s="208" customFormat="1">
      <c r="A802" s="204"/>
      <c r="B802" s="197">
        <v>44459.937256446749</v>
      </c>
      <c r="C802" s="205">
        <v>41.7</v>
      </c>
      <c r="D802" s="204" t="s">
        <v>107</v>
      </c>
      <c r="E802" s="204" t="s">
        <v>107</v>
      </c>
      <c r="F802" s="204" t="s">
        <v>106</v>
      </c>
      <c r="G802" s="206" t="s">
        <v>102</v>
      </c>
      <c r="H802" s="204" t="s">
        <v>102</v>
      </c>
      <c r="I802" s="204" t="s">
        <v>102</v>
      </c>
      <c r="J802" s="197">
        <v>44460.408097766194</v>
      </c>
      <c r="K802" s="197">
        <v>44462.408101851855</v>
      </c>
      <c r="L802" s="204" t="s">
        <v>102</v>
      </c>
      <c r="M802" s="209" t="s">
        <v>116</v>
      </c>
      <c r="N802" s="197">
        <v>44462.418676423607</v>
      </c>
      <c r="O802" s="207">
        <v>3</v>
      </c>
      <c r="P802" s="204" t="s">
        <v>117</v>
      </c>
      <c r="Q802" s="204" t="s">
        <v>102</v>
      </c>
      <c r="R802" s="204" t="s">
        <v>102</v>
      </c>
      <c r="S802" s="204" t="s">
        <v>102</v>
      </c>
    </row>
    <row r="803" spans="1:19" s="208" customFormat="1">
      <c r="A803" s="204"/>
      <c r="B803" s="197">
        <v>44459.937256446749</v>
      </c>
      <c r="C803" s="205">
        <v>41.7</v>
      </c>
      <c r="D803" s="204" t="s">
        <v>107</v>
      </c>
      <c r="E803" s="204" t="s">
        <v>107</v>
      </c>
      <c r="F803" s="204" t="s">
        <v>106</v>
      </c>
      <c r="G803" s="206" t="s">
        <v>102</v>
      </c>
      <c r="H803" s="204" t="s">
        <v>102</v>
      </c>
      <c r="I803" s="204" t="s">
        <v>102</v>
      </c>
      <c r="J803" s="197">
        <v>44472.390457407411</v>
      </c>
      <c r="K803" s="197">
        <v>44474.390462962961</v>
      </c>
      <c r="L803" s="204" t="s">
        <v>102</v>
      </c>
      <c r="M803" s="209" t="s">
        <v>116</v>
      </c>
      <c r="N803" s="197">
        <v>44482.545238888881</v>
      </c>
      <c r="O803" s="207">
        <v>11</v>
      </c>
      <c r="P803" s="204" t="s">
        <v>117</v>
      </c>
      <c r="Q803" s="204" t="s">
        <v>102</v>
      </c>
      <c r="R803" s="204" t="s">
        <v>102</v>
      </c>
      <c r="S803" s="204" t="s">
        <v>102</v>
      </c>
    </row>
    <row r="804" spans="1:19" s="208" customFormat="1">
      <c r="A804" s="204"/>
      <c r="B804" s="197">
        <v>44470.576499768518</v>
      </c>
      <c r="C804" s="205">
        <v>36</v>
      </c>
      <c r="D804" s="204" t="s">
        <v>107</v>
      </c>
      <c r="E804" s="204" t="s">
        <v>107</v>
      </c>
      <c r="F804" s="204" t="s">
        <v>106</v>
      </c>
      <c r="G804" s="206" t="s">
        <v>102</v>
      </c>
      <c r="H804" s="204" t="s">
        <v>102</v>
      </c>
      <c r="I804" s="204" t="s">
        <v>102</v>
      </c>
      <c r="J804" s="197">
        <v>44559.590639930546</v>
      </c>
      <c r="K804" s="197">
        <v>44561.590636574074</v>
      </c>
      <c r="L804" s="204" t="s">
        <v>102</v>
      </c>
      <c r="M804" s="209" t="s">
        <v>116</v>
      </c>
      <c r="N804" s="197">
        <v>44568.600185069445</v>
      </c>
      <c r="O804" s="207">
        <v>10</v>
      </c>
      <c r="P804" s="204" t="s">
        <v>117</v>
      </c>
      <c r="Q804" s="204" t="s">
        <v>102</v>
      </c>
      <c r="R804" s="204" t="s">
        <v>102</v>
      </c>
      <c r="S804" s="204" t="s">
        <v>102</v>
      </c>
    </row>
    <row r="805" spans="1:19" s="208" customFormat="1">
      <c r="A805" s="204"/>
      <c r="B805" s="197">
        <v>44476.060886111103</v>
      </c>
      <c r="C805" s="205">
        <v>20.5</v>
      </c>
      <c r="D805" s="204" t="s">
        <v>107</v>
      </c>
      <c r="E805" s="204" t="s">
        <v>107</v>
      </c>
      <c r="F805" s="204" t="s">
        <v>106</v>
      </c>
      <c r="G805" s="206" t="s">
        <v>102</v>
      </c>
      <c r="H805" s="204" t="s">
        <v>102</v>
      </c>
      <c r="I805" s="204" t="s">
        <v>102</v>
      </c>
      <c r="J805" s="197">
        <v>44495.696377280088</v>
      </c>
      <c r="K805" s="197">
        <v>44497.696377314816</v>
      </c>
      <c r="L805" s="204" t="s">
        <v>102</v>
      </c>
      <c r="M805" s="209" t="s">
        <v>116</v>
      </c>
      <c r="N805" s="197">
        <v>44508.549583993066</v>
      </c>
      <c r="O805" s="207">
        <v>14</v>
      </c>
      <c r="P805" s="204" t="s">
        <v>117</v>
      </c>
      <c r="Q805" s="204" t="s">
        <v>102</v>
      </c>
      <c r="R805" s="204" t="s">
        <v>102</v>
      </c>
      <c r="S805" s="204" t="s">
        <v>102</v>
      </c>
    </row>
    <row r="806" spans="1:19" s="208" customFormat="1">
      <c r="A806" s="204"/>
      <c r="B806" s="197">
        <v>44477.195005405083</v>
      </c>
      <c r="C806" s="205">
        <v>24.7</v>
      </c>
      <c r="D806" s="204" t="s">
        <v>107</v>
      </c>
      <c r="E806" s="204" t="s">
        <v>107</v>
      </c>
      <c r="F806" s="204" t="s">
        <v>106</v>
      </c>
      <c r="G806" s="206" t="s">
        <v>102</v>
      </c>
      <c r="H806" s="204" t="s">
        <v>102</v>
      </c>
      <c r="I806" s="204" t="s">
        <v>102</v>
      </c>
      <c r="J806" s="197">
        <v>44490.555889120369</v>
      </c>
      <c r="K806" s="197">
        <v>44492.555891203701</v>
      </c>
      <c r="L806" s="204" t="s">
        <v>102</v>
      </c>
      <c r="M806" s="209" t="s">
        <v>116</v>
      </c>
      <c r="N806" s="197">
        <v>44503.546119479164</v>
      </c>
      <c r="O806" s="207">
        <v>14</v>
      </c>
      <c r="P806" s="204" t="s">
        <v>117</v>
      </c>
      <c r="Q806" s="204" t="s">
        <v>102</v>
      </c>
      <c r="R806" s="204" t="s">
        <v>102</v>
      </c>
      <c r="S806" s="204" t="s">
        <v>102</v>
      </c>
    </row>
    <row r="807" spans="1:19" s="208" customFormat="1">
      <c r="A807" s="204"/>
      <c r="B807" s="197">
        <v>44484.158891122694</v>
      </c>
      <c r="C807" s="205">
        <v>44.3</v>
      </c>
      <c r="D807" s="204" t="s">
        <v>105</v>
      </c>
      <c r="E807" s="204" t="s">
        <v>99</v>
      </c>
      <c r="F807" s="204" t="s">
        <v>106</v>
      </c>
      <c r="G807" s="206" t="s">
        <v>102</v>
      </c>
      <c r="H807" s="204" t="s">
        <v>102</v>
      </c>
      <c r="I807" s="204" t="s">
        <v>102</v>
      </c>
      <c r="J807" s="197">
        <v>44548.593979479163</v>
      </c>
      <c r="K807" s="197">
        <v>44550.593981481485</v>
      </c>
      <c r="L807" s="204" t="s">
        <v>102</v>
      </c>
      <c r="M807" s="209" t="s">
        <v>116</v>
      </c>
      <c r="N807" s="197">
        <v>44553</v>
      </c>
      <c r="O807" s="207">
        <v>5</v>
      </c>
      <c r="P807" s="204" t="s">
        <v>117</v>
      </c>
      <c r="Q807" s="204" t="s">
        <v>102</v>
      </c>
      <c r="R807" s="204" t="s">
        <v>102</v>
      </c>
      <c r="S807" s="204" t="s">
        <v>101</v>
      </c>
    </row>
    <row r="808" spans="1:19" s="208" customFormat="1">
      <c r="A808" s="204"/>
      <c r="B808" s="197">
        <v>44495.767320520834</v>
      </c>
      <c r="C808" s="205">
        <v>27.2</v>
      </c>
      <c r="D808" s="204" t="s">
        <v>107</v>
      </c>
      <c r="E808" s="204" t="s">
        <v>107</v>
      </c>
      <c r="F808" s="204" t="s">
        <v>106</v>
      </c>
      <c r="G808" s="206" t="s">
        <v>102</v>
      </c>
      <c r="H808" s="204" t="s">
        <v>102</v>
      </c>
      <c r="I808" s="204" t="s">
        <v>102</v>
      </c>
      <c r="J808" s="197">
        <v>44522.282864155088</v>
      </c>
      <c r="K808" s="197">
        <v>44524.282858796294</v>
      </c>
      <c r="L808" s="204" t="s">
        <v>102</v>
      </c>
      <c r="M808" s="209" t="s">
        <v>116</v>
      </c>
      <c r="N808" s="197">
        <v>44536.542395914352</v>
      </c>
      <c r="O808" s="207">
        <v>15</v>
      </c>
      <c r="P808" s="204" t="s">
        <v>117</v>
      </c>
      <c r="Q808" s="204" t="s">
        <v>102</v>
      </c>
      <c r="R808" s="204" t="s">
        <v>102</v>
      </c>
      <c r="S808" s="204" t="s">
        <v>102</v>
      </c>
    </row>
    <row r="809" spans="1:19" s="208" customFormat="1">
      <c r="A809" s="204"/>
      <c r="B809" s="197">
        <v>44511.387668020834</v>
      </c>
      <c r="C809" s="205">
        <v>33</v>
      </c>
      <c r="D809" s="204" t="s">
        <v>107</v>
      </c>
      <c r="E809" s="204" t="s">
        <v>107</v>
      </c>
      <c r="F809" s="204" t="s">
        <v>106</v>
      </c>
      <c r="G809" s="206" t="s">
        <v>101</v>
      </c>
      <c r="H809" s="204" t="s">
        <v>102</v>
      </c>
      <c r="I809" s="204" t="s">
        <v>102</v>
      </c>
      <c r="J809" s="197">
        <v>44522.282979432872</v>
      </c>
      <c r="K809" s="197">
        <v>44524.28297453704</v>
      </c>
      <c r="L809" s="204" t="s">
        <v>102</v>
      </c>
      <c r="M809" s="209" t="s">
        <v>116</v>
      </c>
      <c r="N809" s="197">
        <v>44536.540453738417</v>
      </c>
      <c r="O809" s="207">
        <v>15</v>
      </c>
      <c r="P809" s="204" t="s">
        <v>117</v>
      </c>
      <c r="Q809" s="204" t="s">
        <v>102</v>
      </c>
      <c r="R809" s="204" t="s">
        <v>102</v>
      </c>
      <c r="S809" s="204" t="s">
        <v>102</v>
      </c>
    </row>
    <row r="810" spans="1:19" s="208" customFormat="1">
      <c r="A810" s="204"/>
      <c r="B810" s="197">
        <v>44530.834505590268</v>
      </c>
      <c r="C810" s="205">
        <v>24.1</v>
      </c>
      <c r="D810" s="204" t="s">
        <v>105</v>
      </c>
      <c r="E810" s="204" t="s">
        <v>99</v>
      </c>
      <c r="F810" s="204" t="s">
        <v>106</v>
      </c>
      <c r="G810" s="206" t="s">
        <v>102</v>
      </c>
      <c r="H810" s="204" t="s">
        <v>102</v>
      </c>
      <c r="I810" s="204" t="s">
        <v>102</v>
      </c>
      <c r="J810" s="197">
        <v>44557.554622569434</v>
      </c>
      <c r="K810" s="197">
        <v>44559.554618055554</v>
      </c>
      <c r="L810" s="204" t="s">
        <v>102</v>
      </c>
      <c r="M810" s="209" t="s">
        <v>116</v>
      </c>
      <c r="N810" s="197">
        <v>44567.61678295138</v>
      </c>
      <c r="O810" s="207">
        <v>11</v>
      </c>
      <c r="P810" s="204" t="s">
        <v>117</v>
      </c>
      <c r="Q810" s="204" t="s">
        <v>102</v>
      </c>
      <c r="R810" s="204" t="s">
        <v>102</v>
      </c>
      <c r="S810" s="204" t="s">
        <v>102</v>
      </c>
    </row>
    <row r="811" spans="1:19" s="208" customFormat="1">
      <c r="A811" s="204"/>
      <c r="B811" s="197">
        <v>44551.643881562508</v>
      </c>
      <c r="C811" s="205">
        <v>30.9</v>
      </c>
      <c r="D811" s="204" t="s">
        <v>107</v>
      </c>
      <c r="E811" s="204" t="s">
        <v>107</v>
      </c>
      <c r="F811" s="204" t="s">
        <v>106</v>
      </c>
      <c r="G811" s="206" t="s">
        <v>102</v>
      </c>
      <c r="H811" s="204" t="s">
        <v>102</v>
      </c>
      <c r="I811" s="204" t="s">
        <v>102</v>
      </c>
      <c r="J811" s="197">
        <v>44559.599123842585</v>
      </c>
      <c r="K811" s="197">
        <v>44561.599120370367</v>
      </c>
      <c r="L811" s="204" t="s">
        <v>102</v>
      </c>
      <c r="M811" s="209" t="s">
        <v>116</v>
      </c>
      <c r="N811" s="197">
        <v>44573.449593749996</v>
      </c>
      <c r="O811" s="207">
        <v>15</v>
      </c>
      <c r="P811" s="204" t="s">
        <v>117</v>
      </c>
      <c r="Q811" s="204" t="s">
        <v>102</v>
      </c>
      <c r="R811" s="204" t="s">
        <v>102</v>
      </c>
      <c r="S811" s="204" t="s">
        <v>102</v>
      </c>
    </row>
    <row r="812" spans="1:19" s="208" customFormat="1">
      <c r="A812" s="204"/>
      <c r="B812" s="197">
        <v>43851.033073726845</v>
      </c>
      <c r="C812" s="205">
        <v>38.9</v>
      </c>
      <c r="D812" s="204" t="s">
        <v>107</v>
      </c>
      <c r="E812" s="204" t="s">
        <v>107</v>
      </c>
      <c r="F812" s="204" t="s">
        <v>106</v>
      </c>
      <c r="G812" s="206" t="s">
        <v>102</v>
      </c>
      <c r="H812" s="204" t="s">
        <v>102</v>
      </c>
      <c r="I812" s="204" t="s">
        <v>102</v>
      </c>
      <c r="J812" s="197">
        <v>44221.391003935183</v>
      </c>
      <c r="K812" s="197">
        <v>44223.391006944446</v>
      </c>
      <c r="L812" s="204" t="s">
        <v>102</v>
      </c>
      <c r="M812" s="209" t="s">
        <v>126</v>
      </c>
      <c r="N812" s="197">
        <v>44237.544052928242</v>
      </c>
      <c r="O812" s="207">
        <v>17</v>
      </c>
      <c r="P812" s="204" t="s">
        <v>117</v>
      </c>
      <c r="Q812" s="204" t="s">
        <v>102</v>
      </c>
      <c r="R812" s="204" t="s">
        <v>102</v>
      </c>
      <c r="S812" s="204" t="s">
        <v>102</v>
      </c>
    </row>
    <row r="813" spans="1:19" s="208" customFormat="1">
      <c r="A813" s="204"/>
      <c r="B813" s="197">
        <v>44414.709276655092</v>
      </c>
      <c r="C813" s="205">
        <v>29.3</v>
      </c>
      <c r="D813" s="204" t="s">
        <v>105</v>
      </c>
      <c r="E813" s="204" t="s">
        <v>99</v>
      </c>
      <c r="F813" s="204" t="s">
        <v>106</v>
      </c>
      <c r="G813" s="206" t="s">
        <v>102</v>
      </c>
      <c r="H813" s="204" t="s">
        <v>102</v>
      </c>
      <c r="I813" s="204" t="s">
        <v>102</v>
      </c>
      <c r="J813" s="197">
        <v>44418.634590162037</v>
      </c>
      <c r="K813" s="197">
        <v>44420.634594907409</v>
      </c>
      <c r="L813" s="204" t="s">
        <v>102</v>
      </c>
      <c r="M813" s="209" t="s">
        <v>139</v>
      </c>
      <c r="N813" s="197">
        <v>44433.530656481475</v>
      </c>
      <c r="O813" s="207">
        <v>16</v>
      </c>
      <c r="P813" s="204" t="s">
        <v>117</v>
      </c>
      <c r="Q813" s="204" t="s">
        <v>102</v>
      </c>
      <c r="R813" s="204" t="s">
        <v>102</v>
      </c>
      <c r="S813" s="204" t="s">
        <v>102</v>
      </c>
    </row>
    <row r="814" spans="1:19" s="208" customFormat="1">
      <c r="A814" s="204"/>
      <c r="B814" s="197">
        <v>44414.709276655092</v>
      </c>
      <c r="C814" s="205">
        <v>29.4</v>
      </c>
      <c r="D814" s="204" t="s">
        <v>105</v>
      </c>
      <c r="E814" s="204" t="s">
        <v>99</v>
      </c>
      <c r="F814" s="204" t="s">
        <v>106</v>
      </c>
      <c r="G814" s="206" t="s">
        <v>102</v>
      </c>
      <c r="H814" s="204" t="s">
        <v>102</v>
      </c>
      <c r="I814" s="204" t="s">
        <v>102</v>
      </c>
      <c r="J814" s="197">
        <v>44434.547685069439</v>
      </c>
      <c r="K814" s="197">
        <v>44436.547685185185</v>
      </c>
      <c r="L814" s="204" t="s">
        <v>102</v>
      </c>
      <c r="M814" s="209" t="s">
        <v>139</v>
      </c>
      <c r="N814" s="197">
        <v>44438.549670949069</v>
      </c>
      <c r="O814" s="207">
        <v>5</v>
      </c>
      <c r="P814" s="204" t="s">
        <v>117</v>
      </c>
      <c r="Q814" s="204" t="s">
        <v>102</v>
      </c>
      <c r="R814" s="204" t="s">
        <v>102</v>
      </c>
      <c r="S814" s="204" t="s">
        <v>102</v>
      </c>
    </row>
    <row r="815" spans="1:19" s="208" customFormat="1">
      <c r="A815" s="204"/>
      <c r="B815" s="197">
        <v>44414.709276655092</v>
      </c>
      <c r="C815" s="205">
        <v>29.4</v>
      </c>
      <c r="D815" s="204" t="s">
        <v>105</v>
      </c>
      <c r="E815" s="204" t="s">
        <v>99</v>
      </c>
      <c r="F815" s="204" t="s">
        <v>106</v>
      </c>
      <c r="G815" s="206" t="s">
        <v>102</v>
      </c>
      <c r="H815" s="204" t="s">
        <v>102</v>
      </c>
      <c r="I815" s="204" t="s">
        <v>102</v>
      </c>
      <c r="J815" s="197">
        <v>44448.585120983786</v>
      </c>
      <c r="K815" s="197">
        <v>44450.585115740738</v>
      </c>
      <c r="L815" s="204" t="s">
        <v>102</v>
      </c>
      <c r="M815" s="209" t="s">
        <v>139</v>
      </c>
      <c r="N815" s="197">
        <v>44460.549820219916</v>
      </c>
      <c r="O815" s="207">
        <v>13</v>
      </c>
      <c r="P815" s="204" t="s">
        <v>117</v>
      </c>
      <c r="Q815" s="204" t="s">
        <v>102</v>
      </c>
      <c r="R815" s="204" t="s">
        <v>102</v>
      </c>
      <c r="S815" s="204" t="s">
        <v>102</v>
      </c>
    </row>
    <row r="816" spans="1:19" s="208" customFormat="1">
      <c r="A816" s="204"/>
      <c r="B816" s="197">
        <v>43146.614546875004</v>
      </c>
      <c r="C816" s="205">
        <v>31</v>
      </c>
      <c r="D816" s="204" t="s">
        <v>107</v>
      </c>
      <c r="E816" s="204" t="s">
        <v>107</v>
      </c>
      <c r="F816" s="204" t="s">
        <v>106</v>
      </c>
      <c r="G816" s="206" t="s">
        <v>101</v>
      </c>
      <c r="H816" s="204" t="s">
        <v>102</v>
      </c>
      <c r="I816" s="204" t="s">
        <v>102</v>
      </c>
      <c r="J816" s="197">
        <v>44413.878891006949</v>
      </c>
      <c r="K816" s="197">
        <v>44415.878888888888</v>
      </c>
      <c r="L816" s="204" t="s">
        <v>102</v>
      </c>
      <c r="M816" s="209" t="s">
        <v>119</v>
      </c>
      <c r="N816" s="197">
        <v>44431.544928587959</v>
      </c>
      <c r="O816" s="207">
        <v>19</v>
      </c>
      <c r="P816" s="204" t="s">
        <v>117</v>
      </c>
      <c r="Q816" s="204" t="s">
        <v>102</v>
      </c>
      <c r="R816" s="204" t="s">
        <v>102</v>
      </c>
      <c r="S816" s="204" t="s">
        <v>102</v>
      </c>
    </row>
    <row r="817" spans="1:20" s="208" customFormat="1">
      <c r="A817" s="204"/>
      <c r="B817" s="197">
        <v>43146.614546875004</v>
      </c>
      <c r="C817" s="205">
        <v>31.1</v>
      </c>
      <c r="D817" s="204" t="s">
        <v>107</v>
      </c>
      <c r="E817" s="204" t="s">
        <v>107</v>
      </c>
      <c r="F817" s="204" t="s">
        <v>106</v>
      </c>
      <c r="G817" s="206" t="s">
        <v>101</v>
      </c>
      <c r="H817" s="204" t="s">
        <v>102</v>
      </c>
      <c r="I817" s="204" t="s">
        <v>102</v>
      </c>
      <c r="J817" s="197">
        <v>44451.817637731474</v>
      </c>
      <c r="K817" s="197">
        <v>44453.81763888889</v>
      </c>
      <c r="L817" s="204" t="s">
        <v>102</v>
      </c>
      <c r="M817" s="209" t="s">
        <v>119</v>
      </c>
      <c r="N817" s="197">
        <v>44461.562346643521</v>
      </c>
      <c r="O817" s="207">
        <v>11</v>
      </c>
      <c r="P817" s="204" t="s">
        <v>117</v>
      </c>
      <c r="Q817" s="204" t="s">
        <v>102</v>
      </c>
      <c r="R817" s="204" t="s">
        <v>102</v>
      </c>
      <c r="S817" s="204" t="s">
        <v>102</v>
      </c>
    </row>
    <row r="818" spans="1:20">
      <c r="B818" s="197">
        <v>43146.614546875004</v>
      </c>
      <c r="C818" s="205">
        <v>31.1</v>
      </c>
      <c r="D818" s="204" t="s">
        <v>107</v>
      </c>
      <c r="E818" s="204" t="s">
        <v>107</v>
      </c>
      <c r="F818" s="204" t="s">
        <v>106</v>
      </c>
      <c r="G818" s="206" t="s">
        <v>101</v>
      </c>
      <c r="H818" s="204" t="s">
        <v>102</v>
      </c>
      <c r="I818" s="204" t="s">
        <v>102</v>
      </c>
      <c r="J818" s="197">
        <v>44466.364027858799</v>
      </c>
      <c r="K818" s="197">
        <v>44468.364027777781</v>
      </c>
      <c r="L818" s="204" t="s">
        <v>102</v>
      </c>
      <c r="M818" s="209" t="s">
        <v>119</v>
      </c>
      <c r="N818" s="197">
        <v>44481.557648344904</v>
      </c>
      <c r="O818" s="207">
        <v>16</v>
      </c>
      <c r="P818" s="204" t="s">
        <v>117</v>
      </c>
      <c r="Q818" s="204" t="s">
        <v>102</v>
      </c>
      <c r="R818" s="204" t="s">
        <v>102</v>
      </c>
      <c r="S818" s="204" t="s">
        <v>102</v>
      </c>
    </row>
    <row r="819" spans="1:20">
      <c r="B819" s="197">
        <v>43619.768862152785</v>
      </c>
      <c r="C819" s="205">
        <v>22.1</v>
      </c>
      <c r="D819" s="204" t="s">
        <v>107</v>
      </c>
      <c r="E819" s="204" t="s">
        <v>107</v>
      </c>
      <c r="F819" s="204" t="s">
        <v>106</v>
      </c>
      <c r="G819" s="206" t="s">
        <v>102</v>
      </c>
      <c r="H819" s="204" t="s">
        <v>102</v>
      </c>
      <c r="I819" s="204" t="s">
        <v>102</v>
      </c>
      <c r="J819" s="197">
        <v>44238.059316354171</v>
      </c>
      <c r="K819" s="197">
        <v>44240.059317129628</v>
      </c>
      <c r="L819" s="204" t="s">
        <v>102</v>
      </c>
      <c r="M819" s="209" t="s">
        <v>119</v>
      </c>
      <c r="N819" s="197">
        <v>44256.547407407408</v>
      </c>
      <c r="O819" s="207">
        <v>21</v>
      </c>
      <c r="P819" s="204" t="s">
        <v>117</v>
      </c>
      <c r="Q819" s="204" t="s">
        <v>102</v>
      </c>
      <c r="R819" s="204" t="s">
        <v>102</v>
      </c>
      <c r="S819" s="204" t="s">
        <v>102</v>
      </c>
    </row>
    <row r="820" spans="1:20">
      <c r="B820" s="197">
        <v>43619.768862152785</v>
      </c>
      <c r="C820" s="205">
        <v>22.4</v>
      </c>
      <c r="D820" s="204" t="s">
        <v>107</v>
      </c>
      <c r="E820" s="204" t="s">
        <v>107</v>
      </c>
      <c r="F820" s="204" t="s">
        <v>106</v>
      </c>
      <c r="G820" s="206" t="s">
        <v>102</v>
      </c>
      <c r="H820" s="204" t="s">
        <v>102</v>
      </c>
      <c r="I820" s="204" t="s">
        <v>102</v>
      </c>
      <c r="J820" s="197">
        <v>44343.633202048608</v>
      </c>
      <c r="K820" s="197">
        <v>44345.633206018516</v>
      </c>
      <c r="L820" s="204" t="s">
        <v>102</v>
      </c>
      <c r="M820" s="209" t="s">
        <v>119</v>
      </c>
      <c r="N820" s="197">
        <v>44358.553099386561</v>
      </c>
      <c r="O820" s="207">
        <v>16</v>
      </c>
      <c r="P820" s="204" t="s">
        <v>117</v>
      </c>
      <c r="Q820" s="204" t="s">
        <v>102</v>
      </c>
      <c r="R820" s="204" t="s">
        <v>102</v>
      </c>
      <c r="S820" s="204" t="s">
        <v>102</v>
      </c>
    </row>
    <row r="821" spans="1:20">
      <c r="B821" s="197">
        <v>43619.768862152785</v>
      </c>
      <c r="C821" s="205">
        <v>22.6</v>
      </c>
      <c r="D821" s="204" t="s">
        <v>107</v>
      </c>
      <c r="E821" s="204" t="s">
        <v>107</v>
      </c>
      <c r="F821" s="204" t="s">
        <v>106</v>
      </c>
      <c r="G821" s="206" t="s">
        <v>102</v>
      </c>
      <c r="H821" s="204" t="s">
        <v>102</v>
      </c>
      <c r="I821" s="204" t="s">
        <v>102</v>
      </c>
      <c r="J821" s="197">
        <v>44391.472850543963</v>
      </c>
      <c r="K821" s="197">
        <v>44393.47284722222</v>
      </c>
      <c r="L821" s="204" t="s">
        <v>102</v>
      </c>
      <c r="M821" s="209" t="s">
        <v>119</v>
      </c>
      <c r="N821" s="197">
        <v>44392.579209178242</v>
      </c>
      <c r="O821" s="207">
        <v>2</v>
      </c>
      <c r="P821" s="204" t="s">
        <v>117</v>
      </c>
      <c r="Q821" s="204" t="s">
        <v>102</v>
      </c>
      <c r="R821" s="204" t="s">
        <v>102</v>
      </c>
      <c r="S821" s="204" t="s">
        <v>102</v>
      </c>
    </row>
    <row r="822" spans="1:20">
      <c r="B822" s="197">
        <v>43706.735602199085</v>
      </c>
      <c r="C822" s="205">
        <v>40.6</v>
      </c>
      <c r="D822" s="204" t="s">
        <v>105</v>
      </c>
      <c r="E822" s="204" t="s">
        <v>99</v>
      </c>
      <c r="F822" s="204" t="s">
        <v>106</v>
      </c>
      <c r="G822" s="206" t="s">
        <v>102</v>
      </c>
      <c r="H822" s="204" t="s">
        <v>102</v>
      </c>
      <c r="I822" s="204" t="s">
        <v>102</v>
      </c>
      <c r="J822" s="197">
        <v>44377.696724189809</v>
      </c>
      <c r="K822" s="197">
        <v>44379.69672453704</v>
      </c>
      <c r="L822" s="204" t="s">
        <v>102</v>
      </c>
      <c r="M822" s="209" t="s">
        <v>119</v>
      </c>
      <c r="N822" s="197">
        <v>44392.541219641214</v>
      </c>
      <c r="O822" s="207">
        <v>16</v>
      </c>
      <c r="P822" s="204" t="s">
        <v>117</v>
      </c>
      <c r="Q822" s="204" t="s">
        <v>102</v>
      </c>
      <c r="R822" s="204" t="s">
        <v>102</v>
      </c>
      <c r="S822" s="204" t="s">
        <v>102</v>
      </c>
    </row>
    <row r="823" spans="1:20">
      <c r="B823" s="197">
        <v>43998.719859062498</v>
      </c>
      <c r="C823" s="205">
        <v>38.799999999999997</v>
      </c>
      <c r="D823" s="204" t="s">
        <v>105</v>
      </c>
      <c r="E823" s="204" t="s">
        <v>99</v>
      </c>
      <c r="F823" s="204" t="s">
        <v>106</v>
      </c>
      <c r="G823" s="206" t="s">
        <v>102</v>
      </c>
      <c r="H823" s="204" t="s">
        <v>102</v>
      </c>
      <c r="I823" s="204" t="s">
        <v>102</v>
      </c>
      <c r="J823" s="197">
        <v>44236.914810532398</v>
      </c>
      <c r="K823" s="197">
        <v>44238.914814814816</v>
      </c>
      <c r="L823" s="204" t="s">
        <v>102</v>
      </c>
      <c r="M823" s="209" t="s">
        <v>119</v>
      </c>
      <c r="N823" s="197">
        <v>44256.613182870373</v>
      </c>
      <c r="O823" s="207">
        <v>22</v>
      </c>
      <c r="P823" s="204" t="s">
        <v>117</v>
      </c>
      <c r="Q823" s="204" t="s">
        <v>102</v>
      </c>
      <c r="R823" s="204" t="s">
        <v>102</v>
      </c>
      <c r="S823" s="204" t="s">
        <v>102</v>
      </c>
    </row>
    <row r="824" spans="1:20">
      <c r="B824" s="197">
        <v>43999.930518483809</v>
      </c>
      <c r="C824" s="205">
        <v>26.9</v>
      </c>
      <c r="D824" s="204" t="s">
        <v>105</v>
      </c>
      <c r="E824" s="204" t="s">
        <v>99</v>
      </c>
      <c r="F824" s="204" t="s">
        <v>106</v>
      </c>
      <c r="G824" s="206" t="s">
        <v>102</v>
      </c>
      <c r="H824" s="204" t="s">
        <v>102</v>
      </c>
      <c r="I824" s="204" t="s">
        <v>102</v>
      </c>
      <c r="J824" s="197">
        <v>44251.591008449068</v>
      </c>
      <c r="K824" s="197">
        <v>44253.591006944444</v>
      </c>
      <c r="L824" s="204" t="s">
        <v>102</v>
      </c>
      <c r="M824" s="209" t="s">
        <v>119</v>
      </c>
      <c r="N824" s="197">
        <v>44270.548344907409</v>
      </c>
      <c r="O824" s="207">
        <v>21</v>
      </c>
      <c r="P824" s="204" t="s">
        <v>117</v>
      </c>
      <c r="Q824" s="204" t="s">
        <v>102</v>
      </c>
      <c r="R824" s="204" t="s">
        <v>102</v>
      </c>
      <c r="S824" s="204" t="s">
        <v>102</v>
      </c>
    </row>
    <row r="825" spans="1:20">
      <c r="B825" s="197">
        <v>44088.656910381957</v>
      </c>
      <c r="C825" s="205">
        <v>41.6</v>
      </c>
      <c r="D825" s="204" t="s">
        <v>105</v>
      </c>
      <c r="E825" s="204" t="s">
        <v>99</v>
      </c>
      <c r="F825" s="204" t="s">
        <v>106</v>
      </c>
      <c r="G825" s="206" t="s">
        <v>101</v>
      </c>
      <c r="H825" s="204" t="s">
        <v>102</v>
      </c>
      <c r="I825" s="204" t="s">
        <v>102</v>
      </c>
      <c r="J825" s="197">
        <v>44422.872700115731</v>
      </c>
      <c r="K825" s="197">
        <v>44424.872696759259</v>
      </c>
      <c r="L825" s="204" t="s">
        <v>102</v>
      </c>
      <c r="M825" s="209" t="s">
        <v>119</v>
      </c>
      <c r="N825" s="197">
        <v>44424.543668865736</v>
      </c>
      <c r="O825" s="207">
        <v>3</v>
      </c>
      <c r="P825" s="204" t="s">
        <v>117</v>
      </c>
      <c r="Q825" s="204" t="s">
        <v>102</v>
      </c>
      <c r="R825" s="204" t="s">
        <v>102</v>
      </c>
      <c r="S825" s="204" t="s">
        <v>102</v>
      </c>
    </row>
    <row r="826" spans="1:20">
      <c r="B826" s="197">
        <v>44088.656910381957</v>
      </c>
      <c r="C826" s="205">
        <v>41.7</v>
      </c>
      <c r="D826" s="204" t="s">
        <v>105</v>
      </c>
      <c r="E826" s="204" t="s">
        <v>99</v>
      </c>
      <c r="F826" s="204" t="s">
        <v>106</v>
      </c>
      <c r="G826" s="206" t="s">
        <v>101</v>
      </c>
      <c r="H826" s="204" t="s">
        <v>102</v>
      </c>
      <c r="I826" s="204" t="s">
        <v>102</v>
      </c>
      <c r="J826" s="197">
        <v>44474.694120405096</v>
      </c>
      <c r="K826" s="197">
        <v>44476.694120370368</v>
      </c>
      <c r="L826" s="204" t="s">
        <v>102</v>
      </c>
      <c r="M826" s="209" t="s">
        <v>119</v>
      </c>
      <c r="N826" s="197">
        <v>44482.882538854174</v>
      </c>
      <c r="O826" s="207">
        <v>10</v>
      </c>
      <c r="P826" s="204" t="s">
        <v>117</v>
      </c>
      <c r="Q826" s="204" t="s">
        <v>102</v>
      </c>
      <c r="R826" s="204" t="s">
        <v>102</v>
      </c>
      <c r="S826" s="204" t="s">
        <v>102</v>
      </c>
    </row>
    <row r="827" spans="1:20">
      <c r="B827" s="197">
        <v>44088.656910381957</v>
      </c>
      <c r="C827" s="205">
        <v>41.8</v>
      </c>
      <c r="D827" s="204" t="s">
        <v>105</v>
      </c>
      <c r="E827" s="204" t="s">
        <v>99</v>
      </c>
      <c r="F827" s="204" t="s">
        <v>106</v>
      </c>
      <c r="G827" s="206" t="s">
        <v>101</v>
      </c>
      <c r="H827" s="204" t="s">
        <v>102</v>
      </c>
      <c r="I827" s="204" t="s">
        <v>102</v>
      </c>
      <c r="J827" s="197">
        <v>44484.814176006934</v>
      </c>
      <c r="K827" s="197">
        <v>44486.81417824074</v>
      </c>
      <c r="L827" s="204" t="s">
        <v>102</v>
      </c>
      <c r="M827" s="209" t="s">
        <v>119</v>
      </c>
      <c r="N827" s="197">
        <v>44490.555572025463</v>
      </c>
      <c r="O827" s="207">
        <v>7</v>
      </c>
      <c r="P827" s="204" t="s">
        <v>117</v>
      </c>
      <c r="Q827" s="204" t="s">
        <v>102</v>
      </c>
      <c r="R827" s="204" t="s">
        <v>102</v>
      </c>
      <c r="S827" s="204" t="s">
        <v>102</v>
      </c>
    </row>
    <row r="828" spans="1:20">
      <c r="A828" s="210"/>
      <c r="B828" s="211">
        <v>44097.812050428234</v>
      </c>
      <c r="C828" s="212">
        <v>24</v>
      </c>
      <c r="D828" s="210" t="s">
        <v>105</v>
      </c>
      <c r="E828" s="210" t="s">
        <v>99</v>
      </c>
      <c r="F828" s="210" t="s">
        <v>106</v>
      </c>
      <c r="G828" s="206" t="s">
        <v>102</v>
      </c>
      <c r="H828" s="210" t="s">
        <v>102</v>
      </c>
      <c r="I828" s="210" t="s">
        <v>102</v>
      </c>
      <c r="J828" s="197">
        <v>44251.590895914349</v>
      </c>
      <c r="K828" s="211">
        <v>44255.574097222219</v>
      </c>
      <c r="L828" s="210" t="s">
        <v>102</v>
      </c>
      <c r="M828" s="213" t="s">
        <v>119</v>
      </c>
      <c r="N828" s="211">
        <v>44257</v>
      </c>
      <c r="O828" s="214">
        <v>5</v>
      </c>
      <c r="P828" s="210" t="s">
        <v>117</v>
      </c>
      <c r="Q828" s="210" t="s">
        <v>102</v>
      </c>
      <c r="R828" s="210" t="s">
        <v>102</v>
      </c>
      <c r="S828" s="210" t="s">
        <v>102</v>
      </c>
      <c r="T828" s="210"/>
    </row>
    <row r="829" spans="1:20">
      <c r="B829" s="197">
        <v>44104.923230787033</v>
      </c>
      <c r="C829" s="205">
        <v>36.299999999999997</v>
      </c>
      <c r="D829" s="204" t="s">
        <v>107</v>
      </c>
      <c r="E829" s="204" t="s">
        <v>107</v>
      </c>
      <c r="F829" s="204" t="s">
        <v>106</v>
      </c>
      <c r="G829" s="206" t="s">
        <v>102</v>
      </c>
      <c r="H829" s="204" t="s">
        <v>102</v>
      </c>
      <c r="I829" s="204" t="s">
        <v>102</v>
      </c>
      <c r="J829" s="197">
        <v>44340.961428206014</v>
      </c>
      <c r="K829" s="197">
        <v>44342.961423611108</v>
      </c>
      <c r="L829" s="204" t="s">
        <v>102</v>
      </c>
      <c r="M829" s="209" t="s">
        <v>119</v>
      </c>
      <c r="N829" s="197">
        <v>44357.545380937503</v>
      </c>
      <c r="O829" s="207">
        <v>18</v>
      </c>
      <c r="P829" s="204" t="s">
        <v>117</v>
      </c>
      <c r="Q829" s="204" t="s">
        <v>102</v>
      </c>
      <c r="R829" s="204" t="s">
        <v>102</v>
      </c>
      <c r="S829" s="204" t="s">
        <v>102</v>
      </c>
    </row>
    <row r="830" spans="1:20">
      <c r="B830" s="197">
        <v>44104.923230787033</v>
      </c>
      <c r="C830" s="205">
        <v>36.4</v>
      </c>
      <c r="D830" s="204" t="s">
        <v>107</v>
      </c>
      <c r="E830" s="204" t="s">
        <v>107</v>
      </c>
      <c r="F830" s="204" t="s">
        <v>106</v>
      </c>
      <c r="G830" s="206" t="s">
        <v>102</v>
      </c>
      <c r="H830" s="204" t="s">
        <v>102</v>
      </c>
      <c r="I830" s="204" t="s">
        <v>102</v>
      </c>
      <c r="J830" s="197">
        <v>44371.116091782409</v>
      </c>
      <c r="K830" s="197">
        <v>44373.116087962961</v>
      </c>
      <c r="L830" s="204" t="s">
        <v>102</v>
      </c>
      <c r="M830" s="209" t="s">
        <v>119</v>
      </c>
      <c r="N830" s="197">
        <v>44371.567353090271</v>
      </c>
      <c r="O830" s="207">
        <v>1</v>
      </c>
      <c r="P830" s="204" t="s">
        <v>117</v>
      </c>
      <c r="Q830" s="204" t="s">
        <v>102</v>
      </c>
      <c r="R830" s="204" t="s">
        <v>102</v>
      </c>
      <c r="S830" s="204" t="s">
        <v>102</v>
      </c>
    </row>
    <row r="831" spans="1:20">
      <c r="B831" s="197">
        <v>44105.774453321763</v>
      </c>
      <c r="C831" s="205">
        <v>20.6</v>
      </c>
      <c r="D831" s="204" t="s">
        <v>98</v>
      </c>
      <c r="E831" s="204" t="s">
        <v>99</v>
      </c>
      <c r="F831" s="204" t="s">
        <v>106</v>
      </c>
      <c r="G831" s="206" t="s">
        <v>101</v>
      </c>
      <c r="H831" s="204" t="s">
        <v>102</v>
      </c>
      <c r="I831" s="204" t="s">
        <v>102</v>
      </c>
      <c r="J831" s="197">
        <v>44224.742644479164</v>
      </c>
      <c r="K831" s="197">
        <v>44226.742638888885</v>
      </c>
      <c r="L831" s="204" t="s">
        <v>102</v>
      </c>
      <c r="M831" s="209" t="s">
        <v>119</v>
      </c>
      <c r="N831" s="197">
        <v>44228.567877395835</v>
      </c>
      <c r="O831" s="207">
        <v>5</v>
      </c>
      <c r="P831" s="204" t="s">
        <v>117</v>
      </c>
      <c r="Q831" s="204" t="s">
        <v>102</v>
      </c>
      <c r="R831" s="204" t="s">
        <v>102</v>
      </c>
      <c r="S831" s="204" t="s">
        <v>102</v>
      </c>
    </row>
    <row r="832" spans="1:20">
      <c r="B832" s="197">
        <v>44105.774453321763</v>
      </c>
      <c r="C832" s="205">
        <v>20.6</v>
      </c>
      <c r="D832" s="204" t="s">
        <v>98</v>
      </c>
      <c r="E832" s="204" t="s">
        <v>99</v>
      </c>
      <c r="F832" s="204" t="s">
        <v>106</v>
      </c>
      <c r="G832" s="206" t="s">
        <v>101</v>
      </c>
      <c r="H832" s="204" t="s">
        <v>102</v>
      </c>
      <c r="I832" s="204" t="s">
        <v>102</v>
      </c>
      <c r="J832" s="197">
        <v>44228.773602974528</v>
      </c>
      <c r="K832" s="197">
        <v>44230.773599537039</v>
      </c>
      <c r="L832" s="204" t="s">
        <v>102</v>
      </c>
      <c r="M832" s="209" t="s">
        <v>119</v>
      </c>
      <c r="N832" s="197">
        <v>44232.542774571753</v>
      </c>
      <c r="O832" s="207">
        <v>5</v>
      </c>
      <c r="P832" s="204" t="s">
        <v>117</v>
      </c>
      <c r="Q832" s="204" t="s">
        <v>102</v>
      </c>
      <c r="R832" s="204" t="s">
        <v>102</v>
      </c>
      <c r="S832" s="204" t="s">
        <v>102</v>
      </c>
    </row>
    <row r="833" spans="1:20">
      <c r="B833" s="197">
        <v>44105.774453321763</v>
      </c>
      <c r="C833" s="205">
        <v>20.7</v>
      </c>
      <c r="D833" s="204" t="s">
        <v>98</v>
      </c>
      <c r="E833" s="204" t="s">
        <v>99</v>
      </c>
      <c r="F833" s="204" t="s">
        <v>106</v>
      </c>
      <c r="G833" s="206" t="s">
        <v>101</v>
      </c>
      <c r="H833" s="204" t="s">
        <v>102</v>
      </c>
      <c r="I833" s="204" t="s">
        <v>102</v>
      </c>
      <c r="J833" s="197">
        <v>44252.579248379625</v>
      </c>
      <c r="K833" s="197">
        <v>44254.579247685186</v>
      </c>
      <c r="L833" s="204" t="s">
        <v>102</v>
      </c>
      <c r="M833" s="209" t="s">
        <v>119</v>
      </c>
      <c r="N833" s="197">
        <v>44271.551077083328</v>
      </c>
      <c r="O833" s="207">
        <v>20</v>
      </c>
      <c r="P833" s="204" t="s">
        <v>117</v>
      </c>
      <c r="Q833" s="204" t="s">
        <v>102</v>
      </c>
      <c r="R833" s="204" t="s">
        <v>102</v>
      </c>
      <c r="S833" s="204" t="s">
        <v>102</v>
      </c>
    </row>
    <row r="834" spans="1:20">
      <c r="B834" s="197">
        <v>44110.41550038194</v>
      </c>
      <c r="C834" s="205">
        <v>31.3</v>
      </c>
      <c r="D834" s="204" t="s">
        <v>98</v>
      </c>
      <c r="E834" s="204" t="s">
        <v>99</v>
      </c>
      <c r="F834" s="204" t="s">
        <v>106</v>
      </c>
      <c r="G834" s="206" t="s">
        <v>102</v>
      </c>
      <c r="H834" s="204" t="s">
        <v>102</v>
      </c>
      <c r="I834" s="204" t="s">
        <v>102</v>
      </c>
      <c r="J834" s="197">
        <v>44232.970257523149</v>
      </c>
      <c r="K834" s="197">
        <v>44234.970254629632</v>
      </c>
      <c r="L834" s="204" t="s">
        <v>102</v>
      </c>
      <c r="M834" s="209" t="s">
        <v>119</v>
      </c>
      <c r="N834" s="197">
        <v>44249.569055289365</v>
      </c>
      <c r="O834" s="207">
        <v>18</v>
      </c>
      <c r="P834" s="204" t="s">
        <v>117</v>
      </c>
      <c r="Q834" s="204" t="s">
        <v>102</v>
      </c>
      <c r="R834" s="204" t="s">
        <v>102</v>
      </c>
      <c r="S834" s="204" t="s">
        <v>102</v>
      </c>
    </row>
    <row r="835" spans="1:20">
      <c r="B835" s="197">
        <v>44135.055931331008</v>
      </c>
      <c r="C835" s="205">
        <v>19.899999999999999</v>
      </c>
      <c r="D835" s="204" t="s">
        <v>105</v>
      </c>
      <c r="E835" s="204" t="s">
        <v>99</v>
      </c>
      <c r="F835" s="204" t="s">
        <v>106</v>
      </c>
      <c r="G835" s="206" t="s">
        <v>102</v>
      </c>
      <c r="H835" s="204" t="s">
        <v>102</v>
      </c>
      <c r="I835" s="204" t="s">
        <v>102</v>
      </c>
      <c r="J835" s="197">
        <v>44370.76086663195</v>
      </c>
      <c r="K835" s="197">
        <v>44372.760868055557</v>
      </c>
      <c r="L835" s="204" t="s">
        <v>102</v>
      </c>
      <c r="M835" s="209" t="s">
        <v>119</v>
      </c>
      <c r="N835" s="197">
        <v>44384.595212881941</v>
      </c>
      <c r="O835" s="207">
        <v>15</v>
      </c>
      <c r="P835" s="204" t="s">
        <v>117</v>
      </c>
      <c r="Q835" s="204" t="s">
        <v>102</v>
      </c>
      <c r="R835" s="204" t="s">
        <v>102</v>
      </c>
      <c r="S835" s="204" t="s">
        <v>102</v>
      </c>
    </row>
    <row r="836" spans="1:20">
      <c r="B836" s="197">
        <v>44135.055931331008</v>
      </c>
      <c r="C836" s="205">
        <v>20.399999999999999</v>
      </c>
      <c r="D836" s="204" t="s">
        <v>105</v>
      </c>
      <c r="E836" s="204" t="s">
        <v>99</v>
      </c>
      <c r="F836" s="204" t="s">
        <v>106</v>
      </c>
      <c r="G836" s="206" t="s">
        <v>102</v>
      </c>
      <c r="H836" s="204" t="s">
        <v>102</v>
      </c>
      <c r="I836" s="204" t="s">
        <v>102</v>
      </c>
      <c r="J836" s="197">
        <v>44552.644529745383</v>
      </c>
      <c r="K836" s="197">
        <v>44554.644525462965</v>
      </c>
      <c r="L836" s="204" t="s">
        <v>102</v>
      </c>
      <c r="M836" s="209" t="s">
        <v>119</v>
      </c>
      <c r="N836" s="197">
        <v>44571.540057256949</v>
      </c>
      <c r="O836" s="207">
        <v>20</v>
      </c>
      <c r="P836" s="204" t="s">
        <v>117</v>
      </c>
      <c r="Q836" s="204" t="s">
        <v>102</v>
      </c>
      <c r="R836" s="204" t="s">
        <v>102</v>
      </c>
      <c r="S836" s="204" t="s">
        <v>102</v>
      </c>
    </row>
    <row r="837" spans="1:20">
      <c r="B837" s="197">
        <v>44136.322294247679</v>
      </c>
      <c r="C837" s="205">
        <v>20.3</v>
      </c>
      <c r="D837" s="204" t="s">
        <v>107</v>
      </c>
      <c r="E837" s="204" t="s">
        <v>107</v>
      </c>
      <c r="F837" s="204" t="s">
        <v>106</v>
      </c>
      <c r="G837" s="206" t="s">
        <v>102</v>
      </c>
      <c r="H837" s="204" t="s">
        <v>102</v>
      </c>
      <c r="I837" s="204" t="s">
        <v>102</v>
      </c>
      <c r="J837" s="197">
        <v>44413.695811493046</v>
      </c>
      <c r="K837" s="197">
        <v>44415.695810185185</v>
      </c>
      <c r="L837" s="204" t="s">
        <v>102</v>
      </c>
      <c r="M837" s="209" t="s">
        <v>119</v>
      </c>
      <c r="N837" s="197">
        <v>44431.544843437492</v>
      </c>
      <c r="O837" s="207">
        <v>22</v>
      </c>
      <c r="P837" s="204" t="s">
        <v>117</v>
      </c>
      <c r="Q837" s="204" t="s">
        <v>102</v>
      </c>
      <c r="R837" s="204" t="s">
        <v>102</v>
      </c>
      <c r="S837" s="204" t="s">
        <v>102</v>
      </c>
    </row>
    <row r="838" spans="1:20">
      <c r="B838" s="197">
        <v>44136.322294247679</v>
      </c>
      <c r="C838" s="205">
        <v>20.399999999999999</v>
      </c>
      <c r="D838" s="204" t="s">
        <v>107</v>
      </c>
      <c r="E838" s="204" t="s">
        <v>107</v>
      </c>
      <c r="F838" s="204" t="s">
        <v>106</v>
      </c>
      <c r="G838" s="206" t="s">
        <v>102</v>
      </c>
      <c r="H838" s="204" t="s">
        <v>102</v>
      </c>
      <c r="I838" s="204" t="s">
        <v>102</v>
      </c>
      <c r="J838" s="197">
        <v>44434.404842476848</v>
      </c>
      <c r="K838" s="197">
        <v>44436.40483796296</v>
      </c>
      <c r="L838" s="204" t="s">
        <v>102</v>
      </c>
      <c r="M838" s="209" t="s">
        <v>119</v>
      </c>
      <c r="N838" s="197">
        <v>44446.561922685192</v>
      </c>
      <c r="O838" s="207">
        <v>13</v>
      </c>
      <c r="P838" s="204" t="s">
        <v>117</v>
      </c>
      <c r="Q838" s="204" t="s">
        <v>102</v>
      </c>
      <c r="R838" s="204" t="s">
        <v>102</v>
      </c>
      <c r="S838" s="204" t="s">
        <v>102</v>
      </c>
    </row>
    <row r="839" spans="1:20">
      <c r="B839" s="197">
        <v>44136.322294247679</v>
      </c>
      <c r="C839" s="205">
        <v>20.399999999999999</v>
      </c>
      <c r="D839" s="204" t="s">
        <v>107</v>
      </c>
      <c r="E839" s="204" t="s">
        <v>107</v>
      </c>
      <c r="F839" s="204" t="s">
        <v>106</v>
      </c>
      <c r="G839" s="206" t="s">
        <v>102</v>
      </c>
      <c r="H839" s="204" t="s">
        <v>102</v>
      </c>
      <c r="I839" s="204" t="s">
        <v>102</v>
      </c>
      <c r="J839" s="197">
        <v>44452.689678240749</v>
      </c>
      <c r="K839" s="197">
        <v>44454.689675925925</v>
      </c>
      <c r="L839" s="204" t="s">
        <v>102</v>
      </c>
      <c r="M839" s="209" t="s">
        <v>119</v>
      </c>
      <c r="N839" s="197">
        <v>44462.553877349543</v>
      </c>
      <c r="O839" s="207">
        <v>11</v>
      </c>
      <c r="P839" s="204" t="s">
        <v>117</v>
      </c>
      <c r="Q839" s="204" t="s">
        <v>102</v>
      </c>
      <c r="R839" s="204" t="s">
        <v>102</v>
      </c>
      <c r="S839" s="204" t="s">
        <v>102</v>
      </c>
    </row>
    <row r="840" spans="1:20">
      <c r="B840" s="197">
        <v>44136.322294247679</v>
      </c>
      <c r="C840" s="205">
        <v>20.5</v>
      </c>
      <c r="D840" s="204" t="s">
        <v>107</v>
      </c>
      <c r="E840" s="204" t="s">
        <v>107</v>
      </c>
      <c r="F840" s="204" t="s">
        <v>106</v>
      </c>
      <c r="G840" s="206" t="s">
        <v>102</v>
      </c>
      <c r="H840" s="204" t="s">
        <v>102</v>
      </c>
      <c r="I840" s="204" t="s">
        <v>102</v>
      </c>
      <c r="J840" s="197">
        <v>44483.857471180556</v>
      </c>
      <c r="K840" s="197">
        <v>44485.857476851852</v>
      </c>
      <c r="L840" s="204" t="s">
        <v>102</v>
      </c>
      <c r="M840" s="209" t="s">
        <v>119</v>
      </c>
      <c r="N840" s="197">
        <v>44487.550603622687</v>
      </c>
      <c r="O840" s="207">
        <v>5</v>
      </c>
      <c r="P840" s="204" t="s">
        <v>117</v>
      </c>
      <c r="Q840" s="204" t="s">
        <v>102</v>
      </c>
      <c r="R840" s="204" t="s">
        <v>102</v>
      </c>
      <c r="S840" s="204" t="s">
        <v>102</v>
      </c>
    </row>
    <row r="841" spans="1:20">
      <c r="B841" s="197">
        <v>44138.744805439819</v>
      </c>
      <c r="C841" s="205">
        <v>21.1</v>
      </c>
      <c r="D841" s="204" t="s">
        <v>105</v>
      </c>
      <c r="E841" s="204" t="s">
        <v>99</v>
      </c>
      <c r="F841" s="204" t="s">
        <v>106</v>
      </c>
      <c r="G841" s="206" t="s">
        <v>102</v>
      </c>
      <c r="H841" s="204" t="s">
        <v>102</v>
      </c>
      <c r="I841" s="204" t="s">
        <v>102</v>
      </c>
      <c r="J841" s="197">
        <v>44201.676417708331</v>
      </c>
      <c r="K841" s="197">
        <v>44203.676412037035</v>
      </c>
      <c r="L841" s="204" t="s">
        <v>102</v>
      </c>
      <c r="M841" s="209" t="s">
        <v>119</v>
      </c>
      <c r="N841" s="197">
        <v>44211.561987233799</v>
      </c>
      <c r="O841" s="207">
        <v>11</v>
      </c>
      <c r="P841" s="204" t="s">
        <v>117</v>
      </c>
      <c r="Q841" s="204" t="s">
        <v>102</v>
      </c>
      <c r="R841" s="204" t="s">
        <v>102</v>
      </c>
      <c r="S841" s="204" t="s">
        <v>102</v>
      </c>
    </row>
    <row r="842" spans="1:20">
      <c r="B842" s="197">
        <v>44138.744805439819</v>
      </c>
      <c r="C842" s="205">
        <v>21.2</v>
      </c>
      <c r="D842" s="204" t="s">
        <v>105</v>
      </c>
      <c r="E842" s="204" t="s">
        <v>99</v>
      </c>
      <c r="F842" s="204" t="s">
        <v>106</v>
      </c>
      <c r="G842" s="206" t="s">
        <v>102</v>
      </c>
      <c r="H842" s="204" t="s">
        <v>102</v>
      </c>
      <c r="I842" s="204" t="s">
        <v>102</v>
      </c>
      <c r="J842" s="197">
        <v>44223.467802233783</v>
      </c>
      <c r="K842" s="197">
        <v>44225.467800925922</v>
      </c>
      <c r="L842" s="204" t="s">
        <v>102</v>
      </c>
      <c r="M842" s="209" t="s">
        <v>119</v>
      </c>
      <c r="N842" s="197">
        <v>44238.551686608793</v>
      </c>
      <c r="O842" s="207">
        <v>16</v>
      </c>
      <c r="P842" s="204" t="s">
        <v>117</v>
      </c>
      <c r="Q842" s="204" t="s">
        <v>102</v>
      </c>
      <c r="R842" s="204" t="s">
        <v>102</v>
      </c>
      <c r="S842" s="204" t="s">
        <v>102</v>
      </c>
    </row>
    <row r="843" spans="1:20">
      <c r="B843" s="197">
        <v>44138.744805439819</v>
      </c>
      <c r="C843" s="205">
        <v>21.3</v>
      </c>
      <c r="D843" s="204" t="s">
        <v>105</v>
      </c>
      <c r="E843" s="204" t="s">
        <v>99</v>
      </c>
      <c r="F843" s="204" t="s">
        <v>106</v>
      </c>
      <c r="G843" s="206" t="s">
        <v>102</v>
      </c>
      <c r="H843" s="204" t="s">
        <v>102</v>
      </c>
      <c r="I843" s="204" t="s">
        <v>102</v>
      </c>
      <c r="J843" s="197">
        <v>44252.580918136569</v>
      </c>
      <c r="K843" s="197">
        <v>44254.580914351849</v>
      </c>
      <c r="L843" s="204" t="s">
        <v>102</v>
      </c>
      <c r="M843" s="209" t="s">
        <v>119</v>
      </c>
      <c r="N843" s="197">
        <v>44270.553098460638</v>
      </c>
      <c r="O843" s="207">
        <v>19</v>
      </c>
      <c r="P843" s="204" t="s">
        <v>117</v>
      </c>
      <c r="Q843" s="204" t="s">
        <v>102</v>
      </c>
      <c r="R843" s="204" t="s">
        <v>102</v>
      </c>
      <c r="S843" s="204" t="s">
        <v>102</v>
      </c>
    </row>
    <row r="844" spans="1:20">
      <c r="A844" s="210"/>
      <c r="B844" s="211">
        <v>44138.824440856486</v>
      </c>
      <c r="C844" s="212">
        <v>28.3</v>
      </c>
      <c r="D844" s="210" t="s">
        <v>105</v>
      </c>
      <c r="E844" s="210" t="s">
        <v>99</v>
      </c>
      <c r="F844" s="210" t="s">
        <v>106</v>
      </c>
      <c r="G844" s="206" t="s">
        <v>102</v>
      </c>
      <c r="H844" s="210" t="s">
        <v>102</v>
      </c>
      <c r="I844" s="210" t="s">
        <v>102</v>
      </c>
      <c r="J844" s="211">
        <v>44236.915016284736</v>
      </c>
      <c r="K844" s="211">
        <v>44238.915011574078</v>
      </c>
      <c r="L844" s="210" t="s">
        <v>102</v>
      </c>
      <c r="M844" s="213" t="s">
        <v>119</v>
      </c>
      <c r="N844" s="211">
        <v>44256.547929201392</v>
      </c>
      <c r="O844" s="214">
        <v>23</v>
      </c>
      <c r="P844" s="210" t="s">
        <v>117</v>
      </c>
      <c r="Q844" s="210" t="s">
        <v>102</v>
      </c>
      <c r="R844" s="210" t="s">
        <v>102</v>
      </c>
      <c r="S844" s="210" t="s">
        <v>102</v>
      </c>
      <c r="T844" s="210"/>
    </row>
    <row r="845" spans="1:20">
      <c r="B845" s="197">
        <v>44140.915217280082</v>
      </c>
      <c r="C845" s="205">
        <v>23.7</v>
      </c>
      <c r="D845" s="204" t="s">
        <v>105</v>
      </c>
      <c r="E845" s="204" t="s">
        <v>99</v>
      </c>
      <c r="F845" s="204" t="s">
        <v>106</v>
      </c>
      <c r="G845" s="206" t="s">
        <v>102</v>
      </c>
      <c r="H845" s="204" t="s">
        <v>102</v>
      </c>
      <c r="I845" s="204" t="s">
        <v>102</v>
      </c>
      <c r="J845" s="197">
        <v>44218.578940937499</v>
      </c>
      <c r="K845" s="197">
        <v>44220.578935185185</v>
      </c>
      <c r="L845" s="204" t="s">
        <v>102</v>
      </c>
      <c r="M845" s="209" t="s">
        <v>119</v>
      </c>
      <c r="N845" s="197">
        <v>44223.571691400473</v>
      </c>
      <c r="O845" s="207">
        <v>6</v>
      </c>
      <c r="P845" s="204" t="s">
        <v>117</v>
      </c>
      <c r="Q845" s="204" t="s">
        <v>102</v>
      </c>
      <c r="R845" s="204" t="s">
        <v>102</v>
      </c>
      <c r="S845" s="204" t="s">
        <v>102</v>
      </c>
    </row>
    <row r="846" spans="1:20">
      <c r="B846" s="197">
        <v>44165.997255439826</v>
      </c>
      <c r="C846" s="205">
        <v>25.8</v>
      </c>
      <c r="D846" s="204" t="s">
        <v>105</v>
      </c>
      <c r="E846" s="204" t="s">
        <v>99</v>
      </c>
      <c r="F846" s="204" t="s">
        <v>106</v>
      </c>
      <c r="G846" s="206" t="s">
        <v>101</v>
      </c>
      <c r="H846" s="204" t="s">
        <v>102</v>
      </c>
      <c r="I846" s="204" t="s">
        <v>102</v>
      </c>
      <c r="J846" s="197">
        <v>44239.592355902772</v>
      </c>
      <c r="K846" s="197">
        <v>44241.592361111114</v>
      </c>
      <c r="L846" s="204" t="s">
        <v>102</v>
      </c>
      <c r="M846" s="207">
        <v>25</v>
      </c>
      <c r="N846" s="216">
        <v>44256.549120023141</v>
      </c>
      <c r="O846" s="207">
        <v>20</v>
      </c>
      <c r="P846" s="204" t="s">
        <v>117</v>
      </c>
      <c r="Q846" s="204" t="s">
        <v>102</v>
      </c>
      <c r="R846" s="204" t="s">
        <v>102</v>
      </c>
      <c r="S846" s="204" t="s">
        <v>102</v>
      </c>
    </row>
    <row r="847" spans="1:20">
      <c r="B847" s="197">
        <v>44198.925753854157</v>
      </c>
      <c r="C847" s="205">
        <v>21.9</v>
      </c>
      <c r="D847" s="204" t="s">
        <v>107</v>
      </c>
      <c r="E847" s="204" t="s">
        <v>107</v>
      </c>
      <c r="F847" s="204" t="s">
        <v>106</v>
      </c>
      <c r="G847" s="206" t="s">
        <v>101</v>
      </c>
      <c r="H847" s="204" t="s">
        <v>102</v>
      </c>
      <c r="I847" s="204" t="s">
        <v>102</v>
      </c>
      <c r="J847" s="197">
        <v>44203.444360682879</v>
      </c>
      <c r="K847" s="197">
        <v>44205.444363425922</v>
      </c>
      <c r="L847" s="204" t="s">
        <v>102</v>
      </c>
      <c r="M847" s="209" t="s">
        <v>119</v>
      </c>
      <c r="N847" s="197">
        <v>44203.550167013891</v>
      </c>
      <c r="O847" s="207">
        <v>1</v>
      </c>
      <c r="P847" s="204" t="s">
        <v>117</v>
      </c>
      <c r="Q847" s="204" t="s">
        <v>102</v>
      </c>
      <c r="R847" s="204" t="s">
        <v>102</v>
      </c>
      <c r="S847" s="204" t="s">
        <v>102</v>
      </c>
    </row>
    <row r="848" spans="1:20">
      <c r="B848" s="197">
        <v>44198.925753854157</v>
      </c>
      <c r="C848" s="205">
        <v>22.3</v>
      </c>
      <c r="D848" s="204" t="s">
        <v>107</v>
      </c>
      <c r="E848" s="204" t="s">
        <v>107</v>
      </c>
      <c r="F848" s="204" t="s">
        <v>106</v>
      </c>
      <c r="G848" s="206" t="s">
        <v>101</v>
      </c>
      <c r="H848" s="204" t="s">
        <v>102</v>
      </c>
      <c r="I848" s="204" t="s">
        <v>102</v>
      </c>
      <c r="J848" s="197">
        <v>44320.952408564823</v>
      </c>
      <c r="K848" s="197">
        <v>44322.952407407407</v>
      </c>
      <c r="L848" s="204" t="s">
        <v>102</v>
      </c>
      <c r="M848" s="209" t="s">
        <v>119</v>
      </c>
      <c r="N848" s="197">
        <v>44337.555771145824</v>
      </c>
      <c r="O848" s="207">
        <v>18</v>
      </c>
      <c r="P848" s="204" t="s">
        <v>117</v>
      </c>
      <c r="Q848" s="204" t="s">
        <v>102</v>
      </c>
      <c r="R848" s="204" t="s">
        <v>102</v>
      </c>
      <c r="S848" s="204" t="s">
        <v>102</v>
      </c>
    </row>
    <row r="849" spans="2:19">
      <c r="B849" s="197">
        <v>44199.772111805571</v>
      </c>
      <c r="C849" s="205">
        <v>40.5</v>
      </c>
      <c r="D849" s="204" t="s">
        <v>107</v>
      </c>
      <c r="E849" s="204" t="s">
        <v>107</v>
      </c>
      <c r="F849" s="204" t="s">
        <v>106</v>
      </c>
      <c r="G849" s="206" t="s">
        <v>101</v>
      </c>
      <c r="H849" s="204" t="s">
        <v>102</v>
      </c>
      <c r="I849" s="204" t="s">
        <v>102</v>
      </c>
      <c r="J849" s="197">
        <v>44199.954309837973</v>
      </c>
      <c r="K849" s="197">
        <v>44201.954305555555</v>
      </c>
      <c r="L849" s="204" t="s">
        <v>102</v>
      </c>
      <c r="M849" s="209" t="s">
        <v>119</v>
      </c>
      <c r="N849" s="197">
        <v>44200.633043749993</v>
      </c>
      <c r="O849" s="207">
        <v>2</v>
      </c>
      <c r="P849" s="204" t="s">
        <v>117</v>
      </c>
      <c r="Q849" s="204" t="s">
        <v>102</v>
      </c>
      <c r="R849" s="204" t="s">
        <v>102</v>
      </c>
      <c r="S849" s="204" t="s">
        <v>102</v>
      </c>
    </row>
    <row r="850" spans="2:19">
      <c r="B850" s="197">
        <v>44199.772111805571</v>
      </c>
      <c r="C850" s="205">
        <v>40.5</v>
      </c>
      <c r="D850" s="204" t="s">
        <v>107</v>
      </c>
      <c r="E850" s="204" t="s">
        <v>107</v>
      </c>
      <c r="F850" s="204" t="s">
        <v>106</v>
      </c>
      <c r="G850" s="206" t="s">
        <v>101</v>
      </c>
      <c r="H850" s="204" t="s">
        <v>102</v>
      </c>
      <c r="I850" s="204" t="s">
        <v>102</v>
      </c>
      <c r="J850" s="197">
        <v>44219.475230173601</v>
      </c>
      <c r="K850" s="197">
        <v>44221.475231481483</v>
      </c>
      <c r="L850" s="204" t="s">
        <v>102</v>
      </c>
      <c r="M850" s="209" t="s">
        <v>119</v>
      </c>
      <c r="N850" s="197">
        <v>44223.566684606492</v>
      </c>
      <c r="O850" s="207">
        <v>5</v>
      </c>
      <c r="P850" s="204" t="s">
        <v>117</v>
      </c>
      <c r="Q850" s="204" t="s">
        <v>102</v>
      </c>
      <c r="R850" s="204" t="s">
        <v>102</v>
      </c>
      <c r="S850" s="204" t="s">
        <v>102</v>
      </c>
    </row>
    <row r="851" spans="2:19">
      <c r="B851" s="197">
        <v>44199.772111805571</v>
      </c>
      <c r="C851" s="205">
        <v>40.6</v>
      </c>
      <c r="D851" s="204" t="s">
        <v>107</v>
      </c>
      <c r="E851" s="204" t="s">
        <v>107</v>
      </c>
      <c r="F851" s="204" t="s">
        <v>106</v>
      </c>
      <c r="G851" s="206" t="s">
        <v>101</v>
      </c>
      <c r="H851" s="204" t="s">
        <v>102</v>
      </c>
      <c r="I851" s="204" t="s">
        <v>102</v>
      </c>
      <c r="J851" s="197">
        <v>44246.439934687507</v>
      </c>
      <c r="K851" s="197">
        <v>44248.439930555556</v>
      </c>
      <c r="L851" s="204" t="s">
        <v>102</v>
      </c>
      <c r="M851" s="209" t="s">
        <v>119</v>
      </c>
      <c r="N851" s="197">
        <v>44250.5603323264</v>
      </c>
      <c r="O851" s="207">
        <v>5</v>
      </c>
      <c r="P851" s="204" t="s">
        <v>117</v>
      </c>
      <c r="Q851" s="204" t="s">
        <v>102</v>
      </c>
      <c r="R851" s="204" t="s">
        <v>102</v>
      </c>
      <c r="S851" s="204" t="s">
        <v>102</v>
      </c>
    </row>
    <row r="852" spans="2:19">
      <c r="B852" s="197">
        <v>44199.772111805571</v>
      </c>
      <c r="C852" s="205">
        <v>40.700000000000003</v>
      </c>
      <c r="D852" s="204" t="s">
        <v>107</v>
      </c>
      <c r="E852" s="204" t="s">
        <v>107</v>
      </c>
      <c r="F852" s="204" t="s">
        <v>106</v>
      </c>
      <c r="G852" s="206" t="s">
        <v>101</v>
      </c>
      <c r="H852" s="204" t="s">
        <v>102</v>
      </c>
      <c r="I852" s="204" t="s">
        <v>102</v>
      </c>
      <c r="J852" s="197">
        <v>44286.839635381941</v>
      </c>
      <c r="K852" s="197">
        <v>44288.839629629627</v>
      </c>
      <c r="L852" s="204" t="s">
        <v>102</v>
      </c>
      <c r="M852" s="209" t="s">
        <v>119</v>
      </c>
      <c r="N852" s="197">
        <v>44305.542777627306</v>
      </c>
      <c r="O852" s="207">
        <v>20</v>
      </c>
      <c r="P852" s="204" t="s">
        <v>117</v>
      </c>
      <c r="Q852" s="204" t="s">
        <v>102</v>
      </c>
      <c r="R852" s="204" t="s">
        <v>102</v>
      </c>
      <c r="S852" s="204" t="s">
        <v>102</v>
      </c>
    </row>
    <row r="853" spans="2:19">
      <c r="B853" s="197">
        <v>44201.939216203711</v>
      </c>
      <c r="C853" s="205">
        <v>48.5</v>
      </c>
      <c r="D853" s="204" t="s">
        <v>107</v>
      </c>
      <c r="E853" s="204" t="s">
        <v>107</v>
      </c>
      <c r="F853" s="204" t="s">
        <v>106</v>
      </c>
      <c r="G853" s="206" t="s">
        <v>102</v>
      </c>
      <c r="H853" s="204" t="s">
        <v>102</v>
      </c>
      <c r="I853" s="204" t="s">
        <v>102</v>
      </c>
      <c r="J853" s="197">
        <v>44300.917912962963</v>
      </c>
      <c r="K853" s="197">
        <v>44302.917916666665</v>
      </c>
      <c r="L853" s="204" t="s">
        <v>102</v>
      </c>
      <c r="M853" s="209" t="s">
        <v>119</v>
      </c>
      <c r="N853" s="197">
        <v>44310.373876273145</v>
      </c>
      <c r="O853" s="207">
        <v>10</v>
      </c>
      <c r="P853" s="204" t="s">
        <v>117</v>
      </c>
      <c r="Q853" s="204" t="s">
        <v>102</v>
      </c>
      <c r="R853" s="204" t="s">
        <v>102</v>
      </c>
      <c r="S853" s="204" t="s">
        <v>102</v>
      </c>
    </row>
    <row r="854" spans="2:19">
      <c r="B854" s="197">
        <v>44201.939216203711</v>
      </c>
      <c r="C854" s="205">
        <v>48.7</v>
      </c>
      <c r="D854" s="204" t="s">
        <v>107</v>
      </c>
      <c r="E854" s="204" t="s">
        <v>107</v>
      </c>
      <c r="F854" s="204" t="s">
        <v>106</v>
      </c>
      <c r="G854" s="206" t="s">
        <v>102</v>
      </c>
      <c r="H854" s="204" t="s">
        <v>102</v>
      </c>
      <c r="I854" s="204" t="s">
        <v>102</v>
      </c>
      <c r="J854" s="197">
        <v>44365.604426006939</v>
      </c>
      <c r="K854" s="197">
        <v>44367.604421296295</v>
      </c>
      <c r="L854" s="204" t="s">
        <v>102</v>
      </c>
      <c r="M854" s="209" t="s">
        <v>119</v>
      </c>
      <c r="N854" s="197">
        <v>44384.561512696768</v>
      </c>
      <c r="O854" s="207">
        <v>21</v>
      </c>
      <c r="P854" s="204" t="s">
        <v>117</v>
      </c>
      <c r="Q854" s="204" t="s">
        <v>102</v>
      </c>
      <c r="R854" s="204" t="s">
        <v>102</v>
      </c>
      <c r="S854" s="204" t="s">
        <v>102</v>
      </c>
    </row>
    <row r="855" spans="2:19">
      <c r="B855" s="197">
        <v>44201.939216203711</v>
      </c>
      <c r="C855" s="205">
        <v>48.8</v>
      </c>
      <c r="D855" s="204" t="s">
        <v>107</v>
      </c>
      <c r="E855" s="204" t="s">
        <v>107</v>
      </c>
      <c r="F855" s="204" t="s">
        <v>106</v>
      </c>
      <c r="G855" s="206" t="s">
        <v>102</v>
      </c>
      <c r="H855" s="204" t="s">
        <v>102</v>
      </c>
      <c r="I855" s="204" t="s">
        <v>102</v>
      </c>
      <c r="J855" s="197">
        <v>44422.819020717587</v>
      </c>
      <c r="K855" s="197">
        <v>44424.819016203706</v>
      </c>
      <c r="L855" s="204" t="s">
        <v>102</v>
      </c>
      <c r="M855" s="209" t="s">
        <v>119</v>
      </c>
      <c r="N855" s="197">
        <v>44427.370783333339</v>
      </c>
      <c r="O855" s="207">
        <v>6</v>
      </c>
      <c r="P855" s="204" t="s">
        <v>117</v>
      </c>
      <c r="Q855" s="204" t="s">
        <v>102</v>
      </c>
      <c r="R855" s="204" t="s">
        <v>102</v>
      </c>
      <c r="S855" s="204" t="s">
        <v>102</v>
      </c>
    </row>
    <row r="856" spans="2:19">
      <c r="B856" s="197">
        <v>44204.355705358787</v>
      </c>
      <c r="C856" s="205">
        <v>34.799999999999997</v>
      </c>
      <c r="D856" s="204" t="s">
        <v>107</v>
      </c>
      <c r="E856" s="204" t="s">
        <v>107</v>
      </c>
      <c r="F856" s="204" t="s">
        <v>106</v>
      </c>
      <c r="G856" s="206" t="s">
        <v>101</v>
      </c>
      <c r="H856" s="204" t="s">
        <v>102</v>
      </c>
      <c r="I856" s="204" t="s">
        <v>102</v>
      </c>
      <c r="J856" s="197">
        <v>44204.752771840271</v>
      </c>
      <c r="K856" s="197">
        <v>44206.752766203703</v>
      </c>
      <c r="L856" s="204" t="s">
        <v>102</v>
      </c>
      <c r="M856" s="209" t="s">
        <v>119</v>
      </c>
      <c r="N856" s="197">
        <v>44215.553271180564</v>
      </c>
      <c r="O856" s="207">
        <v>12</v>
      </c>
      <c r="P856" s="204" t="s">
        <v>117</v>
      </c>
      <c r="Q856" s="204" t="s">
        <v>102</v>
      </c>
      <c r="R856" s="204" t="s">
        <v>102</v>
      </c>
      <c r="S856" s="204" t="s">
        <v>102</v>
      </c>
    </row>
    <row r="857" spans="2:19">
      <c r="B857" s="197">
        <v>44204.355705358787</v>
      </c>
      <c r="C857" s="205">
        <v>35</v>
      </c>
      <c r="D857" s="204" t="s">
        <v>107</v>
      </c>
      <c r="E857" s="204" t="s">
        <v>107</v>
      </c>
      <c r="F857" s="204" t="s">
        <v>106</v>
      </c>
      <c r="G857" s="206" t="s">
        <v>101</v>
      </c>
      <c r="H857" s="204" t="s">
        <v>102</v>
      </c>
      <c r="I857" s="204" t="s">
        <v>102</v>
      </c>
      <c r="J857" s="197">
        <v>44281.625457407412</v>
      </c>
      <c r="K857" s="197">
        <v>44283.625462962962</v>
      </c>
      <c r="L857" s="204" t="s">
        <v>102</v>
      </c>
      <c r="M857" s="209" t="s">
        <v>119</v>
      </c>
      <c r="N857" s="197">
        <v>44285.546752511575</v>
      </c>
      <c r="O857" s="207">
        <v>5</v>
      </c>
      <c r="P857" s="204" t="s">
        <v>117</v>
      </c>
      <c r="Q857" s="204" t="s">
        <v>102</v>
      </c>
      <c r="R857" s="204" t="s">
        <v>102</v>
      </c>
      <c r="S857" s="204" t="s">
        <v>102</v>
      </c>
    </row>
    <row r="858" spans="2:19">
      <c r="B858" s="197">
        <v>44204.355705358787</v>
      </c>
      <c r="C858" s="205">
        <v>35.1</v>
      </c>
      <c r="D858" s="204" t="s">
        <v>107</v>
      </c>
      <c r="E858" s="204" t="s">
        <v>107</v>
      </c>
      <c r="F858" s="204" t="s">
        <v>106</v>
      </c>
      <c r="G858" s="206" t="s">
        <v>101</v>
      </c>
      <c r="H858" s="204" t="s">
        <v>102</v>
      </c>
      <c r="I858" s="204" t="s">
        <v>102</v>
      </c>
      <c r="J858" s="197">
        <v>44336.606135185182</v>
      </c>
      <c r="K858" s="197">
        <v>44338.606134259258</v>
      </c>
      <c r="L858" s="204" t="s">
        <v>102</v>
      </c>
      <c r="M858" s="209" t="s">
        <v>119</v>
      </c>
      <c r="N858" s="197">
        <v>44354.722244594916</v>
      </c>
      <c r="O858" s="207">
        <v>19</v>
      </c>
      <c r="P858" s="204" t="s">
        <v>117</v>
      </c>
      <c r="Q858" s="204" t="s">
        <v>102</v>
      </c>
      <c r="R858" s="204" t="s">
        <v>102</v>
      </c>
      <c r="S858" s="204" t="s">
        <v>102</v>
      </c>
    </row>
    <row r="859" spans="2:19">
      <c r="B859" s="197">
        <v>44204.355705358787</v>
      </c>
      <c r="C859" s="205">
        <v>35.700000000000003</v>
      </c>
      <c r="D859" s="204" t="s">
        <v>107</v>
      </c>
      <c r="E859" s="204" t="s">
        <v>107</v>
      </c>
      <c r="F859" s="204" t="s">
        <v>106</v>
      </c>
      <c r="G859" s="206" t="s">
        <v>101</v>
      </c>
      <c r="H859" s="204" t="s">
        <v>102</v>
      </c>
      <c r="I859" s="204" t="s">
        <v>102</v>
      </c>
      <c r="J859" s="197">
        <v>44539.706133333333</v>
      </c>
      <c r="K859" s="197">
        <v>44541.706134259257</v>
      </c>
      <c r="L859" s="204" t="s">
        <v>102</v>
      </c>
      <c r="M859" s="209" t="s">
        <v>119</v>
      </c>
      <c r="N859" s="197">
        <v>44581.425644942123</v>
      </c>
      <c r="O859" s="207">
        <v>43</v>
      </c>
      <c r="P859" s="204" t="s">
        <v>117</v>
      </c>
      <c r="Q859" s="204" t="s">
        <v>102</v>
      </c>
      <c r="R859" s="204" t="s">
        <v>102</v>
      </c>
      <c r="S859" s="204" t="s">
        <v>102</v>
      </c>
    </row>
    <row r="860" spans="2:19">
      <c r="B860" s="197">
        <v>44208.800938807857</v>
      </c>
      <c r="C860" s="205">
        <v>30.7</v>
      </c>
      <c r="D860" s="204" t="s">
        <v>98</v>
      </c>
      <c r="E860" s="204" t="s">
        <v>99</v>
      </c>
      <c r="F860" s="204" t="s">
        <v>106</v>
      </c>
      <c r="G860" s="206" t="s">
        <v>101</v>
      </c>
      <c r="H860" s="204" t="s">
        <v>102</v>
      </c>
      <c r="I860" s="204" t="s">
        <v>102</v>
      </c>
      <c r="J860" s="197">
        <v>44208.814068784734</v>
      </c>
      <c r="K860" s="197">
        <v>44210.814074074071</v>
      </c>
      <c r="L860" s="204" t="s">
        <v>102</v>
      </c>
      <c r="M860" s="209" t="s">
        <v>119</v>
      </c>
      <c r="N860" s="197">
        <v>44209.38015671297</v>
      </c>
      <c r="O860" s="207">
        <v>2</v>
      </c>
      <c r="P860" s="204" t="s">
        <v>117</v>
      </c>
      <c r="Q860" s="204" t="s">
        <v>102</v>
      </c>
      <c r="R860" s="204" t="s">
        <v>102</v>
      </c>
      <c r="S860" s="204" t="s">
        <v>102</v>
      </c>
    </row>
    <row r="861" spans="2:19">
      <c r="B861" s="197">
        <v>44208.800938807857</v>
      </c>
      <c r="C861" s="205">
        <v>30.7</v>
      </c>
      <c r="D861" s="204" t="s">
        <v>98</v>
      </c>
      <c r="E861" s="204" t="s">
        <v>99</v>
      </c>
      <c r="F861" s="204" t="s">
        <v>106</v>
      </c>
      <c r="G861" s="206" t="s">
        <v>101</v>
      </c>
      <c r="H861" s="204" t="s">
        <v>102</v>
      </c>
      <c r="I861" s="204" t="s">
        <v>102</v>
      </c>
      <c r="J861" s="197">
        <v>44210.357406944437</v>
      </c>
      <c r="K861" s="197">
        <v>44212.357407407406</v>
      </c>
      <c r="L861" s="204" t="s">
        <v>102</v>
      </c>
      <c r="M861" s="209" t="s">
        <v>119</v>
      </c>
      <c r="N861" s="197">
        <v>44212.39586454862</v>
      </c>
      <c r="O861" s="207">
        <v>3</v>
      </c>
      <c r="P861" s="204" t="s">
        <v>117</v>
      </c>
      <c r="Q861" s="204" t="s">
        <v>102</v>
      </c>
      <c r="R861" s="204" t="s">
        <v>102</v>
      </c>
      <c r="S861" s="204" t="s">
        <v>102</v>
      </c>
    </row>
    <row r="862" spans="2:19">
      <c r="B862" s="197">
        <v>44208.800938807857</v>
      </c>
      <c r="C862" s="205">
        <v>30.7</v>
      </c>
      <c r="D862" s="204" t="s">
        <v>98</v>
      </c>
      <c r="E862" s="204" t="s">
        <v>99</v>
      </c>
      <c r="F862" s="204" t="s">
        <v>106</v>
      </c>
      <c r="G862" s="206" t="s">
        <v>101</v>
      </c>
      <c r="H862" s="204" t="s">
        <v>102</v>
      </c>
      <c r="I862" s="204" t="s">
        <v>102</v>
      </c>
      <c r="J862" s="197">
        <v>44214.635191053239</v>
      </c>
      <c r="K862" s="197">
        <v>44216.635196759256</v>
      </c>
      <c r="L862" s="204" t="s">
        <v>102</v>
      </c>
      <c r="M862" s="209" t="s">
        <v>119</v>
      </c>
      <c r="N862" s="197">
        <v>44222.609692476857</v>
      </c>
      <c r="O862" s="207">
        <v>9</v>
      </c>
      <c r="P862" s="204" t="s">
        <v>117</v>
      </c>
      <c r="Q862" s="204" t="s">
        <v>102</v>
      </c>
      <c r="R862" s="204" t="s">
        <v>102</v>
      </c>
      <c r="S862" s="204" t="s">
        <v>102</v>
      </c>
    </row>
    <row r="863" spans="2:19">
      <c r="B863" s="197">
        <v>44208.800938807857</v>
      </c>
      <c r="C863" s="205">
        <v>30.8</v>
      </c>
      <c r="D863" s="204" t="s">
        <v>98</v>
      </c>
      <c r="E863" s="204" t="s">
        <v>99</v>
      </c>
      <c r="F863" s="204" t="s">
        <v>106</v>
      </c>
      <c r="G863" s="206" t="s">
        <v>101</v>
      </c>
      <c r="H863" s="204" t="s">
        <v>102</v>
      </c>
      <c r="I863" s="204" t="s">
        <v>102</v>
      </c>
      <c r="J863" s="197">
        <v>44231.542191319444</v>
      </c>
      <c r="K863" s="197">
        <v>44233.542187500003</v>
      </c>
      <c r="L863" s="204" t="s">
        <v>102</v>
      </c>
      <c r="M863" s="209" t="s">
        <v>119</v>
      </c>
      <c r="N863" s="197">
        <v>44250.553679016208</v>
      </c>
      <c r="O863" s="207">
        <v>20</v>
      </c>
      <c r="P863" s="204" t="s">
        <v>117</v>
      </c>
      <c r="Q863" s="204" t="s">
        <v>102</v>
      </c>
      <c r="R863" s="204" t="s">
        <v>102</v>
      </c>
      <c r="S863" s="204" t="s">
        <v>102</v>
      </c>
    </row>
    <row r="864" spans="2:19">
      <c r="B864" s="197">
        <v>44208.800938807857</v>
      </c>
      <c r="C864" s="205">
        <v>30.9</v>
      </c>
      <c r="D864" s="204" t="s">
        <v>98</v>
      </c>
      <c r="E864" s="204" t="s">
        <v>99</v>
      </c>
      <c r="F864" s="204" t="s">
        <v>106</v>
      </c>
      <c r="G864" s="206" t="s">
        <v>101</v>
      </c>
      <c r="H864" s="204" t="s">
        <v>102</v>
      </c>
      <c r="I864" s="204" t="s">
        <v>102</v>
      </c>
      <c r="J864" s="197">
        <v>44291.581448611112</v>
      </c>
      <c r="K864" s="197">
        <v>44293.581446759257</v>
      </c>
      <c r="L864" s="204" t="s">
        <v>102</v>
      </c>
      <c r="M864" s="209" t="s">
        <v>119</v>
      </c>
      <c r="N864" s="197">
        <v>44292.545820173618</v>
      </c>
      <c r="O864" s="207">
        <v>2</v>
      </c>
      <c r="P864" s="204" t="s">
        <v>117</v>
      </c>
      <c r="Q864" s="204" t="s">
        <v>102</v>
      </c>
      <c r="R864" s="204" t="s">
        <v>102</v>
      </c>
      <c r="S864" s="204" t="s">
        <v>102</v>
      </c>
    </row>
    <row r="865" spans="2:19">
      <c r="B865" s="197">
        <v>44225.491915127306</v>
      </c>
      <c r="C865" s="205">
        <v>32.700000000000003</v>
      </c>
      <c r="D865" s="204" t="s">
        <v>98</v>
      </c>
      <c r="E865" s="204" t="s">
        <v>99</v>
      </c>
      <c r="F865" s="204" t="s">
        <v>106</v>
      </c>
      <c r="G865" s="206" t="s">
        <v>102</v>
      </c>
      <c r="H865" s="204" t="s">
        <v>102</v>
      </c>
      <c r="I865" s="204" t="s">
        <v>102</v>
      </c>
      <c r="J865" s="197">
        <v>44468.536379548619</v>
      </c>
      <c r="K865" s="197">
        <v>44470.536377314813</v>
      </c>
      <c r="L865" s="204" t="s">
        <v>102</v>
      </c>
      <c r="M865" s="209" t="s">
        <v>119</v>
      </c>
      <c r="N865" s="197">
        <v>44481.540736840281</v>
      </c>
      <c r="O865" s="207">
        <v>14</v>
      </c>
      <c r="P865" s="204" t="s">
        <v>117</v>
      </c>
      <c r="Q865" s="204" t="s">
        <v>102</v>
      </c>
      <c r="R865" s="204" t="s">
        <v>102</v>
      </c>
      <c r="S865" s="204" t="s">
        <v>102</v>
      </c>
    </row>
    <row r="866" spans="2:19">
      <c r="B866" s="197">
        <v>44235.064863506952</v>
      </c>
      <c r="C866" s="205">
        <v>23.5</v>
      </c>
      <c r="D866" s="204" t="s">
        <v>99</v>
      </c>
      <c r="E866" s="204" t="s">
        <v>99</v>
      </c>
      <c r="F866" s="204" t="s">
        <v>106</v>
      </c>
      <c r="G866" s="206" t="s">
        <v>102</v>
      </c>
      <c r="H866" s="204" t="s">
        <v>102</v>
      </c>
      <c r="I866" s="204" t="s">
        <v>102</v>
      </c>
      <c r="J866" s="197">
        <v>44328.621281284715</v>
      </c>
      <c r="K866" s="197">
        <v>44330.62128472222</v>
      </c>
      <c r="L866" s="204" t="s">
        <v>102</v>
      </c>
      <c r="M866" s="209" t="s">
        <v>119</v>
      </c>
      <c r="N866" s="197">
        <v>44340.550043518524</v>
      </c>
      <c r="O866" s="207">
        <v>13</v>
      </c>
      <c r="P866" s="204" t="s">
        <v>117</v>
      </c>
      <c r="Q866" s="204" t="s">
        <v>102</v>
      </c>
      <c r="R866" s="204" t="s">
        <v>102</v>
      </c>
      <c r="S866" s="204" t="s">
        <v>102</v>
      </c>
    </row>
    <row r="867" spans="2:19">
      <c r="B867" s="197">
        <v>44245.724133020842</v>
      </c>
      <c r="C867" s="205">
        <v>26.9</v>
      </c>
      <c r="D867" s="204" t="s">
        <v>107</v>
      </c>
      <c r="E867" s="204" t="s">
        <v>107</v>
      </c>
      <c r="F867" s="204" t="s">
        <v>106</v>
      </c>
      <c r="G867" s="206" t="s">
        <v>102</v>
      </c>
      <c r="H867" s="204" t="s">
        <v>102</v>
      </c>
      <c r="I867" s="204" t="s">
        <v>102</v>
      </c>
      <c r="J867" s="197">
        <v>44266.956687881946</v>
      </c>
      <c r="K867" s="197">
        <v>44268.956689814811</v>
      </c>
      <c r="L867" s="204" t="s">
        <v>102</v>
      </c>
      <c r="M867" s="209" t="s">
        <v>119</v>
      </c>
      <c r="N867" s="197">
        <v>44278.542512766209</v>
      </c>
      <c r="O867" s="207">
        <v>13</v>
      </c>
      <c r="P867" s="204" t="s">
        <v>117</v>
      </c>
      <c r="Q867" s="204" t="s">
        <v>102</v>
      </c>
      <c r="R867" s="204" t="s">
        <v>102</v>
      </c>
      <c r="S867" s="204" t="s">
        <v>102</v>
      </c>
    </row>
    <row r="868" spans="2:19">
      <c r="B868" s="197">
        <v>44245.724133020842</v>
      </c>
      <c r="C868" s="205">
        <v>27.1</v>
      </c>
      <c r="D868" s="204" t="s">
        <v>107</v>
      </c>
      <c r="E868" s="204" t="s">
        <v>107</v>
      </c>
      <c r="F868" s="204" t="s">
        <v>106</v>
      </c>
      <c r="G868" s="206" t="s">
        <v>102</v>
      </c>
      <c r="H868" s="204" t="s">
        <v>102</v>
      </c>
      <c r="I868" s="204" t="s">
        <v>102</v>
      </c>
      <c r="J868" s="197">
        <v>44343.634565972221</v>
      </c>
      <c r="K868" s="197">
        <v>44345.634560185186</v>
      </c>
      <c r="L868" s="204" t="s">
        <v>102</v>
      </c>
      <c r="M868" s="209" t="s">
        <v>119</v>
      </c>
      <c r="N868" s="197">
        <v>44358.545132291671</v>
      </c>
      <c r="O868" s="207">
        <v>16</v>
      </c>
      <c r="P868" s="204" t="s">
        <v>117</v>
      </c>
      <c r="Q868" s="204" t="s">
        <v>102</v>
      </c>
      <c r="R868" s="204" t="s">
        <v>102</v>
      </c>
      <c r="S868" s="204" t="s">
        <v>102</v>
      </c>
    </row>
    <row r="869" spans="2:19">
      <c r="B869" s="197">
        <v>44245.724133020842</v>
      </c>
      <c r="C869" s="205">
        <v>27.3</v>
      </c>
      <c r="D869" s="204" t="s">
        <v>107</v>
      </c>
      <c r="E869" s="204" t="s">
        <v>107</v>
      </c>
      <c r="F869" s="204" t="s">
        <v>106</v>
      </c>
      <c r="G869" s="206" t="s">
        <v>102</v>
      </c>
      <c r="H869" s="204" t="s">
        <v>102</v>
      </c>
      <c r="I869" s="204" t="s">
        <v>102</v>
      </c>
      <c r="J869" s="197">
        <v>44404.605895254637</v>
      </c>
      <c r="K869" s="197">
        <v>44406.605891203704</v>
      </c>
      <c r="L869" s="204" t="s">
        <v>102</v>
      </c>
      <c r="M869" s="209" t="s">
        <v>119</v>
      </c>
      <c r="N869" s="197">
        <v>44405.561766087965</v>
      </c>
      <c r="O869" s="207">
        <v>2</v>
      </c>
      <c r="P869" s="204" t="s">
        <v>117</v>
      </c>
      <c r="Q869" s="204" t="s">
        <v>102</v>
      </c>
      <c r="R869" s="204" t="s">
        <v>102</v>
      </c>
      <c r="S869" s="204" t="s">
        <v>102</v>
      </c>
    </row>
    <row r="870" spans="2:19">
      <c r="B870" s="197">
        <v>44245.724133020842</v>
      </c>
      <c r="C870" s="205">
        <v>27.5</v>
      </c>
      <c r="D870" s="204" t="s">
        <v>107</v>
      </c>
      <c r="E870" s="204" t="s">
        <v>107</v>
      </c>
      <c r="F870" s="204" t="s">
        <v>106</v>
      </c>
      <c r="G870" s="206" t="s">
        <v>102</v>
      </c>
      <c r="H870" s="204" t="s">
        <v>102</v>
      </c>
      <c r="I870" s="204" t="s">
        <v>102</v>
      </c>
      <c r="J870" s="197">
        <v>44454.742511377313</v>
      </c>
      <c r="K870" s="197">
        <v>44456.742511574077</v>
      </c>
      <c r="L870" s="204" t="s">
        <v>102</v>
      </c>
      <c r="M870" s="209" t="s">
        <v>119</v>
      </c>
      <c r="N870" s="197">
        <v>44462.553950000009</v>
      </c>
      <c r="O870" s="207">
        <v>9</v>
      </c>
      <c r="P870" s="204" t="s">
        <v>117</v>
      </c>
      <c r="Q870" s="204" t="s">
        <v>102</v>
      </c>
      <c r="R870" s="204" t="s">
        <v>102</v>
      </c>
      <c r="S870" s="204" t="s">
        <v>102</v>
      </c>
    </row>
    <row r="871" spans="2:19">
      <c r="B871" s="197">
        <v>44245.773105208325</v>
      </c>
      <c r="C871" s="205">
        <v>37.4</v>
      </c>
      <c r="D871" s="204" t="s">
        <v>107</v>
      </c>
      <c r="E871" s="204" t="s">
        <v>107</v>
      </c>
      <c r="F871" s="204" t="s">
        <v>106</v>
      </c>
      <c r="G871" s="206" t="s">
        <v>101</v>
      </c>
      <c r="H871" s="204" t="s">
        <v>102</v>
      </c>
      <c r="I871" s="204" t="s">
        <v>102</v>
      </c>
      <c r="J871" s="197">
        <v>44422.979073263894</v>
      </c>
      <c r="K871" s="197">
        <v>44424.979074074072</v>
      </c>
      <c r="L871" s="204" t="s">
        <v>102</v>
      </c>
      <c r="M871" s="209" t="s">
        <v>119</v>
      </c>
      <c r="N871" s="197">
        <v>44438.565034606479</v>
      </c>
      <c r="O871" s="207">
        <v>17</v>
      </c>
      <c r="P871" s="204" t="s">
        <v>117</v>
      </c>
      <c r="Q871" s="204" t="s">
        <v>102</v>
      </c>
      <c r="R871" s="204" t="s">
        <v>102</v>
      </c>
      <c r="S871" s="204" t="s">
        <v>102</v>
      </c>
    </row>
    <row r="872" spans="2:19">
      <c r="B872" s="197">
        <v>44270.356675266201</v>
      </c>
      <c r="C872" s="205">
        <v>30.3</v>
      </c>
      <c r="D872" s="204" t="s">
        <v>107</v>
      </c>
      <c r="E872" s="204" t="s">
        <v>107</v>
      </c>
      <c r="F872" s="204" t="s">
        <v>106</v>
      </c>
      <c r="G872" s="206" t="s">
        <v>102</v>
      </c>
      <c r="H872" s="204" t="s">
        <v>102</v>
      </c>
      <c r="I872" s="204" t="s">
        <v>102</v>
      </c>
      <c r="J872" s="197">
        <v>44336.848610682864</v>
      </c>
      <c r="K872" s="197">
        <v>44338.848611111112</v>
      </c>
      <c r="L872" s="204" t="s">
        <v>102</v>
      </c>
      <c r="M872" s="209" t="s">
        <v>119</v>
      </c>
      <c r="N872" s="197">
        <v>44347.581030289351</v>
      </c>
      <c r="O872" s="207">
        <v>12</v>
      </c>
      <c r="P872" s="204" t="s">
        <v>117</v>
      </c>
      <c r="Q872" s="204" t="s">
        <v>102</v>
      </c>
      <c r="R872" s="204" t="s">
        <v>102</v>
      </c>
      <c r="S872" s="204" t="s">
        <v>102</v>
      </c>
    </row>
    <row r="873" spans="2:19">
      <c r="B873" s="197">
        <v>44270.356675266201</v>
      </c>
      <c r="C873" s="205">
        <v>30.7</v>
      </c>
      <c r="D873" s="204" t="s">
        <v>107</v>
      </c>
      <c r="E873" s="204" t="s">
        <v>107</v>
      </c>
      <c r="F873" s="204" t="s">
        <v>106</v>
      </c>
      <c r="G873" s="206" t="s">
        <v>102</v>
      </c>
      <c r="H873" s="204" t="s">
        <v>102</v>
      </c>
      <c r="I873" s="204" t="s">
        <v>102</v>
      </c>
      <c r="J873" s="197">
        <v>44460.459847881946</v>
      </c>
      <c r="K873" s="197">
        <v>44462.459849537037</v>
      </c>
      <c r="L873" s="204" t="s">
        <v>102</v>
      </c>
      <c r="M873" s="209" t="s">
        <v>119</v>
      </c>
      <c r="N873" s="197">
        <v>44476.558212071766</v>
      </c>
      <c r="O873" s="207">
        <v>17</v>
      </c>
      <c r="P873" s="204" t="s">
        <v>117</v>
      </c>
      <c r="Q873" s="204" t="s">
        <v>102</v>
      </c>
      <c r="R873" s="204" t="s">
        <v>102</v>
      </c>
      <c r="S873" s="204" t="s">
        <v>102</v>
      </c>
    </row>
    <row r="874" spans="2:19">
      <c r="B874" s="197">
        <v>44270.356675266201</v>
      </c>
      <c r="C874" s="205">
        <v>30.8</v>
      </c>
      <c r="D874" s="204" t="s">
        <v>107</v>
      </c>
      <c r="E874" s="204" t="s">
        <v>107</v>
      </c>
      <c r="F874" s="204" t="s">
        <v>106</v>
      </c>
      <c r="G874" s="206" t="s">
        <v>102</v>
      </c>
      <c r="H874" s="204" t="s">
        <v>102</v>
      </c>
      <c r="I874" s="204" t="s">
        <v>102</v>
      </c>
      <c r="J874" s="197">
        <v>44496.482714317135</v>
      </c>
      <c r="K874" s="197">
        <v>44498.482719907406</v>
      </c>
      <c r="L874" s="204" t="s">
        <v>102</v>
      </c>
      <c r="M874" s="209" t="s">
        <v>119</v>
      </c>
      <c r="N874" s="197">
        <v>44505.53939938658</v>
      </c>
      <c r="O874" s="207">
        <v>10</v>
      </c>
      <c r="P874" s="204" t="s">
        <v>117</v>
      </c>
      <c r="Q874" s="204" t="s">
        <v>102</v>
      </c>
      <c r="R874" s="204" t="s">
        <v>102</v>
      </c>
      <c r="S874" s="204" t="s">
        <v>102</v>
      </c>
    </row>
    <row r="875" spans="2:19">
      <c r="B875" s="197">
        <v>44272.521979398152</v>
      </c>
      <c r="C875" s="205">
        <v>41.6</v>
      </c>
      <c r="D875" s="204" t="s">
        <v>107</v>
      </c>
      <c r="E875" s="204" t="s">
        <v>107</v>
      </c>
      <c r="F875" s="204" t="s">
        <v>106</v>
      </c>
      <c r="G875" s="206" t="s">
        <v>101</v>
      </c>
      <c r="H875" s="204" t="s">
        <v>102</v>
      </c>
      <c r="I875" s="204" t="s">
        <v>102</v>
      </c>
      <c r="J875" s="197">
        <v>44276.524853321753</v>
      </c>
      <c r="K875" s="197">
        <v>44278.52484953704</v>
      </c>
      <c r="L875" s="204" t="s">
        <v>102</v>
      </c>
      <c r="M875" s="209" t="s">
        <v>119</v>
      </c>
      <c r="N875" s="197">
        <v>44278.376036030095</v>
      </c>
      <c r="O875" s="207">
        <v>3</v>
      </c>
      <c r="P875" s="204" t="s">
        <v>117</v>
      </c>
      <c r="Q875" s="204" t="s">
        <v>102</v>
      </c>
      <c r="R875" s="204" t="s">
        <v>102</v>
      </c>
      <c r="S875" s="204" t="s">
        <v>102</v>
      </c>
    </row>
    <row r="876" spans="2:19">
      <c r="B876" s="197">
        <v>44272.521979398152</v>
      </c>
      <c r="C876" s="205">
        <v>41.8</v>
      </c>
      <c r="D876" s="204" t="s">
        <v>107</v>
      </c>
      <c r="E876" s="204" t="s">
        <v>107</v>
      </c>
      <c r="F876" s="204" t="s">
        <v>106</v>
      </c>
      <c r="G876" s="206" t="s">
        <v>101</v>
      </c>
      <c r="H876" s="204" t="s">
        <v>102</v>
      </c>
      <c r="I876" s="204" t="s">
        <v>102</v>
      </c>
      <c r="J876" s="197">
        <v>44352.874531597234</v>
      </c>
      <c r="K876" s="197">
        <v>44354.874537037038</v>
      </c>
      <c r="L876" s="204" t="s">
        <v>102</v>
      </c>
      <c r="M876" s="209" t="s">
        <v>119</v>
      </c>
      <c r="N876" s="197">
        <v>44362.650910416662</v>
      </c>
      <c r="O876" s="207">
        <v>11</v>
      </c>
      <c r="P876" s="204" t="s">
        <v>117</v>
      </c>
      <c r="Q876" s="204" t="s">
        <v>102</v>
      </c>
      <c r="R876" s="204" t="s">
        <v>102</v>
      </c>
      <c r="S876" s="204" t="s">
        <v>102</v>
      </c>
    </row>
    <row r="877" spans="2:19">
      <c r="B877" s="197">
        <v>44273.726931053243</v>
      </c>
      <c r="C877" s="205">
        <v>28.1</v>
      </c>
      <c r="D877" s="204" t="s">
        <v>107</v>
      </c>
      <c r="E877" s="204" t="s">
        <v>107</v>
      </c>
      <c r="F877" s="204" t="s">
        <v>106</v>
      </c>
      <c r="G877" s="206" t="s">
        <v>102</v>
      </c>
      <c r="H877" s="204" t="s">
        <v>102</v>
      </c>
      <c r="I877" s="204" t="s">
        <v>102</v>
      </c>
      <c r="J877" s="197">
        <v>44370.919174733805</v>
      </c>
      <c r="K877" s="197">
        <v>44372.919178240743</v>
      </c>
      <c r="L877" s="204" t="s">
        <v>102</v>
      </c>
      <c r="M877" s="209" t="s">
        <v>119</v>
      </c>
      <c r="N877" s="197">
        <v>44389.553935995369</v>
      </c>
      <c r="O877" s="207">
        <v>20</v>
      </c>
      <c r="P877" s="204" t="s">
        <v>117</v>
      </c>
      <c r="Q877" s="204" t="s">
        <v>102</v>
      </c>
      <c r="R877" s="204" t="s">
        <v>102</v>
      </c>
      <c r="S877" s="204" t="s">
        <v>102</v>
      </c>
    </row>
    <row r="878" spans="2:19">
      <c r="B878" s="197">
        <v>44280.533863576384</v>
      </c>
      <c r="C878" s="205">
        <v>43.9</v>
      </c>
      <c r="D878" s="204" t="s">
        <v>107</v>
      </c>
      <c r="E878" s="204" t="s">
        <v>107</v>
      </c>
      <c r="F878" s="204" t="s">
        <v>106</v>
      </c>
      <c r="G878" s="206" t="s">
        <v>101</v>
      </c>
      <c r="H878" s="204" t="s">
        <v>102</v>
      </c>
      <c r="I878" s="204" t="s">
        <v>102</v>
      </c>
      <c r="J878" s="197">
        <v>44352.88744899306</v>
      </c>
      <c r="K878" s="197">
        <v>44354.887453703705</v>
      </c>
      <c r="L878" s="204" t="s">
        <v>102</v>
      </c>
      <c r="M878" s="209" t="s">
        <v>119</v>
      </c>
      <c r="N878" s="197">
        <v>44362.65072508101</v>
      </c>
      <c r="O878" s="207">
        <v>11</v>
      </c>
      <c r="P878" s="204" t="s">
        <v>117</v>
      </c>
      <c r="Q878" s="204" t="s">
        <v>102</v>
      </c>
      <c r="R878" s="204" t="s">
        <v>102</v>
      </c>
      <c r="S878" s="204" t="s">
        <v>102</v>
      </c>
    </row>
    <row r="879" spans="2:19">
      <c r="B879" s="197">
        <v>44323.139789664347</v>
      </c>
      <c r="C879" s="205">
        <v>22.5</v>
      </c>
      <c r="D879" s="204" t="s">
        <v>107</v>
      </c>
      <c r="E879" s="204" t="s">
        <v>107</v>
      </c>
      <c r="F879" s="204" t="s">
        <v>106</v>
      </c>
      <c r="G879" s="206" t="s">
        <v>102</v>
      </c>
      <c r="H879" s="204" t="s">
        <v>102</v>
      </c>
      <c r="I879" s="204" t="s">
        <v>102</v>
      </c>
      <c r="J879" s="197">
        <v>44377.436818136572</v>
      </c>
      <c r="K879" s="197">
        <v>44379.43681712963</v>
      </c>
      <c r="L879" s="204" t="s">
        <v>102</v>
      </c>
      <c r="M879" s="209" t="s">
        <v>119</v>
      </c>
      <c r="N879" s="197">
        <v>44400.561817824069</v>
      </c>
      <c r="O879" s="207">
        <v>25</v>
      </c>
      <c r="P879" s="204" t="s">
        <v>117</v>
      </c>
      <c r="Q879" s="204" t="s">
        <v>102</v>
      </c>
      <c r="R879" s="204" t="s">
        <v>102</v>
      </c>
      <c r="S879" s="204" t="s">
        <v>102</v>
      </c>
    </row>
    <row r="880" spans="2:19">
      <c r="B880" s="197">
        <v>44323.139789664347</v>
      </c>
      <c r="C880" s="205">
        <v>22.9</v>
      </c>
      <c r="D880" s="204" t="s">
        <v>107</v>
      </c>
      <c r="E880" s="204" t="s">
        <v>107</v>
      </c>
      <c r="F880" s="204" t="s">
        <v>106</v>
      </c>
      <c r="G880" s="206" t="s">
        <v>102</v>
      </c>
      <c r="H880" s="204" t="s">
        <v>102</v>
      </c>
      <c r="I880" s="204" t="s">
        <v>102</v>
      </c>
      <c r="J880" s="197">
        <v>44522.309368055554</v>
      </c>
      <c r="K880" s="197">
        <v>44524.309363425928</v>
      </c>
      <c r="L880" s="204" t="s">
        <v>102</v>
      </c>
      <c r="M880" s="209" t="s">
        <v>119</v>
      </c>
      <c r="N880" s="197">
        <v>44560.588018136579</v>
      </c>
      <c r="O880" s="207">
        <v>39</v>
      </c>
      <c r="P880" s="204" t="s">
        <v>117</v>
      </c>
      <c r="Q880" s="204" t="s">
        <v>102</v>
      </c>
      <c r="R880" s="204" t="s">
        <v>102</v>
      </c>
      <c r="S880" s="204" t="s">
        <v>102</v>
      </c>
    </row>
    <row r="881" spans="2:19">
      <c r="B881" s="197">
        <v>44323.529471412039</v>
      </c>
      <c r="C881" s="205">
        <v>22.9</v>
      </c>
      <c r="D881" s="204" t="s">
        <v>107</v>
      </c>
      <c r="E881" s="204" t="s">
        <v>107</v>
      </c>
      <c r="F881" s="204" t="s">
        <v>106</v>
      </c>
      <c r="G881" s="206" t="s">
        <v>102</v>
      </c>
      <c r="H881" s="204" t="s">
        <v>102</v>
      </c>
      <c r="I881" s="204" t="s">
        <v>102</v>
      </c>
      <c r="J881" s="197">
        <v>44465.400879398141</v>
      </c>
      <c r="K881" s="197">
        <v>44467.400879629633</v>
      </c>
      <c r="L881" s="204" t="s">
        <v>102</v>
      </c>
      <c r="M881" s="209" t="s">
        <v>119</v>
      </c>
      <c r="N881" s="197">
        <v>44484.566627349544</v>
      </c>
      <c r="O881" s="207">
        <v>20</v>
      </c>
      <c r="P881" s="204" t="s">
        <v>117</v>
      </c>
      <c r="Q881" s="204" t="s">
        <v>102</v>
      </c>
      <c r="R881" s="204" t="s">
        <v>102</v>
      </c>
      <c r="S881" s="204" t="s">
        <v>102</v>
      </c>
    </row>
    <row r="882" spans="2:19">
      <c r="B882" s="197">
        <v>44326.723279895828</v>
      </c>
      <c r="C882" s="205">
        <v>32.4</v>
      </c>
      <c r="D882" s="204" t="s">
        <v>98</v>
      </c>
      <c r="E882" s="204" t="s">
        <v>99</v>
      </c>
      <c r="F882" s="204" t="s">
        <v>106</v>
      </c>
      <c r="G882" s="206" t="s">
        <v>101</v>
      </c>
      <c r="H882" s="204" t="s">
        <v>102</v>
      </c>
      <c r="I882" s="204" t="s">
        <v>102</v>
      </c>
      <c r="J882" s="197">
        <v>44435.884473611113</v>
      </c>
      <c r="K882" s="197">
        <v>44437.884479166663</v>
      </c>
      <c r="L882" s="204" t="s">
        <v>102</v>
      </c>
      <c r="M882" s="209" t="s">
        <v>119</v>
      </c>
      <c r="N882" s="197">
        <v>44452.548490740744</v>
      </c>
      <c r="O882" s="207">
        <v>18</v>
      </c>
      <c r="P882" s="204" t="s">
        <v>117</v>
      </c>
      <c r="Q882" s="204" t="s">
        <v>102</v>
      </c>
      <c r="R882" s="204" t="s">
        <v>102</v>
      </c>
      <c r="S882" s="204" t="s">
        <v>102</v>
      </c>
    </row>
    <row r="883" spans="2:19">
      <c r="B883" s="197">
        <v>44340.135411886571</v>
      </c>
      <c r="C883" s="205">
        <v>27.7</v>
      </c>
      <c r="D883" s="204" t="s">
        <v>107</v>
      </c>
      <c r="E883" s="204" t="s">
        <v>107</v>
      </c>
      <c r="F883" s="204" t="s">
        <v>106</v>
      </c>
      <c r="G883" s="206" t="s">
        <v>102</v>
      </c>
      <c r="H883" s="204" t="s">
        <v>102</v>
      </c>
      <c r="I883" s="204" t="s">
        <v>102</v>
      </c>
      <c r="J883" s="197">
        <v>44351.857702546295</v>
      </c>
      <c r="K883" s="197">
        <v>44353.85769675926</v>
      </c>
      <c r="L883" s="204" t="s">
        <v>102</v>
      </c>
      <c r="M883" s="209" t="s">
        <v>119</v>
      </c>
      <c r="N883" s="197">
        <v>44352.413662002306</v>
      </c>
      <c r="O883" s="207">
        <v>2</v>
      </c>
      <c r="P883" s="204" t="s">
        <v>117</v>
      </c>
      <c r="Q883" s="204" t="s">
        <v>102</v>
      </c>
      <c r="R883" s="204" t="s">
        <v>102</v>
      </c>
      <c r="S883" s="204" t="s">
        <v>102</v>
      </c>
    </row>
    <row r="884" spans="2:19">
      <c r="B884" s="197">
        <v>44340.135411886571</v>
      </c>
      <c r="C884" s="205">
        <v>27.7</v>
      </c>
      <c r="D884" s="204" t="s">
        <v>107</v>
      </c>
      <c r="E884" s="204" t="s">
        <v>107</v>
      </c>
      <c r="F884" s="204" t="s">
        <v>106</v>
      </c>
      <c r="G884" s="206" t="s">
        <v>102</v>
      </c>
      <c r="H884" s="204" t="s">
        <v>102</v>
      </c>
      <c r="I884" s="204" t="s">
        <v>102</v>
      </c>
      <c r="J884" s="197">
        <v>44370.603944525457</v>
      </c>
      <c r="K884" s="197">
        <v>44372.603946759256</v>
      </c>
      <c r="L884" s="204" t="s">
        <v>102</v>
      </c>
      <c r="M884" s="209" t="s">
        <v>119</v>
      </c>
      <c r="N884" s="197">
        <v>44389.551006365749</v>
      </c>
      <c r="O884" s="207">
        <v>21</v>
      </c>
      <c r="P884" s="204" t="s">
        <v>117</v>
      </c>
      <c r="Q884" s="204" t="s">
        <v>102</v>
      </c>
      <c r="R884" s="204" t="s">
        <v>102</v>
      </c>
      <c r="S884" s="204" t="s">
        <v>102</v>
      </c>
    </row>
    <row r="885" spans="2:19">
      <c r="B885" s="197">
        <v>44350.057822106479</v>
      </c>
      <c r="C885" s="205">
        <v>24.8</v>
      </c>
      <c r="D885" s="204" t="s">
        <v>107</v>
      </c>
      <c r="E885" s="204" t="s">
        <v>107</v>
      </c>
      <c r="F885" s="204" t="s">
        <v>106</v>
      </c>
      <c r="G885" s="206" t="s">
        <v>102</v>
      </c>
      <c r="H885" s="204" t="s">
        <v>102</v>
      </c>
      <c r="I885" s="204" t="s">
        <v>102</v>
      </c>
      <c r="J885" s="197">
        <v>44350.563397025464</v>
      </c>
      <c r="K885" s="197">
        <v>44352.563402777778</v>
      </c>
      <c r="L885" s="204" t="s">
        <v>102</v>
      </c>
      <c r="M885" s="209" t="s">
        <v>119</v>
      </c>
      <c r="N885" s="197">
        <v>44364.585652893518</v>
      </c>
      <c r="O885" s="207">
        <v>15</v>
      </c>
      <c r="P885" s="204" t="s">
        <v>117</v>
      </c>
      <c r="Q885" s="204" t="s">
        <v>102</v>
      </c>
      <c r="R885" s="204" t="s">
        <v>102</v>
      </c>
      <c r="S885" s="204" t="s">
        <v>102</v>
      </c>
    </row>
    <row r="886" spans="2:19">
      <c r="B886" s="197">
        <v>44350.057822106479</v>
      </c>
      <c r="C886" s="205">
        <v>25</v>
      </c>
      <c r="D886" s="204" t="s">
        <v>107</v>
      </c>
      <c r="E886" s="204" t="s">
        <v>107</v>
      </c>
      <c r="F886" s="204" t="s">
        <v>106</v>
      </c>
      <c r="G886" s="206" t="s">
        <v>102</v>
      </c>
      <c r="H886" s="204" t="s">
        <v>102</v>
      </c>
      <c r="I886" s="204" t="s">
        <v>102</v>
      </c>
      <c r="J886" s="197">
        <v>44413.697046180569</v>
      </c>
      <c r="K886" s="197">
        <v>44415.697048611109</v>
      </c>
      <c r="L886" s="204" t="s">
        <v>102</v>
      </c>
      <c r="M886" s="209" t="s">
        <v>119</v>
      </c>
      <c r="N886" s="197">
        <v>44431.538998842596</v>
      </c>
      <c r="O886" s="207">
        <v>19</v>
      </c>
      <c r="P886" s="204" t="s">
        <v>117</v>
      </c>
      <c r="Q886" s="204" t="s">
        <v>102</v>
      </c>
      <c r="R886" s="204" t="s">
        <v>102</v>
      </c>
      <c r="S886" s="204" t="s">
        <v>102</v>
      </c>
    </row>
    <row r="887" spans="2:19">
      <c r="B887" s="197">
        <v>44350.057822106479</v>
      </c>
      <c r="C887" s="205">
        <v>25.1</v>
      </c>
      <c r="D887" s="204" t="s">
        <v>107</v>
      </c>
      <c r="E887" s="204" t="s">
        <v>107</v>
      </c>
      <c r="F887" s="204" t="s">
        <v>106</v>
      </c>
      <c r="G887" s="206" t="s">
        <v>102</v>
      </c>
      <c r="H887" s="204" t="s">
        <v>102</v>
      </c>
      <c r="I887" s="204" t="s">
        <v>102</v>
      </c>
      <c r="J887" s="197">
        <v>44458.592872488429</v>
      </c>
      <c r="K887" s="197">
        <v>44460.592870370368</v>
      </c>
      <c r="L887" s="204" t="s">
        <v>102</v>
      </c>
      <c r="M887" s="209" t="s">
        <v>119</v>
      </c>
      <c r="N887" s="197">
        <v>44461.490098576389</v>
      </c>
      <c r="O887" s="207">
        <v>4</v>
      </c>
      <c r="P887" s="204" t="s">
        <v>117</v>
      </c>
      <c r="Q887" s="204" t="s">
        <v>102</v>
      </c>
      <c r="R887" s="204" t="s">
        <v>102</v>
      </c>
      <c r="S887" s="204" t="s">
        <v>102</v>
      </c>
    </row>
    <row r="888" spans="2:19">
      <c r="B888" s="197">
        <v>44368.797091006949</v>
      </c>
      <c r="C888" s="205">
        <v>25</v>
      </c>
      <c r="D888" s="204" t="s">
        <v>98</v>
      </c>
      <c r="E888" s="204" t="s">
        <v>99</v>
      </c>
      <c r="F888" s="204" t="s">
        <v>106</v>
      </c>
      <c r="G888" s="206" t="s">
        <v>102</v>
      </c>
      <c r="H888" s="204" t="s">
        <v>102</v>
      </c>
      <c r="I888" s="204" t="s">
        <v>102</v>
      </c>
      <c r="J888" s="197">
        <v>44399.230100381945</v>
      </c>
      <c r="K888" s="197">
        <v>44401.230104166665</v>
      </c>
      <c r="L888" s="204" t="s">
        <v>102</v>
      </c>
      <c r="M888" s="209" t="s">
        <v>119</v>
      </c>
      <c r="N888" s="197">
        <v>44399.556489664341</v>
      </c>
      <c r="O888" s="207">
        <v>1</v>
      </c>
      <c r="P888" s="204" t="s">
        <v>117</v>
      </c>
      <c r="Q888" s="204" t="s">
        <v>102</v>
      </c>
      <c r="R888" s="204" t="s">
        <v>102</v>
      </c>
      <c r="S888" s="204" t="s">
        <v>102</v>
      </c>
    </row>
    <row r="889" spans="2:19">
      <c r="B889" s="197">
        <v>44368.797091006949</v>
      </c>
      <c r="C889" s="205">
        <v>25.3</v>
      </c>
      <c r="D889" s="204" t="s">
        <v>98</v>
      </c>
      <c r="E889" s="204" t="s">
        <v>99</v>
      </c>
      <c r="F889" s="204" t="s">
        <v>106</v>
      </c>
      <c r="G889" s="206" t="s">
        <v>102</v>
      </c>
      <c r="H889" s="204" t="s">
        <v>102</v>
      </c>
      <c r="I889" s="204" t="s">
        <v>102</v>
      </c>
      <c r="J889" s="197">
        <v>44502.91800949075</v>
      </c>
      <c r="K889" s="197">
        <v>44504.918009259258</v>
      </c>
      <c r="L889" s="204" t="s">
        <v>102</v>
      </c>
      <c r="M889" s="209" t="s">
        <v>119</v>
      </c>
      <c r="N889" s="197">
        <v>44522.548156863428</v>
      </c>
      <c r="O889" s="207">
        <v>21</v>
      </c>
      <c r="P889" s="204" t="s">
        <v>117</v>
      </c>
      <c r="Q889" s="204" t="s">
        <v>102</v>
      </c>
      <c r="R889" s="204" t="s">
        <v>102</v>
      </c>
      <c r="S889" s="204" t="s">
        <v>102</v>
      </c>
    </row>
    <row r="890" spans="2:19">
      <c r="B890" s="197">
        <v>44379.59691385417</v>
      </c>
      <c r="C890" s="205">
        <v>32.5</v>
      </c>
      <c r="D890" s="204" t="s">
        <v>107</v>
      </c>
      <c r="E890" s="204" t="s">
        <v>107</v>
      </c>
      <c r="F890" s="204" t="s">
        <v>106</v>
      </c>
      <c r="G890" s="206" t="s">
        <v>102</v>
      </c>
      <c r="H890" s="204" t="s">
        <v>102</v>
      </c>
      <c r="I890" s="204" t="s">
        <v>102</v>
      </c>
      <c r="J890" s="197">
        <v>44465.388968252322</v>
      </c>
      <c r="K890" s="197">
        <v>44467.388969907406</v>
      </c>
      <c r="L890" s="204" t="s">
        <v>102</v>
      </c>
      <c r="M890" s="209" t="s">
        <v>119</v>
      </c>
      <c r="N890" s="197">
        <v>44484.541964618053</v>
      </c>
      <c r="O890" s="207">
        <v>20</v>
      </c>
      <c r="P890" s="204" t="s">
        <v>117</v>
      </c>
      <c r="Q890" s="204" t="s">
        <v>102</v>
      </c>
      <c r="R890" s="204" t="s">
        <v>102</v>
      </c>
      <c r="S890" s="204" t="s">
        <v>102</v>
      </c>
    </row>
    <row r="891" spans="2:19">
      <c r="B891" s="197">
        <v>44402.179002349534</v>
      </c>
      <c r="C891" s="205">
        <v>37.6</v>
      </c>
      <c r="D891" s="204" t="s">
        <v>105</v>
      </c>
      <c r="E891" s="204" t="s">
        <v>99</v>
      </c>
      <c r="F891" s="204" t="s">
        <v>106</v>
      </c>
      <c r="G891" s="206" t="s">
        <v>102</v>
      </c>
      <c r="H891" s="204" t="s">
        <v>102</v>
      </c>
      <c r="I891" s="204" t="s">
        <v>102</v>
      </c>
      <c r="J891" s="197">
        <v>44402.214690393521</v>
      </c>
      <c r="K891" s="197">
        <v>44404.214687500003</v>
      </c>
      <c r="L891" s="204" t="s">
        <v>102</v>
      </c>
      <c r="M891" s="209" t="s">
        <v>119</v>
      </c>
      <c r="N891" s="197">
        <v>44403.569136261583</v>
      </c>
      <c r="O891" s="207">
        <v>2</v>
      </c>
      <c r="P891" s="204" t="s">
        <v>117</v>
      </c>
      <c r="Q891" s="204" t="s">
        <v>102</v>
      </c>
      <c r="R891" s="204" t="s">
        <v>102</v>
      </c>
      <c r="S891" s="204" t="s">
        <v>102</v>
      </c>
    </row>
    <row r="892" spans="2:19">
      <c r="B892" s="197">
        <v>44402.179002349534</v>
      </c>
      <c r="C892" s="205">
        <v>37.9</v>
      </c>
      <c r="D892" s="204" t="s">
        <v>105</v>
      </c>
      <c r="E892" s="204" t="s">
        <v>99</v>
      </c>
      <c r="F892" s="204" t="s">
        <v>106</v>
      </c>
      <c r="G892" s="206" t="s">
        <v>102</v>
      </c>
      <c r="H892" s="204" t="s">
        <v>102</v>
      </c>
      <c r="I892" s="204" t="s">
        <v>102</v>
      </c>
      <c r="J892" s="197">
        <v>44502.925029745369</v>
      </c>
      <c r="K892" s="197">
        <v>44504.925034722219</v>
      </c>
      <c r="L892" s="204" t="s">
        <v>102</v>
      </c>
      <c r="M892" s="209" t="s">
        <v>119</v>
      </c>
      <c r="N892" s="197">
        <v>44519.554775381948</v>
      </c>
      <c r="O892" s="207">
        <v>18</v>
      </c>
      <c r="P892" s="204" t="s">
        <v>117</v>
      </c>
      <c r="Q892" s="204" t="s">
        <v>102</v>
      </c>
      <c r="R892" s="204" t="s">
        <v>102</v>
      </c>
      <c r="S892" s="204" t="s">
        <v>102</v>
      </c>
    </row>
    <row r="893" spans="2:19">
      <c r="B893" s="197">
        <v>44415.61509741898</v>
      </c>
      <c r="C893" s="205">
        <v>34.1</v>
      </c>
      <c r="D893" s="204" t="s">
        <v>107</v>
      </c>
      <c r="E893" s="204" t="s">
        <v>107</v>
      </c>
      <c r="F893" s="204" t="s">
        <v>106</v>
      </c>
      <c r="G893" s="206" t="s">
        <v>102</v>
      </c>
      <c r="H893" s="204" t="s">
        <v>102</v>
      </c>
      <c r="I893" s="204" t="s">
        <v>102</v>
      </c>
      <c r="J893" s="197">
        <v>44428.454469062512</v>
      </c>
      <c r="K893" s="197">
        <v>44430.454467592594</v>
      </c>
      <c r="L893" s="204" t="s">
        <v>102</v>
      </c>
      <c r="M893" s="209" t="s">
        <v>119</v>
      </c>
      <c r="N893" s="197">
        <v>44446.543874803254</v>
      </c>
      <c r="O893" s="207">
        <v>18</v>
      </c>
      <c r="P893" s="204" t="s">
        <v>117</v>
      </c>
      <c r="Q893" s="204" t="s">
        <v>102</v>
      </c>
      <c r="R893" s="204" t="s">
        <v>102</v>
      </c>
      <c r="S893" s="204" t="s">
        <v>102</v>
      </c>
    </row>
    <row r="894" spans="2:19">
      <c r="B894" s="197">
        <v>44441.705264085642</v>
      </c>
      <c r="C894" s="205">
        <v>28</v>
      </c>
      <c r="D894" s="204" t="s">
        <v>105</v>
      </c>
      <c r="E894" s="204" t="s">
        <v>99</v>
      </c>
      <c r="F894" s="204" t="s">
        <v>106</v>
      </c>
      <c r="G894" s="206" t="s">
        <v>102</v>
      </c>
      <c r="H894" s="204" t="s">
        <v>102</v>
      </c>
      <c r="I894" s="204" t="s">
        <v>102</v>
      </c>
      <c r="J894" s="197">
        <v>44448.573335798603</v>
      </c>
      <c r="K894" s="197">
        <v>44450.573333333334</v>
      </c>
      <c r="L894" s="204" t="s">
        <v>102</v>
      </c>
      <c r="M894" s="209" t="s">
        <v>119</v>
      </c>
      <c r="N894" s="197">
        <v>44466.551862500004</v>
      </c>
      <c r="O894" s="207">
        <v>19</v>
      </c>
      <c r="P894" s="204" t="s">
        <v>117</v>
      </c>
      <c r="Q894" s="204" t="s">
        <v>102</v>
      </c>
      <c r="R894" s="204" t="s">
        <v>102</v>
      </c>
      <c r="S894" s="204" t="s">
        <v>102</v>
      </c>
    </row>
    <row r="895" spans="2:19">
      <c r="B895" s="197">
        <v>44449.132781597218</v>
      </c>
      <c r="C895" s="205">
        <v>28</v>
      </c>
      <c r="D895" s="204" t="s">
        <v>105</v>
      </c>
      <c r="E895" s="204" t="s">
        <v>99</v>
      </c>
      <c r="F895" s="204" t="s">
        <v>106</v>
      </c>
      <c r="G895" s="206" t="s">
        <v>102</v>
      </c>
      <c r="H895" s="204" t="s">
        <v>102</v>
      </c>
      <c r="I895" s="204" t="s">
        <v>102</v>
      </c>
      <c r="J895" s="197">
        <v>44449.654846759258</v>
      </c>
      <c r="K895" s="197">
        <v>44451.654849537037</v>
      </c>
      <c r="L895" s="204" t="s">
        <v>102</v>
      </c>
      <c r="M895" s="209" t="s">
        <v>119</v>
      </c>
      <c r="N895" s="197">
        <v>44455.605312615742</v>
      </c>
      <c r="O895" s="207">
        <v>7</v>
      </c>
      <c r="P895" s="204" t="s">
        <v>117</v>
      </c>
      <c r="Q895" s="204" t="s">
        <v>102</v>
      </c>
      <c r="R895" s="204" t="s">
        <v>102</v>
      </c>
      <c r="S895" s="204" t="s">
        <v>102</v>
      </c>
    </row>
    <row r="896" spans="2:19">
      <c r="B896" s="197">
        <v>44449.132781597218</v>
      </c>
      <c r="C896" s="205">
        <v>28</v>
      </c>
      <c r="D896" s="204" t="s">
        <v>105</v>
      </c>
      <c r="E896" s="204" t="s">
        <v>99</v>
      </c>
      <c r="F896" s="204" t="s">
        <v>106</v>
      </c>
      <c r="G896" s="206" t="s">
        <v>102</v>
      </c>
      <c r="H896" s="204" t="s">
        <v>102</v>
      </c>
      <c r="I896" s="204" t="s">
        <v>102</v>
      </c>
      <c r="J896" s="197">
        <v>44460.905691550928</v>
      </c>
      <c r="K896" s="197">
        <v>44462.905694444446</v>
      </c>
      <c r="L896" s="204" t="s">
        <v>102</v>
      </c>
      <c r="M896" s="209" t="s">
        <v>119</v>
      </c>
      <c r="N896" s="197">
        <v>44466.877627893511</v>
      </c>
      <c r="O896" s="207">
        <v>7</v>
      </c>
      <c r="P896" s="204" t="s">
        <v>117</v>
      </c>
      <c r="Q896" s="204" t="s">
        <v>102</v>
      </c>
      <c r="R896" s="204" t="s">
        <v>102</v>
      </c>
      <c r="S896" s="204" t="s">
        <v>102</v>
      </c>
    </row>
    <row r="897" spans="1:20">
      <c r="B897" s="197">
        <v>44449.132781597218</v>
      </c>
      <c r="C897" s="205">
        <v>28.1</v>
      </c>
      <c r="D897" s="204" t="s">
        <v>105</v>
      </c>
      <c r="E897" s="204" t="s">
        <v>99</v>
      </c>
      <c r="F897" s="204" t="s">
        <v>106</v>
      </c>
      <c r="G897" s="206" t="s">
        <v>102</v>
      </c>
      <c r="H897" s="204" t="s">
        <v>102</v>
      </c>
      <c r="I897" s="204" t="s">
        <v>102</v>
      </c>
      <c r="J897" s="197">
        <v>44467.815733796291</v>
      </c>
      <c r="K897" s="197">
        <v>44469.815729166665</v>
      </c>
      <c r="L897" s="204" t="s">
        <v>102</v>
      </c>
      <c r="M897" s="209" t="s">
        <v>119</v>
      </c>
      <c r="N897" s="197">
        <v>44475.582647916672</v>
      </c>
      <c r="O897" s="207">
        <v>9</v>
      </c>
      <c r="P897" s="204" t="s">
        <v>117</v>
      </c>
      <c r="Q897" s="204" t="s">
        <v>102</v>
      </c>
      <c r="R897" s="204" t="s">
        <v>102</v>
      </c>
      <c r="S897" s="204" t="s">
        <v>102</v>
      </c>
    </row>
    <row r="898" spans="1:20">
      <c r="B898" s="197">
        <v>44449.132781597218</v>
      </c>
      <c r="C898" s="205">
        <v>28.1</v>
      </c>
      <c r="D898" s="204" t="s">
        <v>105</v>
      </c>
      <c r="E898" s="204" t="s">
        <v>99</v>
      </c>
      <c r="F898" s="204" t="s">
        <v>106</v>
      </c>
      <c r="G898" s="206" t="s">
        <v>102</v>
      </c>
      <c r="H898" s="204" t="s">
        <v>102</v>
      </c>
      <c r="I898" s="204" t="s">
        <v>102</v>
      </c>
      <c r="J898" s="197">
        <v>44484.560428472229</v>
      </c>
      <c r="K898" s="197">
        <v>44486.560428240744</v>
      </c>
      <c r="L898" s="204" t="s">
        <v>102</v>
      </c>
      <c r="M898" s="209" t="s">
        <v>119</v>
      </c>
      <c r="N898" s="197">
        <v>44489.581676967588</v>
      </c>
      <c r="O898" s="207">
        <v>6</v>
      </c>
      <c r="P898" s="204" t="s">
        <v>117</v>
      </c>
      <c r="Q898" s="204" t="s">
        <v>102</v>
      </c>
      <c r="R898" s="204" t="s">
        <v>102</v>
      </c>
      <c r="S898" s="204" t="s">
        <v>102</v>
      </c>
    </row>
    <row r="899" spans="1:20">
      <c r="B899" s="197">
        <v>44449.132781597218</v>
      </c>
      <c r="C899" s="205">
        <v>28.2</v>
      </c>
      <c r="D899" s="204" t="s">
        <v>105</v>
      </c>
      <c r="E899" s="204" t="s">
        <v>99</v>
      </c>
      <c r="F899" s="204" t="s">
        <v>106</v>
      </c>
      <c r="G899" s="206" t="s">
        <v>102</v>
      </c>
      <c r="H899" s="204" t="s">
        <v>102</v>
      </c>
      <c r="I899" s="204" t="s">
        <v>102</v>
      </c>
      <c r="J899" s="197">
        <v>44529.863594560178</v>
      </c>
      <c r="K899" s="197">
        <v>44531.863599537035</v>
      </c>
      <c r="L899" s="204" t="s">
        <v>102</v>
      </c>
      <c r="M899" s="209" t="s">
        <v>119</v>
      </c>
      <c r="N899" s="197">
        <v>44540.547712812491</v>
      </c>
      <c r="O899" s="207">
        <v>12</v>
      </c>
      <c r="P899" s="204" t="s">
        <v>117</v>
      </c>
      <c r="Q899" s="204" t="s">
        <v>102</v>
      </c>
      <c r="R899" s="204" t="s">
        <v>102</v>
      </c>
      <c r="S899" s="204" t="s">
        <v>102</v>
      </c>
    </row>
    <row r="900" spans="1:20">
      <c r="B900" s="197">
        <v>44459.820584293979</v>
      </c>
      <c r="C900" s="205">
        <v>42.4</v>
      </c>
      <c r="D900" s="204" t="s">
        <v>105</v>
      </c>
      <c r="E900" s="204" t="s">
        <v>99</v>
      </c>
      <c r="F900" s="204" t="s">
        <v>106</v>
      </c>
      <c r="G900" s="206" t="s">
        <v>102</v>
      </c>
      <c r="H900" s="204" t="s">
        <v>102</v>
      </c>
      <c r="I900" s="204" t="s">
        <v>102</v>
      </c>
      <c r="J900" s="197">
        <v>44460.054940243055</v>
      </c>
      <c r="K900" s="197">
        <v>44462.054942129631</v>
      </c>
      <c r="L900" s="204" t="s">
        <v>102</v>
      </c>
      <c r="M900" s="209" t="s">
        <v>119</v>
      </c>
      <c r="N900" s="197">
        <v>44462.542607870368</v>
      </c>
      <c r="O900" s="207">
        <v>3</v>
      </c>
      <c r="P900" s="204" t="s">
        <v>117</v>
      </c>
      <c r="Q900" s="204" t="s">
        <v>102</v>
      </c>
      <c r="R900" s="204" t="s">
        <v>102</v>
      </c>
      <c r="S900" s="204" t="s">
        <v>102</v>
      </c>
    </row>
    <row r="901" spans="1:20">
      <c r="B901" s="197">
        <v>44459.820584293979</v>
      </c>
      <c r="C901" s="205">
        <v>42.6</v>
      </c>
      <c r="D901" s="204" t="s">
        <v>105</v>
      </c>
      <c r="E901" s="204" t="s">
        <v>99</v>
      </c>
      <c r="F901" s="204" t="s">
        <v>106</v>
      </c>
      <c r="G901" s="206" t="s">
        <v>102</v>
      </c>
      <c r="H901" s="204" t="s">
        <v>102</v>
      </c>
      <c r="I901" s="204" t="s">
        <v>102</v>
      </c>
      <c r="J901" s="197">
        <v>44548.603705474532</v>
      </c>
      <c r="K901" s="197">
        <v>44550.603703703702</v>
      </c>
      <c r="L901" s="204" t="s">
        <v>102</v>
      </c>
      <c r="M901" s="209" t="s">
        <v>119</v>
      </c>
      <c r="N901" s="197">
        <v>44568.531987037044</v>
      </c>
      <c r="O901" s="207">
        <v>21</v>
      </c>
      <c r="P901" s="204" t="s">
        <v>117</v>
      </c>
      <c r="Q901" s="204" t="s">
        <v>102</v>
      </c>
      <c r="R901" s="204" t="s">
        <v>102</v>
      </c>
      <c r="S901" s="204" t="s">
        <v>102</v>
      </c>
    </row>
    <row r="902" spans="1:20">
      <c r="B902" s="197">
        <v>44482.791864155086</v>
      </c>
      <c r="C902" s="205">
        <v>21.6</v>
      </c>
      <c r="D902" s="204" t="s">
        <v>105</v>
      </c>
      <c r="E902" s="204" t="s">
        <v>99</v>
      </c>
      <c r="F902" s="204" t="s">
        <v>106</v>
      </c>
      <c r="G902" s="206" t="s">
        <v>102</v>
      </c>
      <c r="H902" s="204" t="s">
        <v>102</v>
      </c>
      <c r="I902" s="204" t="s">
        <v>102</v>
      </c>
      <c r="J902" s="197">
        <v>44501.655557094899</v>
      </c>
      <c r="K902" s="197">
        <v>44503.655555555553</v>
      </c>
      <c r="L902" s="204" t="s">
        <v>102</v>
      </c>
      <c r="M902" s="209" t="s">
        <v>119</v>
      </c>
      <c r="N902" s="197">
        <v>44522.540459756936</v>
      </c>
      <c r="O902" s="207">
        <v>22</v>
      </c>
      <c r="P902" s="204" t="s">
        <v>117</v>
      </c>
      <c r="Q902" s="204" t="s">
        <v>102</v>
      </c>
      <c r="R902" s="204" t="s">
        <v>102</v>
      </c>
      <c r="S902" s="204" t="s">
        <v>102</v>
      </c>
    </row>
    <row r="903" spans="1:20">
      <c r="B903" s="197">
        <v>44482.791864155086</v>
      </c>
      <c r="C903" s="205">
        <v>21.7</v>
      </c>
      <c r="D903" s="204" t="s">
        <v>105</v>
      </c>
      <c r="E903" s="204" t="s">
        <v>99</v>
      </c>
      <c r="F903" s="204" t="s">
        <v>106</v>
      </c>
      <c r="G903" s="206" t="s">
        <v>102</v>
      </c>
      <c r="H903" s="204" t="s">
        <v>102</v>
      </c>
      <c r="I903" s="204" t="s">
        <v>102</v>
      </c>
      <c r="J903" s="197">
        <v>44556.624144016198</v>
      </c>
      <c r="K903" s="197">
        <v>44558.624143518522</v>
      </c>
      <c r="L903" s="204" t="s">
        <v>102</v>
      </c>
      <c r="M903" s="209" t="s">
        <v>119</v>
      </c>
      <c r="N903" s="197">
        <v>44576.53963394677</v>
      </c>
      <c r="O903" s="207">
        <v>21</v>
      </c>
      <c r="P903" s="204" t="s">
        <v>117</v>
      </c>
      <c r="Q903" s="204" t="s">
        <v>102</v>
      </c>
      <c r="R903" s="204" t="s">
        <v>102</v>
      </c>
      <c r="S903" s="204" t="s">
        <v>102</v>
      </c>
    </row>
    <row r="904" spans="1:20">
      <c r="B904" s="197">
        <v>44270.749048067133</v>
      </c>
      <c r="C904" s="205">
        <v>39.799999999999997</v>
      </c>
      <c r="D904" s="204" t="s">
        <v>105</v>
      </c>
      <c r="E904" s="204" t="s">
        <v>99</v>
      </c>
      <c r="F904" s="204" t="s">
        <v>106</v>
      </c>
      <c r="G904" s="206" t="s">
        <v>102</v>
      </c>
      <c r="H904" s="204" t="s">
        <v>102</v>
      </c>
      <c r="I904" s="204" t="s">
        <v>102</v>
      </c>
      <c r="J904" s="197">
        <v>44292.961968553245</v>
      </c>
      <c r="K904" s="197">
        <v>44294.961967592593</v>
      </c>
      <c r="L904" s="204" t="s">
        <v>102</v>
      </c>
      <c r="M904" s="209" t="s">
        <v>137</v>
      </c>
      <c r="N904" s="197">
        <v>44313.533834918977</v>
      </c>
      <c r="O904" s="207">
        <v>22</v>
      </c>
      <c r="P904" s="204" t="s">
        <v>117</v>
      </c>
      <c r="Q904" s="204" t="s">
        <v>102</v>
      </c>
      <c r="R904" s="204" t="s">
        <v>102</v>
      </c>
      <c r="S904" s="204" t="s">
        <v>102</v>
      </c>
    </row>
    <row r="905" spans="1:20">
      <c r="B905" s="197">
        <v>44407.066020289349</v>
      </c>
      <c r="C905" s="205">
        <v>24.2</v>
      </c>
      <c r="D905" s="204" t="s">
        <v>107</v>
      </c>
      <c r="E905" s="204" t="s">
        <v>107</v>
      </c>
      <c r="F905" s="204" t="s">
        <v>106</v>
      </c>
      <c r="G905" s="206" t="s">
        <v>102</v>
      </c>
      <c r="H905" s="204" t="s">
        <v>102</v>
      </c>
      <c r="I905" s="204" t="s">
        <v>102</v>
      </c>
      <c r="J905" s="197">
        <v>44410.570093055547</v>
      </c>
      <c r="K905" s="197">
        <v>44412.570092592592</v>
      </c>
      <c r="L905" s="204" t="s">
        <v>102</v>
      </c>
      <c r="M905" s="209" t="s">
        <v>137</v>
      </c>
      <c r="N905" s="197">
        <v>44428.546209456013</v>
      </c>
      <c r="O905" s="207">
        <v>19</v>
      </c>
      <c r="P905" s="204" t="s">
        <v>117</v>
      </c>
      <c r="Q905" s="204" t="s">
        <v>102</v>
      </c>
      <c r="R905" s="204" t="s">
        <v>102</v>
      </c>
      <c r="S905" s="204" t="s">
        <v>102</v>
      </c>
    </row>
    <row r="906" spans="1:20">
      <c r="B906" s="197">
        <v>43222.652165659711</v>
      </c>
      <c r="C906" s="205">
        <v>31.8</v>
      </c>
      <c r="D906" s="204" t="s">
        <v>107</v>
      </c>
      <c r="E906" s="204" t="s">
        <v>107</v>
      </c>
      <c r="F906" s="204" t="s">
        <v>106</v>
      </c>
      <c r="G906" s="206" t="s">
        <v>101</v>
      </c>
      <c r="H906" s="204" t="s">
        <v>102</v>
      </c>
      <c r="I906" s="204" t="s">
        <v>102</v>
      </c>
      <c r="J906" s="197">
        <v>44238.057012268524</v>
      </c>
      <c r="K906" s="197">
        <v>44240.057013888887</v>
      </c>
      <c r="L906" s="204" t="s">
        <v>102</v>
      </c>
      <c r="M906" s="209" t="s">
        <v>120</v>
      </c>
      <c r="N906" s="197">
        <v>44256.543368055558</v>
      </c>
      <c r="O906" s="207">
        <v>21</v>
      </c>
      <c r="P906" s="204" t="s">
        <v>117</v>
      </c>
      <c r="Q906" s="204" t="s">
        <v>102</v>
      </c>
      <c r="R906" s="204" t="s">
        <v>102</v>
      </c>
      <c r="S906" s="204" t="s">
        <v>102</v>
      </c>
    </row>
    <row r="907" spans="1:20">
      <c r="B907" s="197">
        <v>43438.585571724529</v>
      </c>
      <c r="C907" s="205">
        <v>23.2</v>
      </c>
      <c r="D907" s="204" t="s">
        <v>98</v>
      </c>
      <c r="E907" s="204" t="s">
        <v>99</v>
      </c>
      <c r="F907" s="204" t="s">
        <v>106</v>
      </c>
      <c r="G907" s="206" t="s">
        <v>102</v>
      </c>
      <c r="H907" s="204" t="s">
        <v>102</v>
      </c>
      <c r="I907" s="204" t="s">
        <v>102</v>
      </c>
      <c r="J907" s="197">
        <v>44440.74900806712</v>
      </c>
      <c r="K907" s="197">
        <v>44442.74900462963</v>
      </c>
      <c r="L907" s="204" t="s">
        <v>102</v>
      </c>
      <c r="M907" s="209" t="s">
        <v>120</v>
      </c>
      <c r="N907" s="197">
        <v>44449.569682523143</v>
      </c>
      <c r="O907" s="207">
        <v>10</v>
      </c>
      <c r="P907" s="204" t="s">
        <v>117</v>
      </c>
      <c r="Q907" s="204" t="s">
        <v>102</v>
      </c>
      <c r="R907" s="204" t="s">
        <v>102</v>
      </c>
      <c r="S907" s="204" t="s">
        <v>102</v>
      </c>
    </row>
    <row r="908" spans="1:20">
      <c r="B908" s="197">
        <v>43438.585571724529</v>
      </c>
      <c r="C908" s="205">
        <v>23.3</v>
      </c>
      <c r="D908" s="204" t="s">
        <v>98</v>
      </c>
      <c r="E908" s="204" t="s">
        <v>99</v>
      </c>
      <c r="F908" s="204" t="s">
        <v>106</v>
      </c>
      <c r="G908" s="206" t="s">
        <v>102</v>
      </c>
      <c r="H908" s="204" t="s">
        <v>102</v>
      </c>
      <c r="I908" s="204" t="s">
        <v>102</v>
      </c>
      <c r="J908" s="197">
        <v>44458.59254070602</v>
      </c>
      <c r="K908" s="197">
        <v>44460.592546296299</v>
      </c>
      <c r="L908" s="204" t="s">
        <v>102</v>
      </c>
      <c r="M908" s="209" t="s">
        <v>120</v>
      </c>
      <c r="N908" s="197">
        <v>44481.556933796295</v>
      </c>
      <c r="O908" s="207">
        <v>24</v>
      </c>
      <c r="P908" s="204" t="s">
        <v>117</v>
      </c>
      <c r="Q908" s="204" t="s">
        <v>102</v>
      </c>
      <c r="R908" s="204" t="s">
        <v>102</v>
      </c>
      <c r="S908" s="204" t="s">
        <v>102</v>
      </c>
    </row>
    <row r="909" spans="1:20">
      <c r="B909" s="197">
        <v>43587.40990883101</v>
      </c>
      <c r="C909" s="205">
        <v>42.3</v>
      </c>
      <c r="D909" s="204" t="s">
        <v>107</v>
      </c>
      <c r="E909" s="204" t="s">
        <v>107</v>
      </c>
      <c r="F909" s="204" t="s">
        <v>106</v>
      </c>
      <c r="G909" s="206" t="s">
        <v>101</v>
      </c>
      <c r="H909" s="204" t="s">
        <v>102</v>
      </c>
      <c r="I909" s="204" t="s">
        <v>102</v>
      </c>
      <c r="J909" s="197">
        <v>44531.703016168984</v>
      </c>
      <c r="K909" s="197">
        <v>44533.703020833331</v>
      </c>
      <c r="L909" s="204" t="s">
        <v>102</v>
      </c>
      <c r="M909" s="209" t="s">
        <v>120</v>
      </c>
      <c r="N909" s="197">
        <v>44557.541991782411</v>
      </c>
      <c r="O909" s="207">
        <v>27</v>
      </c>
      <c r="P909" s="204" t="s">
        <v>117</v>
      </c>
      <c r="Q909" s="204" t="s">
        <v>102</v>
      </c>
      <c r="R909" s="204" t="s">
        <v>102</v>
      </c>
      <c r="S909" s="204" t="s">
        <v>102</v>
      </c>
    </row>
    <row r="910" spans="1:20">
      <c r="B910" s="197">
        <v>43892.53578017361</v>
      </c>
      <c r="C910" s="205">
        <v>38.4</v>
      </c>
      <c r="D910" s="204" t="s">
        <v>107</v>
      </c>
      <c r="E910" s="204" t="s">
        <v>107</v>
      </c>
      <c r="F910" s="204" t="s">
        <v>106</v>
      </c>
      <c r="G910" s="206" t="s">
        <v>101</v>
      </c>
      <c r="H910" s="204" t="s">
        <v>102</v>
      </c>
      <c r="I910" s="204" t="s">
        <v>102</v>
      </c>
      <c r="J910" s="197">
        <v>44362.479303622684</v>
      </c>
      <c r="K910" s="197">
        <v>44364.479305555556</v>
      </c>
      <c r="L910" s="204" t="s">
        <v>102</v>
      </c>
      <c r="M910" s="209" t="s">
        <v>120</v>
      </c>
      <c r="N910" s="197">
        <v>44371.391330208338</v>
      </c>
      <c r="O910" s="207">
        <v>10</v>
      </c>
      <c r="P910" s="204" t="s">
        <v>117</v>
      </c>
      <c r="Q910" s="204" t="s">
        <v>102</v>
      </c>
      <c r="R910" s="204" t="s">
        <v>102</v>
      </c>
      <c r="S910" s="204" t="s">
        <v>102</v>
      </c>
    </row>
    <row r="911" spans="1:20">
      <c r="B911" s="197">
        <v>43892.53578017361</v>
      </c>
      <c r="C911" s="205">
        <v>38.700000000000003</v>
      </c>
      <c r="D911" s="204" t="s">
        <v>107</v>
      </c>
      <c r="E911" s="204" t="s">
        <v>107</v>
      </c>
      <c r="F911" s="204" t="s">
        <v>106</v>
      </c>
      <c r="G911" s="206" t="s">
        <v>101</v>
      </c>
      <c r="H911" s="204" t="s">
        <v>102</v>
      </c>
      <c r="I911" s="204" t="s">
        <v>102</v>
      </c>
      <c r="J911" s="197">
        <v>44473.921030092592</v>
      </c>
      <c r="K911" s="197">
        <v>44475.921030092592</v>
      </c>
      <c r="L911" s="204" t="s">
        <v>102</v>
      </c>
      <c r="M911" s="209" t="s">
        <v>120</v>
      </c>
      <c r="N911" s="197">
        <v>44491.583488541663</v>
      </c>
      <c r="O911" s="207">
        <v>19</v>
      </c>
      <c r="P911" s="204" t="s">
        <v>117</v>
      </c>
      <c r="Q911" s="204" t="s">
        <v>102</v>
      </c>
      <c r="R911" s="204" t="s">
        <v>102</v>
      </c>
      <c r="S911" s="204" t="s">
        <v>102</v>
      </c>
    </row>
    <row r="912" spans="1:20" s="210" customFormat="1">
      <c r="A912" s="204"/>
      <c r="B912" s="197">
        <v>43967.217341516196</v>
      </c>
      <c r="C912" s="205">
        <v>26.1</v>
      </c>
      <c r="D912" s="204" t="s">
        <v>105</v>
      </c>
      <c r="E912" s="204" t="s">
        <v>99</v>
      </c>
      <c r="F912" s="204" t="s">
        <v>106</v>
      </c>
      <c r="G912" s="206" t="s">
        <v>102</v>
      </c>
      <c r="H912" s="204" t="s">
        <v>102</v>
      </c>
      <c r="I912" s="204" t="s">
        <v>102</v>
      </c>
      <c r="J912" s="197">
        <v>44319.854014548619</v>
      </c>
      <c r="K912" s="197">
        <v>44321.854016203702</v>
      </c>
      <c r="L912" s="204" t="s">
        <v>102</v>
      </c>
      <c r="M912" s="209" t="s">
        <v>120</v>
      </c>
      <c r="N912" s="197">
        <v>44349.556324074067</v>
      </c>
      <c r="O912" s="207">
        <v>31</v>
      </c>
      <c r="P912" s="204" t="s">
        <v>117</v>
      </c>
      <c r="Q912" s="204" t="s">
        <v>102</v>
      </c>
      <c r="R912" s="204" t="s">
        <v>102</v>
      </c>
      <c r="S912" s="204" t="s">
        <v>102</v>
      </c>
      <c r="T912" s="208"/>
    </row>
    <row r="913" spans="1:20" s="210" customFormat="1">
      <c r="A913" s="204"/>
      <c r="B913" s="197">
        <v>43980.391937499997</v>
      </c>
      <c r="C913" s="205">
        <v>24.8</v>
      </c>
      <c r="D913" s="204" t="s">
        <v>107</v>
      </c>
      <c r="E913" s="204" t="s">
        <v>107</v>
      </c>
      <c r="F913" s="204" t="s">
        <v>106</v>
      </c>
      <c r="G913" s="206" t="s">
        <v>102</v>
      </c>
      <c r="H913" s="204" t="s">
        <v>102</v>
      </c>
      <c r="I913" s="204" t="s">
        <v>102</v>
      </c>
      <c r="J913" s="197">
        <v>44330.874539548626</v>
      </c>
      <c r="K913" s="197">
        <v>44332.874537037038</v>
      </c>
      <c r="L913" s="204" t="s">
        <v>102</v>
      </c>
      <c r="M913" s="209" t="s">
        <v>120</v>
      </c>
      <c r="N913" s="197">
        <v>44351.555281018525</v>
      </c>
      <c r="O913" s="207">
        <v>22</v>
      </c>
      <c r="P913" s="204" t="s">
        <v>117</v>
      </c>
      <c r="Q913" s="204" t="s">
        <v>102</v>
      </c>
      <c r="R913" s="204" t="s">
        <v>102</v>
      </c>
      <c r="S913" s="204" t="s">
        <v>102</v>
      </c>
      <c r="T913" s="208"/>
    </row>
    <row r="914" spans="1:20" s="210" customFormat="1">
      <c r="A914" s="204"/>
      <c r="B914" s="197">
        <v>43992.519366863417</v>
      </c>
      <c r="C914" s="205">
        <v>22.3</v>
      </c>
      <c r="D914" s="204" t="s">
        <v>105</v>
      </c>
      <c r="E914" s="204" t="s">
        <v>99</v>
      </c>
      <c r="F914" s="204" t="s">
        <v>106</v>
      </c>
      <c r="G914" s="206" t="s">
        <v>102</v>
      </c>
      <c r="H914" s="204" t="s">
        <v>102</v>
      </c>
      <c r="I914" s="204" t="s">
        <v>102</v>
      </c>
      <c r="J914" s="197">
        <v>44419.625895949073</v>
      </c>
      <c r="K914" s="197">
        <v>44421.625891203701</v>
      </c>
      <c r="L914" s="204" t="s">
        <v>102</v>
      </c>
      <c r="M914" s="209" t="s">
        <v>120</v>
      </c>
      <c r="N914" s="197">
        <v>44425.54787037037</v>
      </c>
      <c r="O914" s="207">
        <v>6</v>
      </c>
      <c r="P914" s="204" t="s">
        <v>117</v>
      </c>
      <c r="Q914" s="204" t="s">
        <v>102</v>
      </c>
      <c r="R914" s="204" t="s">
        <v>102</v>
      </c>
      <c r="S914" s="204" t="s">
        <v>102</v>
      </c>
      <c r="T914" s="208"/>
    </row>
    <row r="915" spans="1:20" s="210" customFormat="1">
      <c r="A915" s="204"/>
      <c r="B915" s="197">
        <v>43992.519366863417</v>
      </c>
      <c r="C915" s="205">
        <v>22.4</v>
      </c>
      <c r="D915" s="204" t="s">
        <v>105</v>
      </c>
      <c r="E915" s="204" t="s">
        <v>99</v>
      </c>
      <c r="F915" s="204" t="s">
        <v>106</v>
      </c>
      <c r="G915" s="206" t="s">
        <v>102</v>
      </c>
      <c r="H915" s="204" t="s">
        <v>102</v>
      </c>
      <c r="I915" s="204" t="s">
        <v>102</v>
      </c>
      <c r="J915" s="197">
        <v>44439.561778900468</v>
      </c>
      <c r="K915" s="197">
        <v>44441.561782407407</v>
      </c>
      <c r="L915" s="204" t="s">
        <v>102</v>
      </c>
      <c r="M915" s="209" t="s">
        <v>120</v>
      </c>
      <c r="N915" s="197">
        <v>44443.555811226855</v>
      </c>
      <c r="O915" s="207">
        <v>5</v>
      </c>
      <c r="P915" s="204" t="s">
        <v>117</v>
      </c>
      <c r="Q915" s="204" t="s">
        <v>102</v>
      </c>
      <c r="R915" s="204" t="s">
        <v>102</v>
      </c>
      <c r="S915" s="204" t="s">
        <v>102</v>
      </c>
      <c r="T915" s="208"/>
    </row>
    <row r="916" spans="1:20" s="210" customFormat="1">
      <c r="A916" s="204"/>
      <c r="B916" s="197">
        <v>43992.519366863417</v>
      </c>
      <c r="C916" s="205">
        <v>22.6</v>
      </c>
      <c r="D916" s="204" t="s">
        <v>105</v>
      </c>
      <c r="E916" s="204" t="s">
        <v>99</v>
      </c>
      <c r="F916" s="204" t="s">
        <v>106</v>
      </c>
      <c r="G916" s="206" t="s">
        <v>102</v>
      </c>
      <c r="H916" s="204" t="s">
        <v>102</v>
      </c>
      <c r="I916" s="204" t="s">
        <v>102</v>
      </c>
      <c r="J916" s="197">
        <v>44517.810500659725</v>
      </c>
      <c r="K916" s="197">
        <v>44519.810497685183</v>
      </c>
      <c r="L916" s="204" t="s">
        <v>102</v>
      </c>
      <c r="M916" s="209" t="s">
        <v>120</v>
      </c>
      <c r="N916" s="197">
        <v>44540.547584606473</v>
      </c>
      <c r="O916" s="207">
        <v>24</v>
      </c>
      <c r="P916" s="204" t="s">
        <v>117</v>
      </c>
      <c r="Q916" s="204" t="s">
        <v>102</v>
      </c>
      <c r="R916" s="204" t="s">
        <v>102</v>
      </c>
      <c r="S916" s="204" t="s">
        <v>102</v>
      </c>
      <c r="T916" s="208"/>
    </row>
    <row r="917" spans="1:20" s="210" customFormat="1">
      <c r="A917" s="204"/>
      <c r="B917" s="197">
        <v>44006.512358449079</v>
      </c>
      <c r="C917" s="205">
        <v>20.399999999999999</v>
      </c>
      <c r="D917" s="204" t="s">
        <v>107</v>
      </c>
      <c r="E917" s="204" t="s">
        <v>107</v>
      </c>
      <c r="F917" s="204" t="s">
        <v>106</v>
      </c>
      <c r="G917" s="206" t="s">
        <v>102</v>
      </c>
      <c r="H917" s="204" t="s">
        <v>102</v>
      </c>
      <c r="I917" s="204" t="s">
        <v>102</v>
      </c>
      <c r="J917" s="197">
        <v>44239.610936377314</v>
      </c>
      <c r="K917" s="197">
        <v>44241.610937500001</v>
      </c>
      <c r="L917" s="204" t="s">
        <v>102</v>
      </c>
      <c r="M917" s="209" t="s">
        <v>120</v>
      </c>
      <c r="N917" s="197">
        <v>44256.617106481484</v>
      </c>
      <c r="O917" s="207">
        <v>19</v>
      </c>
      <c r="P917" s="204" t="s">
        <v>117</v>
      </c>
      <c r="Q917" s="204" t="s">
        <v>102</v>
      </c>
      <c r="R917" s="204" t="s">
        <v>102</v>
      </c>
      <c r="S917" s="204" t="s">
        <v>102</v>
      </c>
      <c r="T917" s="208"/>
    </row>
    <row r="918" spans="1:20">
      <c r="B918" s="197">
        <v>44036.366745219915</v>
      </c>
      <c r="C918" s="205">
        <v>26.8</v>
      </c>
      <c r="D918" s="204" t="s">
        <v>105</v>
      </c>
      <c r="E918" s="204" t="s">
        <v>99</v>
      </c>
      <c r="F918" s="204" t="s">
        <v>106</v>
      </c>
      <c r="G918" s="206" t="s">
        <v>102</v>
      </c>
      <c r="H918" s="204" t="s">
        <v>102</v>
      </c>
      <c r="I918" s="204" t="s">
        <v>102</v>
      </c>
      <c r="J918" s="197">
        <v>44282.411992974543</v>
      </c>
      <c r="K918" s="197">
        <v>44284.411990740744</v>
      </c>
      <c r="L918" s="204" t="s">
        <v>102</v>
      </c>
      <c r="M918" s="209" t="s">
        <v>120</v>
      </c>
      <c r="N918" s="197">
        <v>44305.548632060178</v>
      </c>
      <c r="O918" s="207">
        <v>24</v>
      </c>
      <c r="P918" s="204" t="s">
        <v>117</v>
      </c>
      <c r="Q918" s="204" t="s">
        <v>102</v>
      </c>
      <c r="R918" s="204" t="s">
        <v>102</v>
      </c>
      <c r="S918" s="204" t="s">
        <v>102</v>
      </c>
    </row>
    <row r="919" spans="1:20">
      <c r="B919" s="197">
        <v>44036.366745219915</v>
      </c>
      <c r="C919" s="205">
        <v>27.5</v>
      </c>
      <c r="D919" s="204" t="s">
        <v>105</v>
      </c>
      <c r="E919" s="204" t="s">
        <v>99</v>
      </c>
      <c r="F919" s="204" t="s">
        <v>106</v>
      </c>
      <c r="G919" s="206" t="s">
        <v>102</v>
      </c>
      <c r="H919" s="204" t="s">
        <v>102</v>
      </c>
      <c r="I919" s="204" t="s">
        <v>102</v>
      </c>
      <c r="J919" s="197">
        <v>44539.658021724536</v>
      </c>
      <c r="K919" s="197">
        <v>44541.658020833333</v>
      </c>
      <c r="L919" s="204" t="s">
        <v>102</v>
      </c>
      <c r="M919" s="209" t="s">
        <v>120</v>
      </c>
      <c r="N919" s="197">
        <v>44568.520787118054</v>
      </c>
      <c r="O919" s="207">
        <v>30</v>
      </c>
      <c r="P919" s="204" t="s">
        <v>117</v>
      </c>
      <c r="Q919" s="204" t="s">
        <v>102</v>
      </c>
      <c r="R919" s="204" t="s">
        <v>102</v>
      </c>
      <c r="S919" s="204" t="s">
        <v>102</v>
      </c>
    </row>
    <row r="920" spans="1:20">
      <c r="B920" s="197">
        <v>44080.156930243043</v>
      </c>
      <c r="C920" s="205">
        <v>32.200000000000003</v>
      </c>
      <c r="D920" s="204" t="s">
        <v>107</v>
      </c>
      <c r="E920" s="204" t="s">
        <v>107</v>
      </c>
      <c r="F920" s="204" t="s">
        <v>106</v>
      </c>
      <c r="G920" s="206" t="s">
        <v>101</v>
      </c>
      <c r="H920" s="204" t="s">
        <v>102</v>
      </c>
      <c r="I920" s="204" t="s">
        <v>102</v>
      </c>
      <c r="J920" s="197">
        <v>44224.573048344915</v>
      </c>
      <c r="K920" s="197">
        <v>44226.57304398148</v>
      </c>
      <c r="L920" s="204" t="s">
        <v>102</v>
      </c>
      <c r="M920" s="209" t="s">
        <v>120</v>
      </c>
      <c r="N920" s="197">
        <v>44240.549813692131</v>
      </c>
      <c r="O920" s="207">
        <v>17</v>
      </c>
      <c r="P920" s="204" t="s">
        <v>117</v>
      </c>
      <c r="Q920" s="204" t="s">
        <v>102</v>
      </c>
      <c r="R920" s="204" t="s">
        <v>102</v>
      </c>
      <c r="S920" s="204" t="s">
        <v>102</v>
      </c>
    </row>
    <row r="921" spans="1:20">
      <c r="B921" s="197">
        <v>44087.400556944434</v>
      </c>
      <c r="C921" s="205">
        <v>22.1</v>
      </c>
      <c r="D921" s="204" t="s">
        <v>107</v>
      </c>
      <c r="E921" s="204" t="s">
        <v>107</v>
      </c>
      <c r="F921" s="204" t="s">
        <v>106</v>
      </c>
      <c r="G921" s="206" t="s">
        <v>102</v>
      </c>
      <c r="H921" s="204" t="s">
        <v>102</v>
      </c>
      <c r="I921" s="204" t="s">
        <v>102</v>
      </c>
      <c r="J921" s="197">
        <v>44435.34931114583</v>
      </c>
      <c r="K921" s="197">
        <v>44437.349305555559</v>
      </c>
      <c r="L921" s="204" t="s">
        <v>102</v>
      </c>
      <c r="M921" s="209" t="s">
        <v>120</v>
      </c>
      <c r="N921" s="197">
        <v>44446.547893206014</v>
      </c>
      <c r="O921" s="207">
        <v>12</v>
      </c>
      <c r="P921" s="204" t="s">
        <v>117</v>
      </c>
      <c r="Q921" s="204" t="s">
        <v>102</v>
      </c>
      <c r="R921" s="204" t="s">
        <v>102</v>
      </c>
      <c r="S921" s="204" t="s">
        <v>102</v>
      </c>
    </row>
    <row r="922" spans="1:20">
      <c r="B922" s="197">
        <v>44087.400556944434</v>
      </c>
      <c r="C922" s="205">
        <v>22.4</v>
      </c>
      <c r="D922" s="204" t="s">
        <v>107</v>
      </c>
      <c r="E922" s="204" t="s">
        <v>107</v>
      </c>
      <c r="F922" s="204" t="s">
        <v>106</v>
      </c>
      <c r="G922" s="206" t="s">
        <v>102</v>
      </c>
      <c r="H922" s="204" t="s">
        <v>102</v>
      </c>
      <c r="I922" s="204" t="s">
        <v>102</v>
      </c>
      <c r="J922" s="197">
        <v>44534.203040046297</v>
      </c>
      <c r="K922" s="197">
        <v>44536.203043981484</v>
      </c>
      <c r="L922" s="204" t="s">
        <v>102</v>
      </c>
      <c r="M922" s="209" t="s">
        <v>120</v>
      </c>
      <c r="N922" s="197">
        <v>44557.551510381942</v>
      </c>
      <c r="O922" s="207">
        <v>24</v>
      </c>
      <c r="P922" s="204" t="s">
        <v>117</v>
      </c>
      <c r="Q922" s="204" t="s">
        <v>102</v>
      </c>
      <c r="R922" s="204" t="s">
        <v>102</v>
      </c>
      <c r="S922" s="204" t="s">
        <v>102</v>
      </c>
    </row>
    <row r="923" spans="1:20">
      <c r="B923" s="197">
        <v>44089.518167627321</v>
      </c>
      <c r="C923" s="205">
        <v>29.5</v>
      </c>
      <c r="D923" s="204" t="s">
        <v>107</v>
      </c>
      <c r="E923" s="204" t="s">
        <v>107</v>
      </c>
      <c r="F923" s="204" t="s">
        <v>106</v>
      </c>
      <c r="G923" s="206" t="s">
        <v>101</v>
      </c>
      <c r="H923" s="204" t="s">
        <v>102</v>
      </c>
      <c r="I923" s="204" t="s">
        <v>102</v>
      </c>
      <c r="J923" s="197">
        <v>44277.972026932883</v>
      </c>
      <c r="K923" s="197">
        <v>44279.972025462965</v>
      </c>
      <c r="L923" s="204" t="s">
        <v>102</v>
      </c>
      <c r="M923" s="209" t="s">
        <v>120</v>
      </c>
      <c r="N923" s="197">
        <v>44291.540411956026</v>
      </c>
      <c r="O923" s="207">
        <v>15</v>
      </c>
      <c r="P923" s="204" t="s">
        <v>117</v>
      </c>
      <c r="Q923" s="204" t="s">
        <v>102</v>
      </c>
      <c r="R923" s="204" t="s">
        <v>102</v>
      </c>
      <c r="S923" s="204" t="s">
        <v>102</v>
      </c>
    </row>
    <row r="924" spans="1:20">
      <c r="B924" s="197">
        <v>44089.518167627321</v>
      </c>
      <c r="C924" s="205">
        <v>30.1</v>
      </c>
      <c r="D924" s="204" t="s">
        <v>107</v>
      </c>
      <c r="E924" s="204" t="s">
        <v>107</v>
      </c>
      <c r="F924" s="204" t="s">
        <v>106</v>
      </c>
      <c r="G924" s="206" t="s">
        <v>101</v>
      </c>
      <c r="H924" s="204" t="s">
        <v>102</v>
      </c>
      <c r="I924" s="204" t="s">
        <v>102</v>
      </c>
      <c r="J924" s="197">
        <v>44502.895999155087</v>
      </c>
      <c r="K924" s="197">
        <v>44504.895995370367</v>
      </c>
      <c r="L924" s="204" t="s">
        <v>102</v>
      </c>
      <c r="M924" s="209" t="s">
        <v>120</v>
      </c>
      <c r="N924" s="197">
        <v>44522.548243321755</v>
      </c>
      <c r="O924" s="207">
        <v>21</v>
      </c>
      <c r="P924" s="204" t="s">
        <v>117</v>
      </c>
      <c r="Q924" s="204" t="s">
        <v>102</v>
      </c>
      <c r="R924" s="204" t="s">
        <v>102</v>
      </c>
      <c r="S924" s="204" t="s">
        <v>102</v>
      </c>
    </row>
    <row r="925" spans="1:20">
      <c r="B925" s="197">
        <v>44092.69767947917</v>
      </c>
      <c r="C925" s="205">
        <v>25.4</v>
      </c>
      <c r="D925" s="204" t="s">
        <v>107</v>
      </c>
      <c r="E925" s="204" t="s">
        <v>107</v>
      </c>
      <c r="F925" s="204" t="s">
        <v>106</v>
      </c>
      <c r="G925" s="206" t="s">
        <v>102</v>
      </c>
      <c r="H925" s="204" t="s">
        <v>102</v>
      </c>
      <c r="I925" s="204" t="s">
        <v>102</v>
      </c>
      <c r="J925" s="197">
        <v>44376.55710262731</v>
      </c>
      <c r="K925" s="197">
        <v>44378.557106481479</v>
      </c>
      <c r="L925" s="204" t="s">
        <v>102</v>
      </c>
      <c r="M925" s="209" t="s">
        <v>120</v>
      </c>
      <c r="N925" s="197">
        <v>44397.563354247679</v>
      </c>
      <c r="O925" s="207">
        <v>23</v>
      </c>
      <c r="P925" s="204" t="s">
        <v>117</v>
      </c>
      <c r="Q925" s="204" t="s">
        <v>102</v>
      </c>
      <c r="R925" s="204" t="s">
        <v>102</v>
      </c>
      <c r="S925" s="204" t="s">
        <v>102</v>
      </c>
    </row>
    <row r="926" spans="1:20">
      <c r="B926" s="197">
        <v>44093.256848726844</v>
      </c>
      <c r="C926" s="205">
        <v>32.1</v>
      </c>
      <c r="D926" s="204" t="s">
        <v>105</v>
      </c>
      <c r="E926" s="204" t="s">
        <v>99</v>
      </c>
      <c r="F926" s="204" t="s">
        <v>106</v>
      </c>
      <c r="G926" s="206" t="s">
        <v>101</v>
      </c>
      <c r="H926" s="204" t="s">
        <v>102</v>
      </c>
      <c r="I926" s="204" t="s">
        <v>102</v>
      </c>
      <c r="J926" s="197">
        <v>44215.722783680561</v>
      </c>
      <c r="K926" s="197">
        <v>44217.72278935185</v>
      </c>
      <c r="L926" s="204" t="s">
        <v>102</v>
      </c>
      <c r="M926" s="209" t="s">
        <v>120</v>
      </c>
      <c r="N926" s="197">
        <v>44215.738538229176</v>
      </c>
      <c r="O926" s="207">
        <v>1</v>
      </c>
      <c r="P926" s="204" t="s">
        <v>117</v>
      </c>
      <c r="Q926" s="204" t="s">
        <v>102</v>
      </c>
      <c r="R926" s="204" t="s">
        <v>102</v>
      </c>
      <c r="S926" s="204" t="s">
        <v>102</v>
      </c>
    </row>
    <row r="927" spans="1:20">
      <c r="B927" s="197">
        <v>44093.256848726844</v>
      </c>
      <c r="C927" s="205">
        <v>32.1</v>
      </c>
      <c r="D927" s="204" t="s">
        <v>105</v>
      </c>
      <c r="E927" s="204" t="s">
        <v>99</v>
      </c>
      <c r="F927" s="204" t="s">
        <v>106</v>
      </c>
      <c r="G927" s="206" t="s">
        <v>101</v>
      </c>
      <c r="H927" s="204" t="s">
        <v>102</v>
      </c>
      <c r="I927" s="204" t="s">
        <v>102</v>
      </c>
      <c r="J927" s="197">
        <v>44224.901046875006</v>
      </c>
      <c r="K927" s="197">
        <v>44226.901041666664</v>
      </c>
      <c r="L927" s="204" t="s">
        <v>102</v>
      </c>
      <c r="M927" s="209" t="s">
        <v>120</v>
      </c>
      <c r="N927" s="197">
        <v>44228.557732754634</v>
      </c>
      <c r="O927" s="207">
        <v>5</v>
      </c>
      <c r="P927" s="204" t="s">
        <v>117</v>
      </c>
      <c r="Q927" s="204" t="s">
        <v>102</v>
      </c>
      <c r="R927" s="204" t="s">
        <v>102</v>
      </c>
      <c r="S927" s="204" t="s">
        <v>102</v>
      </c>
    </row>
    <row r="928" spans="1:20" s="210" customFormat="1">
      <c r="A928" s="204"/>
      <c r="B928" s="197">
        <v>44093.256848726844</v>
      </c>
      <c r="C928" s="205">
        <v>32.200000000000003</v>
      </c>
      <c r="D928" s="204" t="s">
        <v>105</v>
      </c>
      <c r="E928" s="204" t="s">
        <v>99</v>
      </c>
      <c r="F928" s="204" t="s">
        <v>106</v>
      </c>
      <c r="G928" s="206" t="s">
        <v>101</v>
      </c>
      <c r="H928" s="204" t="s">
        <v>102</v>
      </c>
      <c r="I928" s="204" t="s">
        <v>102</v>
      </c>
      <c r="J928" s="197">
        <v>44273.815581828712</v>
      </c>
      <c r="K928" s="197">
        <v>44275.815578703703</v>
      </c>
      <c r="L928" s="204" t="s">
        <v>102</v>
      </c>
      <c r="M928" s="209" t="s">
        <v>120</v>
      </c>
      <c r="N928" s="197">
        <v>44302.543748807882</v>
      </c>
      <c r="O928" s="207">
        <v>30</v>
      </c>
      <c r="P928" s="204" t="s">
        <v>117</v>
      </c>
      <c r="Q928" s="204" t="s">
        <v>102</v>
      </c>
      <c r="R928" s="204" t="s">
        <v>102</v>
      </c>
      <c r="S928" s="204" t="s">
        <v>102</v>
      </c>
      <c r="T928" s="208"/>
    </row>
    <row r="929" spans="1:20" s="210" customFormat="1">
      <c r="A929" s="204"/>
      <c r="B929" s="197">
        <v>44093.256848726844</v>
      </c>
      <c r="C929" s="205">
        <v>32.4</v>
      </c>
      <c r="D929" s="204" t="s">
        <v>105</v>
      </c>
      <c r="E929" s="204" t="s">
        <v>99</v>
      </c>
      <c r="F929" s="204" t="s">
        <v>106</v>
      </c>
      <c r="G929" s="206" t="s">
        <v>101</v>
      </c>
      <c r="H929" s="204" t="s">
        <v>102</v>
      </c>
      <c r="I929" s="204" t="s">
        <v>102</v>
      </c>
      <c r="J929" s="197">
        <v>44337.623199965288</v>
      </c>
      <c r="K929" s="197">
        <v>44339.623194444444</v>
      </c>
      <c r="L929" s="204" t="s">
        <v>102</v>
      </c>
      <c r="M929" s="209" t="s">
        <v>120</v>
      </c>
      <c r="N929" s="197">
        <v>44354.570846793984</v>
      </c>
      <c r="O929" s="207">
        <v>18</v>
      </c>
      <c r="P929" s="204" t="s">
        <v>117</v>
      </c>
      <c r="Q929" s="204" t="s">
        <v>102</v>
      </c>
      <c r="R929" s="204" t="s">
        <v>102</v>
      </c>
      <c r="S929" s="204" t="s">
        <v>102</v>
      </c>
      <c r="T929" s="208"/>
    </row>
    <row r="930" spans="1:20">
      <c r="B930" s="197">
        <v>44120.584007754638</v>
      </c>
      <c r="C930" s="205">
        <v>26.7</v>
      </c>
      <c r="D930" s="204" t="s">
        <v>105</v>
      </c>
      <c r="E930" s="204" t="s">
        <v>99</v>
      </c>
      <c r="F930" s="204" t="s">
        <v>106</v>
      </c>
      <c r="G930" s="206" t="s">
        <v>102</v>
      </c>
      <c r="H930" s="204" t="s">
        <v>102</v>
      </c>
      <c r="I930" s="204" t="s">
        <v>102</v>
      </c>
      <c r="J930" s="197">
        <v>44534.17538518519</v>
      </c>
      <c r="K930" s="197">
        <v>44536.175381944442</v>
      </c>
      <c r="L930" s="204" t="s">
        <v>102</v>
      </c>
      <c r="M930" s="209" t="s">
        <v>120</v>
      </c>
      <c r="N930" s="197">
        <v>44557.546422025473</v>
      </c>
      <c r="O930" s="207">
        <v>24</v>
      </c>
      <c r="P930" s="204" t="s">
        <v>117</v>
      </c>
      <c r="Q930" s="204" t="s">
        <v>102</v>
      </c>
      <c r="R930" s="204" t="s">
        <v>102</v>
      </c>
      <c r="S930" s="204" t="s">
        <v>102</v>
      </c>
    </row>
    <row r="931" spans="1:20">
      <c r="B931" s="197">
        <v>44120.584007754638</v>
      </c>
      <c r="C931" s="205">
        <v>26.8</v>
      </c>
      <c r="D931" s="204" t="s">
        <v>105</v>
      </c>
      <c r="E931" s="204" t="s">
        <v>99</v>
      </c>
      <c r="F931" s="204" t="s">
        <v>106</v>
      </c>
      <c r="G931" s="206" t="s">
        <v>102</v>
      </c>
      <c r="H931" s="204" t="s">
        <v>102</v>
      </c>
      <c r="I931" s="204" t="s">
        <v>102</v>
      </c>
      <c r="J931" s="197">
        <v>44557.596562152772</v>
      </c>
      <c r="K931" s="197">
        <v>44559.596562500003</v>
      </c>
      <c r="L931" s="204" t="s">
        <v>102</v>
      </c>
      <c r="M931" s="209" t="s">
        <v>120</v>
      </c>
      <c r="N931" s="197">
        <v>44558.539620717587</v>
      </c>
      <c r="O931" s="207">
        <v>2</v>
      </c>
      <c r="P931" s="204" t="s">
        <v>117</v>
      </c>
      <c r="Q931" s="204" t="s">
        <v>102</v>
      </c>
      <c r="R931" s="204" t="s">
        <v>102</v>
      </c>
      <c r="S931" s="204" t="s">
        <v>102</v>
      </c>
    </row>
    <row r="932" spans="1:20">
      <c r="B932" s="197">
        <v>44148.132221759246</v>
      </c>
      <c r="C932" s="205">
        <v>26.1</v>
      </c>
      <c r="D932" s="204" t="s">
        <v>98</v>
      </c>
      <c r="E932" s="204" t="s">
        <v>99</v>
      </c>
      <c r="F932" s="204" t="s">
        <v>106</v>
      </c>
      <c r="G932" s="206" t="s">
        <v>102</v>
      </c>
      <c r="H932" s="204" t="s">
        <v>102</v>
      </c>
      <c r="I932" s="204" t="s">
        <v>102</v>
      </c>
      <c r="J932" s="197">
        <v>44235.749915196764</v>
      </c>
      <c r="K932" s="197">
        <v>44237.749918981484</v>
      </c>
      <c r="L932" s="204" t="s">
        <v>102</v>
      </c>
      <c r="M932" s="209" t="s">
        <v>120</v>
      </c>
      <c r="N932" s="197">
        <v>44242.543662152777</v>
      </c>
      <c r="O932" s="207">
        <v>8</v>
      </c>
      <c r="P932" s="204" t="s">
        <v>117</v>
      </c>
      <c r="Q932" s="204" t="s">
        <v>102</v>
      </c>
      <c r="R932" s="204" t="s">
        <v>102</v>
      </c>
      <c r="S932" s="204" t="s">
        <v>102</v>
      </c>
    </row>
    <row r="933" spans="1:20">
      <c r="B933" s="197">
        <v>44148.132221759246</v>
      </c>
      <c r="C933" s="205">
        <v>26.3</v>
      </c>
      <c r="D933" s="204" t="s">
        <v>98</v>
      </c>
      <c r="E933" s="204" t="s">
        <v>99</v>
      </c>
      <c r="F933" s="204" t="s">
        <v>106</v>
      </c>
      <c r="G933" s="206" t="s">
        <v>102</v>
      </c>
      <c r="H933" s="204" t="s">
        <v>102</v>
      </c>
      <c r="I933" s="204" t="s">
        <v>102</v>
      </c>
      <c r="J933" s="197">
        <v>44319.681427777788</v>
      </c>
      <c r="K933" s="197">
        <v>44321.681423611109</v>
      </c>
      <c r="L933" s="204" t="s">
        <v>102</v>
      </c>
      <c r="M933" s="209" t="s">
        <v>120</v>
      </c>
      <c r="N933" s="197">
        <v>44349.556475196769</v>
      </c>
      <c r="O933" s="207">
        <v>31</v>
      </c>
      <c r="P933" s="204" t="s">
        <v>117</v>
      </c>
      <c r="Q933" s="204" t="s">
        <v>102</v>
      </c>
      <c r="R933" s="204" t="s">
        <v>102</v>
      </c>
      <c r="S933" s="204" t="s">
        <v>102</v>
      </c>
    </row>
    <row r="934" spans="1:20">
      <c r="B934" s="197">
        <v>44148.132221759246</v>
      </c>
      <c r="C934" s="205">
        <v>26.5</v>
      </c>
      <c r="D934" s="204" t="s">
        <v>98</v>
      </c>
      <c r="E934" s="204" t="s">
        <v>99</v>
      </c>
      <c r="F934" s="204" t="s">
        <v>106</v>
      </c>
      <c r="G934" s="206" t="s">
        <v>102</v>
      </c>
      <c r="H934" s="204" t="s">
        <v>102</v>
      </c>
      <c r="I934" s="204" t="s">
        <v>102</v>
      </c>
      <c r="J934" s="197">
        <v>44392.552007754624</v>
      </c>
      <c r="K934" s="197">
        <v>44394.552002314813</v>
      </c>
      <c r="L934" s="204" t="s">
        <v>102</v>
      </c>
      <c r="M934" s="209" t="s">
        <v>120</v>
      </c>
      <c r="N934" s="197">
        <v>44403.556103506948</v>
      </c>
      <c r="O934" s="207">
        <v>12</v>
      </c>
      <c r="P934" s="204" t="s">
        <v>117</v>
      </c>
      <c r="Q934" s="204" t="s">
        <v>102</v>
      </c>
      <c r="R934" s="204" t="s">
        <v>102</v>
      </c>
      <c r="S934" s="204" t="s">
        <v>102</v>
      </c>
    </row>
    <row r="935" spans="1:20">
      <c r="B935" s="197">
        <v>44163.281172650459</v>
      </c>
      <c r="C935" s="205">
        <v>23.7</v>
      </c>
      <c r="D935" s="204" t="s">
        <v>105</v>
      </c>
      <c r="E935" s="204" t="s">
        <v>99</v>
      </c>
      <c r="F935" s="204" t="s">
        <v>106</v>
      </c>
      <c r="G935" s="206" t="s">
        <v>102</v>
      </c>
      <c r="H935" s="204" t="s">
        <v>102</v>
      </c>
      <c r="I935" s="204" t="s">
        <v>102</v>
      </c>
      <c r="J935" s="197">
        <v>44319.959227858802</v>
      </c>
      <c r="K935" s="197">
        <v>44321.959224537037</v>
      </c>
      <c r="L935" s="204" t="s">
        <v>102</v>
      </c>
      <c r="M935" s="209" t="s">
        <v>120</v>
      </c>
      <c r="N935" s="197">
        <v>44337.629163888894</v>
      </c>
      <c r="O935" s="207">
        <v>19</v>
      </c>
      <c r="P935" s="204" t="s">
        <v>117</v>
      </c>
      <c r="Q935" s="204" t="s">
        <v>102</v>
      </c>
      <c r="R935" s="204" t="s">
        <v>102</v>
      </c>
      <c r="S935" s="204" t="s">
        <v>102</v>
      </c>
    </row>
    <row r="936" spans="1:20">
      <c r="B936" s="197">
        <v>44165.997255439826</v>
      </c>
      <c r="C936" s="205">
        <v>26.1</v>
      </c>
      <c r="D936" s="204" t="s">
        <v>105</v>
      </c>
      <c r="E936" s="204" t="s">
        <v>99</v>
      </c>
      <c r="F936" s="204" t="s">
        <v>106</v>
      </c>
      <c r="G936" s="206" t="s">
        <v>101</v>
      </c>
      <c r="H936" s="204" t="s">
        <v>102</v>
      </c>
      <c r="I936" s="204" t="s">
        <v>102</v>
      </c>
      <c r="J936" s="197">
        <v>44361.857954548621</v>
      </c>
      <c r="K936" s="197">
        <v>44363.857951388891</v>
      </c>
      <c r="L936" s="204" t="s">
        <v>102</v>
      </c>
      <c r="M936" s="207">
        <v>30</v>
      </c>
      <c r="N936" s="197">
        <v>44391.91044089121</v>
      </c>
      <c r="O936" s="207">
        <v>30</v>
      </c>
      <c r="P936" s="204" t="s">
        <v>117</v>
      </c>
      <c r="Q936" s="204" t="s">
        <v>102</v>
      </c>
      <c r="R936" s="204" t="s">
        <v>102</v>
      </c>
      <c r="S936" s="204" t="s">
        <v>102</v>
      </c>
    </row>
    <row r="937" spans="1:20">
      <c r="B937" s="197">
        <v>44180.745824270824</v>
      </c>
      <c r="C937" s="205">
        <v>21</v>
      </c>
      <c r="D937" s="204" t="s">
        <v>107</v>
      </c>
      <c r="E937" s="204" t="s">
        <v>107</v>
      </c>
      <c r="F937" s="204" t="s">
        <v>106</v>
      </c>
      <c r="G937" s="206" t="s">
        <v>102</v>
      </c>
      <c r="H937" s="204" t="s">
        <v>102</v>
      </c>
      <c r="I937" s="204" t="s">
        <v>102</v>
      </c>
      <c r="J937" s="197">
        <v>44361.855177581027</v>
      </c>
      <c r="K937" s="197">
        <v>44363.855173611111</v>
      </c>
      <c r="L937" s="204" t="s">
        <v>102</v>
      </c>
      <c r="M937" s="209" t="s">
        <v>120</v>
      </c>
      <c r="N937" s="197">
        <v>44389.554162881948</v>
      </c>
      <c r="O937" s="207">
        <v>28</v>
      </c>
      <c r="P937" s="204" t="s">
        <v>117</v>
      </c>
      <c r="Q937" s="204" t="s">
        <v>102</v>
      </c>
      <c r="R937" s="204" t="s">
        <v>102</v>
      </c>
      <c r="S937" s="204" t="s">
        <v>102</v>
      </c>
    </row>
    <row r="938" spans="1:20">
      <c r="B938" s="197">
        <v>44180.745824270824</v>
      </c>
      <c r="C938" s="205">
        <v>21.2</v>
      </c>
      <c r="D938" s="204" t="s">
        <v>107</v>
      </c>
      <c r="E938" s="204" t="s">
        <v>107</v>
      </c>
      <c r="F938" s="204" t="s">
        <v>106</v>
      </c>
      <c r="G938" s="206" t="s">
        <v>102</v>
      </c>
      <c r="H938" s="204" t="s">
        <v>102</v>
      </c>
      <c r="I938" s="204" t="s">
        <v>102</v>
      </c>
      <c r="J938" s="197">
        <v>44458.921390891206</v>
      </c>
      <c r="K938" s="197">
        <v>44460.921388888892</v>
      </c>
      <c r="L938" s="204" t="s">
        <v>102</v>
      </c>
      <c r="M938" s="209" t="s">
        <v>120</v>
      </c>
      <c r="N938" s="197">
        <v>44481.557197534727</v>
      </c>
      <c r="O938" s="207">
        <v>24</v>
      </c>
      <c r="P938" s="204" t="s">
        <v>117</v>
      </c>
      <c r="Q938" s="204" t="s">
        <v>102</v>
      </c>
      <c r="R938" s="204" t="s">
        <v>102</v>
      </c>
      <c r="S938" s="204" t="s">
        <v>102</v>
      </c>
    </row>
    <row r="939" spans="1:20">
      <c r="B939" s="197">
        <v>44180.745824270824</v>
      </c>
      <c r="C939" s="205">
        <v>21.3</v>
      </c>
      <c r="D939" s="204" t="s">
        <v>107</v>
      </c>
      <c r="E939" s="204" t="s">
        <v>107</v>
      </c>
      <c r="F939" s="204" t="s">
        <v>106</v>
      </c>
      <c r="G939" s="206" t="s">
        <v>102</v>
      </c>
      <c r="H939" s="204" t="s">
        <v>102</v>
      </c>
      <c r="I939" s="204" t="s">
        <v>102</v>
      </c>
      <c r="J939" s="197">
        <v>44495.95990065972</v>
      </c>
      <c r="K939" s="197">
        <v>44497.95989583333</v>
      </c>
      <c r="L939" s="204" t="s">
        <v>102</v>
      </c>
      <c r="M939" s="209" t="s">
        <v>120</v>
      </c>
      <c r="N939" s="197">
        <v>44502.58484737268</v>
      </c>
      <c r="O939" s="207">
        <v>8</v>
      </c>
      <c r="P939" s="204" t="s">
        <v>117</v>
      </c>
      <c r="Q939" s="204" t="s">
        <v>102</v>
      </c>
      <c r="R939" s="204" t="s">
        <v>102</v>
      </c>
      <c r="S939" s="204" t="s">
        <v>102</v>
      </c>
    </row>
    <row r="940" spans="1:20">
      <c r="B940" s="197">
        <v>44180.745824270824</v>
      </c>
      <c r="C940" s="205">
        <v>21.4</v>
      </c>
      <c r="D940" s="204" t="s">
        <v>107</v>
      </c>
      <c r="E940" s="204" t="s">
        <v>107</v>
      </c>
      <c r="F940" s="204" t="s">
        <v>106</v>
      </c>
      <c r="G940" s="206" t="s">
        <v>102</v>
      </c>
      <c r="H940" s="204" t="s">
        <v>102</v>
      </c>
      <c r="I940" s="204" t="s">
        <v>102</v>
      </c>
      <c r="J940" s="197">
        <v>44508.838613229171</v>
      </c>
      <c r="K940" s="197">
        <v>44510.83861111111</v>
      </c>
      <c r="L940" s="204" t="s">
        <v>102</v>
      </c>
      <c r="M940" s="209" t="s">
        <v>120</v>
      </c>
      <c r="N940" s="197">
        <v>44537.551572835648</v>
      </c>
      <c r="O940" s="207">
        <v>30</v>
      </c>
      <c r="P940" s="204" t="s">
        <v>117</v>
      </c>
      <c r="Q940" s="204" t="s">
        <v>102</v>
      </c>
      <c r="R940" s="204" t="s">
        <v>102</v>
      </c>
      <c r="S940" s="204" t="s">
        <v>102</v>
      </c>
    </row>
    <row r="941" spans="1:20">
      <c r="B941" s="197">
        <v>44180.745824270824</v>
      </c>
      <c r="C941" s="205">
        <v>21.5</v>
      </c>
      <c r="D941" s="204" t="s">
        <v>107</v>
      </c>
      <c r="E941" s="204" t="s">
        <v>107</v>
      </c>
      <c r="F941" s="204" t="s">
        <v>106</v>
      </c>
      <c r="G941" s="206" t="s">
        <v>102</v>
      </c>
      <c r="H941" s="204" t="s">
        <v>102</v>
      </c>
      <c r="I941" s="204" t="s">
        <v>102</v>
      </c>
      <c r="J941" s="197">
        <v>44559.590760335661</v>
      </c>
      <c r="K941" s="197">
        <v>44561.590763888889</v>
      </c>
      <c r="L941" s="204" t="s">
        <v>102</v>
      </c>
      <c r="M941" s="209" t="s">
        <v>120</v>
      </c>
      <c r="N941" s="197">
        <v>44568.601287581012</v>
      </c>
      <c r="O941" s="207">
        <v>10</v>
      </c>
      <c r="P941" s="204" t="s">
        <v>117</v>
      </c>
      <c r="Q941" s="204" t="s">
        <v>102</v>
      </c>
      <c r="R941" s="204" t="s">
        <v>102</v>
      </c>
      <c r="S941" s="204" t="s">
        <v>102</v>
      </c>
    </row>
    <row r="942" spans="1:20">
      <c r="B942" s="197">
        <v>44193.094752083336</v>
      </c>
      <c r="C942" s="205">
        <v>40.700000000000003</v>
      </c>
      <c r="D942" s="204" t="s">
        <v>107</v>
      </c>
      <c r="E942" s="204" t="s">
        <v>107</v>
      </c>
      <c r="F942" s="204" t="s">
        <v>106</v>
      </c>
      <c r="G942" s="206" t="s">
        <v>102</v>
      </c>
      <c r="H942" s="204" t="s">
        <v>102</v>
      </c>
      <c r="I942" s="204" t="s">
        <v>102</v>
      </c>
      <c r="J942" s="197">
        <v>44433.552100578701</v>
      </c>
      <c r="K942" s="197">
        <v>44435.552094907405</v>
      </c>
      <c r="L942" s="204" t="s">
        <v>102</v>
      </c>
      <c r="M942" s="209" t="s">
        <v>120</v>
      </c>
      <c r="N942" s="197">
        <v>44458.782868553244</v>
      </c>
      <c r="O942" s="207">
        <v>27</v>
      </c>
      <c r="P942" s="204" t="s">
        <v>117</v>
      </c>
      <c r="Q942" s="204" t="s">
        <v>102</v>
      </c>
      <c r="R942" s="204" t="s">
        <v>102</v>
      </c>
      <c r="S942" s="204" t="s">
        <v>102</v>
      </c>
    </row>
    <row r="943" spans="1:20">
      <c r="B943" s="197">
        <v>44205.842565856488</v>
      </c>
      <c r="C943" s="205">
        <v>31.9</v>
      </c>
      <c r="D943" s="204" t="s">
        <v>105</v>
      </c>
      <c r="E943" s="204" t="s">
        <v>99</v>
      </c>
      <c r="F943" s="204" t="s">
        <v>106</v>
      </c>
      <c r="G943" s="206" t="s">
        <v>102</v>
      </c>
      <c r="H943" s="204" t="s">
        <v>102</v>
      </c>
      <c r="I943" s="204" t="s">
        <v>102</v>
      </c>
      <c r="J943" s="197">
        <v>44362.46635613426</v>
      </c>
      <c r="K943" s="197">
        <v>44364.466354166667</v>
      </c>
      <c r="L943" s="204" t="s">
        <v>102</v>
      </c>
      <c r="M943" s="207">
        <v>30</v>
      </c>
      <c r="N943" s="197">
        <v>44377.428555289349</v>
      </c>
      <c r="O943" s="207">
        <v>24</v>
      </c>
      <c r="P943" s="204" t="s">
        <v>117</v>
      </c>
      <c r="Q943" s="204" t="s">
        <v>102</v>
      </c>
      <c r="R943" s="204" t="s">
        <v>102</v>
      </c>
      <c r="S943" s="204" t="s">
        <v>102</v>
      </c>
    </row>
    <row r="944" spans="1:20">
      <c r="B944" s="197">
        <v>44224.747033877327</v>
      </c>
      <c r="C944" s="205">
        <v>25</v>
      </c>
      <c r="D944" s="204" t="s">
        <v>105</v>
      </c>
      <c r="E944" s="204" t="s">
        <v>99</v>
      </c>
      <c r="F944" s="204" t="s">
        <v>106</v>
      </c>
      <c r="G944" s="206" t="s">
        <v>102</v>
      </c>
      <c r="H944" s="204" t="s">
        <v>102</v>
      </c>
      <c r="I944" s="204" t="s">
        <v>102</v>
      </c>
      <c r="J944" s="197">
        <v>44224.836690127318</v>
      </c>
      <c r="K944" s="197">
        <v>44226.836689814816</v>
      </c>
      <c r="L944" s="204" t="s">
        <v>102</v>
      </c>
      <c r="M944" s="209" t="s">
        <v>120</v>
      </c>
      <c r="N944" s="197">
        <v>44225.444483182873</v>
      </c>
      <c r="O944" s="207">
        <v>2</v>
      </c>
      <c r="P944" s="204" t="s">
        <v>117</v>
      </c>
      <c r="Q944" s="204" t="s">
        <v>102</v>
      </c>
      <c r="R944" s="204" t="s">
        <v>102</v>
      </c>
      <c r="S944" s="204" t="s">
        <v>102</v>
      </c>
    </row>
    <row r="945" spans="2:19">
      <c r="B945" s="197">
        <v>44224.747033877327</v>
      </c>
      <c r="C945" s="205">
        <v>25.5</v>
      </c>
      <c r="D945" s="204" t="s">
        <v>105</v>
      </c>
      <c r="E945" s="204" t="s">
        <v>99</v>
      </c>
      <c r="F945" s="204" t="s">
        <v>106</v>
      </c>
      <c r="G945" s="206" t="s">
        <v>102</v>
      </c>
      <c r="H945" s="204" t="s">
        <v>102</v>
      </c>
      <c r="I945" s="204" t="s">
        <v>102</v>
      </c>
      <c r="J945" s="197">
        <v>44400.694441631946</v>
      </c>
      <c r="K945" s="197">
        <v>44402.694444444445</v>
      </c>
      <c r="L945" s="204" t="s">
        <v>102</v>
      </c>
      <c r="M945" s="209" t="s">
        <v>120</v>
      </c>
      <c r="N945" s="197">
        <v>44421.560678784714</v>
      </c>
      <c r="O945" s="207">
        <v>22</v>
      </c>
      <c r="P945" s="204" t="s">
        <v>117</v>
      </c>
      <c r="Q945" s="204" t="s">
        <v>102</v>
      </c>
      <c r="R945" s="204" t="s">
        <v>102</v>
      </c>
      <c r="S945" s="204" t="s">
        <v>102</v>
      </c>
    </row>
    <row r="946" spans="2:19">
      <c r="B946" s="197">
        <v>44224.747033877327</v>
      </c>
      <c r="C946" s="205">
        <v>25.6</v>
      </c>
      <c r="D946" s="204" t="s">
        <v>105</v>
      </c>
      <c r="E946" s="204" t="s">
        <v>99</v>
      </c>
      <c r="F946" s="204" t="s">
        <v>106</v>
      </c>
      <c r="G946" s="206" t="s">
        <v>102</v>
      </c>
      <c r="H946" s="204" t="s">
        <v>102</v>
      </c>
      <c r="I946" s="204" t="s">
        <v>102</v>
      </c>
      <c r="J946" s="197">
        <v>44460.544335219907</v>
      </c>
      <c r="K946" s="197">
        <v>44462.544340277775</v>
      </c>
      <c r="L946" s="204" t="s">
        <v>102</v>
      </c>
      <c r="M946" s="209" t="s">
        <v>120</v>
      </c>
      <c r="N946" s="197">
        <v>44463.791813460652</v>
      </c>
      <c r="O946" s="207">
        <v>4</v>
      </c>
      <c r="P946" s="204" t="s">
        <v>117</v>
      </c>
      <c r="Q946" s="204" t="s">
        <v>102</v>
      </c>
      <c r="R946" s="204" t="s">
        <v>102</v>
      </c>
      <c r="S946" s="204" t="s">
        <v>102</v>
      </c>
    </row>
    <row r="947" spans="2:19">
      <c r="B947" s="197">
        <v>44231.152394791665</v>
      </c>
      <c r="C947" s="205">
        <v>35.299999999999997</v>
      </c>
      <c r="D947" s="204" t="s">
        <v>105</v>
      </c>
      <c r="E947" s="204" t="s">
        <v>99</v>
      </c>
      <c r="F947" s="204" t="s">
        <v>106</v>
      </c>
      <c r="G947" s="206" t="s">
        <v>101</v>
      </c>
      <c r="H947" s="204" t="s">
        <v>102</v>
      </c>
      <c r="I947" s="204" t="s">
        <v>102</v>
      </c>
      <c r="J947" s="197">
        <v>44231.203550844919</v>
      </c>
      <c r="K947" s="197">
        <v>44233.203553240739</v>
      </c>
      <c r="L947" s="204" t="s">
        <v>102</v>
      </c>
      <c r="M947" s="207">
        <v>30</v>
      </c>
      <c r="N947" s="211">
        <v>44256.638876585654</v>
      </c>
      <c r="O947" s="207">
        <v>29</v>
      </c>
      <c r="P947" s="204" t="s">
        <v>117</v>
      </c>
      <c r="Q947" s="204" t="s">
        <v>102</v>
      </c>
      <c r="R947" s="204" t="s">
        <v>102</v>
      </c>
      <c r="S947" s="204" t="s">
        <v>102</v>
      </c>
    </row>
    <row r="948" spans="2:19">
      <c r="B948" s="197">
        <v>44253.722443090279</v>
      </c>
      <c r="C948" s="205">
        <v>23.6</v>
      </c>
      <c r="D948" s="204" t="s">
        <v>98</v>
      </c>
      <c r="E948" s="204" t="s">
        <v>99</v>
      </c>
      <c r="F948" s="204" t="s">
        <v>106</v>
      </c>
      <c r="G948" s="206" t="s">
        <v>102</v>
      </c>
      <c r="H948" s="204" t="s">
        <v>102</v>
      </c>
      <c r="I948" s="204" t="s">
        <v>102</v>
      </c>
      <c r="J948" s="197">
        <v>44361.857249305554</v>
      </c>
      <c r="K948" s="197">
        <v>44363.857245370367</v>
      </c>
      <c r="L948" s="204" t="s">
        <v>102</v>
      </c>
      <c r="M948" s="209" t="s">
        <v>120</v>
      </c>
      <c r="N948" s="197">
        <v>44384.541590775472</v>
      </c>
      <c r="O948" s="207">
        <v>24</v>
      </c>
      <c r="P948" s="204" t="s">
        <v>117</v>
      </c>
      <c r="Q948" s="204" t="s">
        <v>102</v>
      </c>
      <c r="R948" s="204" t="s">
        <v>102</v>
      </c>
      <c r="S948" s="204" t="s">
        <v>102</v>
      </c>
    </row>
    <row r="949" spans="2:19">
      <c r="B949" s="197">
        <v>44253.722443090279</v>
      </c>
      <c r="C949" s="205">
        <v>23.9</v>
      </c>
      <c r="D949" s="204" t="s">
        <v>98</v>
      </c>
      <c r="E949" s="204" t="s">
        <v>99</v>
      </c>
      <c r="F949" s="204" t="s">
        <v>106</v>
      </c>
      <c r="G949" s="206" t="s">
        <v>102</v>
      </c>
      <c r="H949" s="204" t="s">
        <v>102</v>
      </c>
      <c r="I949" s="204" t="s">
        <v>102</v>
      </c>
      <c r="J949" s="197">
        <v>44458.913151620363</v>
      </c>
      <c r="K949" s="197">
        <v>44460.913148148145</v>
      </c>
      <c r="L949" s="204" t="s">
        <v>102</v>
      </c>
      <c r="M949" s="209" t="s">
        <v>120</v>
      </c>
      <c r="N949" s="197">
        <v>44481.547204780094</v>
      </c>
      <c r="O949" s="207">
        <v>24</v>
      </c>
      <c r="P949" s="204" t="s">
        <v>117</v>
      </c>
      <c r="Q949" s="204" t="s">
        <v>102</v>
      </c>
      <c r="R949" s="204" t="s">
        <v>102</v>
      </c>
      <c r="S949" s="204" t="s">
        <v>102</v>
      </c>
    </row>
    <row r="950" spans="2:19">
      <c r="B950" s="197">
        <v>44253.722443090279</v>
      </c>
      <c r="C950" s="205">
        <v>24</v>
      </c>
      <c r="D950" s="204" t="s">
        <v>98</v>
      </c>
      <c r="E950" s="204" t="s">
        <v>99</v>
      </c>
      <c r="F950" s="204" t="s">
        <v>106</v>
      </c>
      <c r="G950" s="206" t="s">
        <v>102</v>
      </c>
      <c r="H950" s="204" t="s">
        <v>102</v>
      </c>
      <c r="I950" s="204" t="s">
        <v>102</v>
      </c>
      <c r="J950" s="197">
        <v>44508.827664895827</v>
      </c>
      <c r="K950" s="197">
        <v>44510.827662037038</v>
      </c>
      <c r="L950" s="204" t="s">
        <v>102</v>
      </c>
      <c r="M950" s="209" t="s">
        <v>120</v>
      </c>
      <c r="N950" s="197">
        <v>44531.539478553248</v>
      </c>
      <c r="O950" s="207">
        <v>24</v>
      </c>
      <c r="P950" s="204" t="s">
        <v>117</v>
      </c>
      <c r="Q950" s="204" t="s">
        <v>102</v>
      </c>
      <c r="R950" s="204" t="s">
        <v>102</v>
      </c>
      <c r="S950" s="204" t="s">
        <v>102</v>
      </c>
    </row>
    <row r="951" spans="2:19">
      <c r="B951" s="197">
        <v>44259.105769293972</v>
      </c>
      <c r="C951" s="205">
        <v>26.9</v>
      </c>
      <c r="D951" s="204" t="s">
        <v>107</v>
      </c>
      <c r="E951" s="204" t="s">
        <v>107</v>
      </c>
      <c r="F951" s="204" t="s">
        <v>106</v>
      </c>
      <c r="G951" s="206" t="s">
        <v>102</v>
      </c>
      <c r="H951" s="204" t="s">
        <v>102</v>
      </c>
      <c r="I951" s="204" t="s">
        <v>102</v>
      </c>
      <c r="J951" s="197">
        <v>44417.86735335648</v>
      </c>
      <c r="K951" s="197">
        <v>44419.867349537039</v>
      </c>
      <c r="L951" s="204" t="s">
        <v>102</v>
      </c>
      <c r="M951" s="209" t="s">
        <v>120</v>
      </c>
      <c r="N951" s="197">
        <v>44438.55786006945</v>
      </c>
      <c r="O951" s="207">
        <v>23</v>
      </c>
      <c r="P951" s="204" t="s">
        <v>117</v>
      </c>
      <c r="Q951" s="204" t="s">
        <v>102</v>
      </c>
      <c r="R951" s="204" t="s">
        <v>102</v>
      </c>
      <c r="S951" s="204" t="s">
        <v>102</v>
      </c>
    </row>
    <row r="952" spans="2:19">
      <c r="B952" s="197">
        <v>44260.710476539352</v>
      </c>
      <c r="C952" s="205">
        <v>25</v>
      </c>
      <c r="D952" s="204" t="s">
        <v>98</v>
      </c>
      <c r="E952" s="204" t="s">
        <v>99</v>
      </c>
      <c r="F952" s="204" t="s">
        <v>106</v>
      </c>
      <c r="G952" s="206" t="s">
        <v>102</v>
      </c>
      <c r="H952" s="204" t="s">
        <v>102</v>
      </c>
      <c r="I952" s="204" t="s">
        <v>102</v>
      </c>
      <c r="J952" s="197">
        <v>44373.465477581027</v>
      </c>
      <c r="K952" s="197">
        <v>44375.465474537035</v>
      </c>
      <c r="L952" s="204" t="s">
        <v>102</v>
      </c>
      <c r="M952" s="207">
        <v>30</v>
      </c>
      <c r="N952" s="197">
        <v>44377.470155289353</v>
      </c>
      <c r="O952" s="207">
        <v>29</v>
      </c>
      <c r="P952" s="204" t="s">
        <v>117</v>
      </c>
      <c r="Q952" s="204" t="s">
        <v>102</v>
      </c>
      <c r="R952" s="204" t="s">
        <v>102</v>
      </c>
      <c r="S952" s="204" t="s">
        <v>102</v>
      </c>
    </row>
    <row r="953" spans="2:19">
      <c r="B953" s="197">
        <v>44312.740523611108</v>
      </c>
      <c r="C953" s="205">
        <v>18.7</v>
      </c>
      <c r="D953" s="204" t="s">
        <v>107</v>
      </c>
      <c r="E953" s="204" t="s">
        <v>107</v>
      </c>
      <c r="F953" s="204" t="s">
        <v>106</v>
      </c>
      <c r="G953" s="206" t="s">
        <v>102</v>
      </c>
      <c r="H953" s="204" t="s">
        <v>102</v>
      </c>
      <c r="I953" s="204" t="s">
        <v>102</v>
      </c>
      <c r="J953" s="197">
        <v>44362.398953009251</v>
      </c>
      <c r="K953" s="197">
        <v>44364.398958333331</v>
      </c>
      <c r="L953" s="204" t="s">
        <v>102</v>
      </c>
      <c r="M953" s="209" t="s">
        <v>120</v>
      </c>
      <c r="N953" s="197">
        <v>44384.545561886582</v>
      </c>
      <c r="O953" s="207">
        <v>23</v>
      </c>
      <c r="P953" s="204" t="s">
        <v>117</v>
      </c>
      <c r="Q953" s="204" t="s">
        <v>102</v>
      </c>
      <c r="R953" s="204" t="s">
        <v>102</v>
      </c>
      <c r="S953" s="204" t="s">
        <v>102</v>
      </c>
    </row>
    <row r="954" spans="2:19">
      <c r="B954" s="197">
        <v>44320.21485138889</v>
      </c>
      <c r="C954" s="205">
        <v>26.4</v>
      </c>
      <c r="D954" s="204" t="s">
        <v>105</v>
      </c>
      <c r="E954" s="204" t="s">
        <v>99</v>
      </c>
      <c r="F954" s="204" t="s">
        <v>106</v>
      </c>
      <c r="G954" s="206" t="s">
        <v>101</v>
      </c>
      <c r="H954" s="204" t="s">
        <v>102</v>
      </c>
      <c r="I954" s="204" t="s">
        <v>102</v>
      </c>
      <c r="J954" s="197">
        <v>44323.489421793973</v>
      </c>
      <c r="K954" s="197">
        <v>44325.489421296297</v>
      </c>
      <c r="L954" s="204" t="s">
        <v>102</v>
      </c>
      <c r="M954" s="209" t="s">
        <v>120</v>
      </c>
      <c r="N954" s="197">
        <v>44324.353328321755</v>
      </c>
      <c r="O954" s="207">
        <v>2</v>
      </c>
      <c r="P954" s="204" t="s">
        <v>117</v>
      </c>
      <c r="Q954" s="204" t="s">
        <v>102</v>
      </c>
      <c r="R954" s="204" t="s">
        <v>102</v>
      </c>
      <c r="S954" s="204" t="s">
        <v>102</v>
      </c>
    </row>
    <row r="955" spans="2:19">
      <c r="B955" s="197">
        <v>44320.21485138889</v>
      </c>
      <c r="C955" s="205">
        <v>26.5</v>
      </c>
      <c r="D955" s="204" t="s">
        <v>105</v>
      </c>
      <c r="E955" s="204" t="s">
        <v>99</v>
      </c>
      <c r="F955" s="204" t="s">
        <v>106</v>
      </c>
      <c r="G955" s="206" t="s">
        <v>101</v>
      </c>
      <c r="H955" s="204" t="s">
        <v>102</v>
      </c>
      <c r="I955" s="204" t="s">
        <v>102</v>
      </c>
      <c r="J955" s="197">
        <v>44327.603658252316</v>
      </c>
      <c r="K955" s="197">
        <v>44329.60365740741</v>
      </c>
      <c r="L955" s="204" t="s">
        <v>102</v>
      </c>
      <c r="M955" s="209" t="s">
        <v>120</v>
      </c>
      <c r="N955" s="197">
        <v>44329.544427928238</v>
      </c>
      <c r="O955" s="207">
        <v>3</v>
      </c>
      <c r="P955" s="204" t="s">
        <v>117</v>
      </c>
      <c r="Q955" s="204" t="s">
        <v>102</v>
      </c>
      <c r="R955" s="204" t="s">
        <v>102</v>
      </c>
      <c r="S955" s="204" t="s">
        <v>102</v>
      </c>
    </row>
    <row r="956" spans="2:19">
      <c r="B956" s="197">
        <v>44320.21485138889</v>
      </c>
      <c r="C956" s="205">
        <v>26.6</v>
      </c>
      <c r="D956" s="204" t="s">
        <v>105</v>
      </c>
      <c r="E956" s="204" t="s">
        <v>99</v>
      </c>
      <c r="F956" s="204" t="s">
        <v>106</v>
      </c>
      <c r="G956" s="206" t="s">
        <v>101</v>
      </c>
      <c r="H956" s="204" t="s">
        <v>102</v>
      </c>
      <c r="I956" s="204" t="s">
        <v>102</v>
      </c>
      <c r="J956" s="197">
        <v>44362.519574270824</v>
      </c>
      <c r="K956" s="197">
        <v>44364.519571759258</v>
      </c>
      <c r="L956" s="204" t="s">
        <v>102</v>
      </c>
      <c r="M956" s="209" t="s">
        <v>120</v>
      </c>
      <c r="N956" s="197">
        <v>44363.341465393525</v>
      </c>
      <c r="O956" s="207">
        <v>2</v>
      </c>
      <c r="P956" s="204" t="s">
        <v>117</v>
      </c>
      <c r="Q956" s="204" t="s">
        <v>102</v>
      </c>
      <c r="R956" s="204" t="s">
        <v>102</v>
      </c>
      <c r="S956" s="204" t="s">
        <v>102</v>
      </c>
    </row>
    <row r="957" spans="2:19">
      <c r="B957" s="197">
        <v>44320.21485138889</v>
      </c>
      <c r="C957" s="205">
        <v>26.7</v>
      </c>
      <c r="D957" s="204" t="s">
        <v>105</v>
      </c>
      <c r="E957" s="204" t="s">
        <v>99</v>
      </c>
      <c r="F957" s="204" t="s">
        <v>106</v>
      </c>
      <c r="G957" s="206" t="s">
        <v>101</v>
      </c>
      <c r="H957" s="204" t="s">
        <v>102</v>
      </c>
      <c r="I957" s="204" t="s">
        <v>102</v>
      </c>
      <c r="J957" s="197">
        <v>44427.465753472228</v>
      </c>
      <c r="K957" s="197">
        <v>44429.465752314813</v>
      </c>
      <c r="L957" s="204" t="s">
        <v>102</v>
      </c>
      <c r="M957" s="209" t="s">
        <v>120</v>
      </c>
      <c r="N957" s="197">
        <v>44454.746708645842</v>
      </c>
      <c r="O957" s="207">
        <v>28</v>
      </c>
      <c r="P957" s="204" t="s">
        <v>117</v>
      </c>
      <c r="Q957" s="204" t="s">
        <v>102</v>
      </c>
      <c r="R957" s="204" t="s">
        <v>102</v>
      </c>
      <c r="S957" s="204" t="s">
        <v>102</v>
      </c>
    </row>
    <row r="958" spans="2:19">
      <c r="B958" s="197">
        <v>44349.933262650462</v>
      </c>
      <c r="C958" s="205">
        <v>27.5</v>
      </c>
      <c r="D958" s="204" t="s">
        <v>107</v>
      </c>
      <c r="E958" s="204" t="s">
        <v>107</v>
      </c>
      <c r="F958" s="204" t="s">
        <v>106</v>
      </c>
      <c r="G958" s="206" t="s">
        <v>102</v>
      </c>
      <c r="H958" s="204" t="s">
        <v>102</v>
      </c>
      <c r="I958" s="204" t="s">
        <v>102</v>
      </c>
      <c r="J958" s="197">
        <v>44400.30349841436</v>
      </c>
      <c r="K958" s="197">
        <v>44402.303495370368</v>
      </c>
      <c r="L958" s="204" t="s">
        <v>102</v>
      </c>
      <c r="M958" s="209" t="s">
        <v>120</v>
      </c>
      <c r="N958" s="197">
        <v>44421.560277314806</v>
      </c>
      <c r="O958" s="207">
        <v>22</v>
      </c>
      <c r="P958" s="204" t="s">
        <v>117</v>
      </c>
      <c r="Q958" s="204" t="s">
        <v>102</v>
      </c>
      <c r="R958" s="204" t="s">
        <v>102</v>
      </c>
      <c r="S958" s="204" t="s">
        <v>102</v>
      </c>
    </row>
    <row r="959" spans="2:19">
      <c r="B959" s="197">
        <v>44349.933262650462</v>
      </c>
      <c r="C959" s="205">
        <v>27.9</v>
      </c>
      <c r="D959" s="204" t="s">
        <v>107</v>
      </c>
      <c r="E959" s="204" t="s">
        <v>107</v>
      </c>
      <c r="F959" s="204" t="s">
        <v>106</v>
      </c>
      <c r="G959" s="206" t="s">
        <v>102</v>
      </c>
      <c r="H959" s="204" t="s">
        <v>102</v>
      </c>
      <c r="I959" s="204" t="s">
        <v>102</v>
      </c>
      <c r="J959" s="197">
        <v>44524.56650350694</v>
      </c>
      <c r="K959" s="197">
        <v>44526.566504629627</v>
      </c>
      <c r="L959" s="204" t="s">
        <v>102</v>
      </c>
      <c r="M959" s="209" t="s">
        <v>120</v>
      </c>
      <c r="N959" s="197">
        <v>44525.393904895827</v>
      </c>
      <c r="O959" s="207">
        <v>2</v>
      </c>
      <c r="P959" s="204" t="s">
        <v>117</v>
      </c>
      <c r="Q959" s="204" t="s">
        <v>102</v>
      </c>
      <c r="R959" s="204" t="s">
        <v>102</v>
      </c>
      <c r="S959" s="204" t="s">
        <v>102</v>
      </c>
    </row>
    <row r="960" spans="2:19">
      <c r="B960" s="197">
        <v>44353.450150081029</v>
      </c>
      <c r="C960" s="205">
        <v>39.200000000000003</v>
      </c>
      <c r="D960" s="204" t="s">
        <v>105</v>
      </c>
      <c r="E960" s="204" t="s">
        <v>99</v>
      </c>
      <c r="F960" s="204" t="s">
        <v>106</v>
      </c>
      <c r="G960" s="206" t="s">
        <v>102</v>
      </c>
      <c r="H960" s="204" t="s">
        <v>102</v>
      </c>
      <c r="I960" s="204" t="s">
        <v>102</v>
      </c>
      <c r="J960" s="197">
        <v>44400.331906597217</v>
      </c>
      <c r="K960" s="197">
        <v>44402.331909722219</v>
      </c>
      <c r="L960" s="204" t="s">
        <v>102</v>
      </c>
      <c r="M960" s="209" t="s">
        <v>120</v>
      </c>
      <c r="N960" s="197">
        <v>44421.541257175937</v>
      </c>
      <c r="O960" s="207">
        <v>22</v>
      </c>
      <c r="P960" s="204" t="s">
        <v>117</v>
      </c>
      <c r="Q960" s="204" t="s">
        <v>102</v>
      </c>
      <c r="R960" s="204" t="s">
        <v>102</v>
      </c>
      <c r="S960" s="204" t="s">
        <v>102</v>
      </c>
    </row>
    <row r="961" spans="2:19">
      <c r="B961" s="197">
        <v>44355.735856215273</v>
      </c>
      <c r="C961" s="205">
        <v>24.8</v>
      </c>
      <c r="D961" s="204" t="s">
        <v>107</v>
      </c>
      <c r="E961" s="204" t="s">
        <v>107</v>
      </c>
      <c r="F961" s="204" t="s">
        <v>106</v>
      </c>
      <c r="G961" s="206" t="s">
        <v>102</v>
      </c>
      <c r="H961" s="204" t="s">
        <v>102</v>
      </c>
      <c r="I961" s="204" t="s">
        <v>102</v>
      </c>
      <c r="J961" s="197">
        <v>44470.90373799768</v>
      </c>
      <c r="K961" s="197">
        <v>44472.903738425928</v>
      </c>
      <c r="L961" s="204" t="s">
        <v>102</v>
      </c>
      <c r="M961" s="209" t="s">
        <v>120</v>
      </c>
      <c r="N961" s="197">
        <v>44473.694824456019</v>
      </c>
      <c r="O961" s="207">
        <v>4</v>
      </c>
      <c r="P961" s="204" t="s">
        <v>117</v>
      </c>
      <c r="Q961" s="204" t="s">
        <v>102</v>
      </c>
      <c r="R961" s="204" t="s">
        <v>102</v>
      </c>
      <c r="S961" s="204" t="s">
        <v>102</v>
      </c>
    </row>
    <row r="962" spans="2:19">
      <c r="B962" s="197">
        <v>44355.735856215273</v>
      </c>
      <c r="C962" s="205">
        <v>24.9</v>
      </c>
      <c r="D962" s="204" t="s">
        <v>107</v>
      </c>
      <c r="E962" s="204" t="s">
        <v>107</v>
      </c>
      <c r="F962" s="204" t="s">
        <v>106</v>
      </c>
      <c r="G962" s="206" t="s">
        <v>102</v>
      </c>
      <c r="H962" s="204" t="s">
        <v>102</v>
      </c>
      <c r="I962" s="204" t="s">
        <v>102</v>
      </c>
      <c r="J962" s="197">
        <v>44473.920217326391</v>
      </c>
      <c r="K962" s="197">
        <v>44475.920219907406</v>
      </c>
      <c r="L962" s="204" t="s">
        <v>102</v>
      </c>
      <c r="M962" s="209" t="s">
        <v>120</v>
      </c>
      <c r="N962" s="197">
        <v>44494.578342592584</v>
      </c>
      <c r="O962" s="207">
        <v>22</v>
      </c>
      <c r="P962" s="204" t="s">
        <v>117</v>
      </c>
      <c r="Q962" s="204" t="s">
        <v>102</v>
      </c>
      <c r="R962" s="204" t="s">
        <v>102</v>
      </c>
      <c r="S962" s="204" t="s">
        <v>102</v>
      </c>
    </row>
    <row r="963" spans="2:19">
      <c r="B963" s="197">
        <v>44365.187820983796</v>
      </c>
      <c r="C963" s="205">
        <v>39.6</v>
      </c>
      <c r="D963" s="204" t="s">
        <v>107</v>
      </c>
      <c r="E963" s="204" t="s">
        <v>107</v>
      </c>
      <c r="F963" s="204" t="s">
        <v>106</v>
      </c>
      <c r="G963" s="206" t="s">
        <v>102</v>
      </c>
      <c r="H963" s="204" t="s">
        <v>102</v>
      </c>
      <c r="I963" s="204" t="s">
        <v>102</v>
      </c>
      <c r="J963" s="197">
        <v>44400.704907256935</v>
      </c>
      <c r="K963" s="197">
        <v>44402.704907407409</v>
      </c>
      <c r="L963" s="204" t="s">
        <v>102</v>
      </c>
      <c r="M963" s="209" t="s">
        <v>120</v>
      </c>
      <c r="N963" s="197">
        <v>44421.561311770834</v>
      </c>
      <c r="O963" s="207">
        <v>22</v>
      </c>
      <c r="P963" s="204" t="s">
        <v>117</v>
      </c>
      <c r="Q963" s="204" t="s">
        <v>102</v>
      </c>
      <c r="R963" s="204" t="s">
        <v>102</v>
      </c>
      <c r="S963" s="204" t="s">
        <v>102</v>
      </c>
    </row>
    <row r="964" spans="2:19">
      <c r="B964" s="197">
        <v>44369.634456446765</v>
      </c>
      <c r="C964" s="205">
        <v>26.5</v>
      </c>
      <c r="D964" s="204" t="s">
        <v>105</v>
      </c>
      <c r="E964" s="204" t="s">
        <v>99</v>
      </c>
      <c r="F964" s="204" t="s">
        <v>106</v>
      </c>
      <c r="G964" s="206" t="s">
        <v>102</v>
      </c>
      <c r="H964" s="204" t="s">
        <v>102</v>
      </c>
      <c r="I964" s="204" t="s">
        <v>102</v>
      </c>
      <c r="J964" s="197">
        <v>44394.781605937504</v>
      </c>
      <c r="K964" s="197">
        <v>44396.781608796293</v>
      </c>
      <c r="L964" s="204" t="s">
        <v>102</v>
      </c>
      <c r="M964" s="209" t="s">
        <v>120</v>
      </c>
      <c r="N964" s="197">
        <v>44403.562920601857</v>
      </c>
      <c r="O964" s="207">
        <v>10</v>
      </c>
      <c r="P964" s="204" t="s">
        <v>117</v>
      </c>
      <c r="Q964" s="204" t="s">
        <v>102</v>
      </c>
      <c r="R964" s="204" t="s">
        <v>102</v>
      </c>
      <c r="S964" s="204" t="s">
        <v>102</v>
      </c>
    </row>
    <row r="965" spans="2:19">
      <c r="B965" s="197">
        <v>44369.634456446765</v>
      </c>
      <c r="C965" s="205">
        <v>26.5</v>
      </c>
      <c r="D965" s="204" t="s">
        <v>105</v>
      </c>
      <c r="E965" s="204" t="s">
        <v>99</v>
      </c>
      <c r="F965" s="204" t="s">
        <v>106</v>
      </c>
      <c r="G965" s="206" t="s">
        <v>102</v>
      </c>
      <c r="H965" s="204" t="s">
        <v>102</v>
      </c>
      <c r="I965" s="204" t="s">
        <v>102</v>
      </c>
      <c r="J965" s="197">
        <v>44411.707122569438</v>
      </c>
      <c r="K965" s="197">
        <v>44413.707118055558</v>
      </c>
      <c r="L965" s="204" t="s">
        <v>102</v>
      </c>
      <c r="M965" s="209" t="s">
        <v>120</v>
      </c>
      <c r="N965" s="197">
        <v>44419.560188854157</v>
      </c>
      <c r="O965" s="207">
        <v>9</v>
      </c>
      <c r="P965" s="204" t="s">
        <v>117</v>
      </c>
      <c r="Q965" s="204" t="s">
        <v>102</v>
      </c>
      <c r="R965" s="204" t="s">
        <v>102</v>
      </c>
      <c r="S965" s="204" t="s">
        <v>102</v>
      </c>
    </row>
    <row r="966" spans="2:19">
      <c r="B966" s="197">
        <v>44369.634456446765</v>
      </c>
      <c r="C966" s="205">
        <v>26.6</v>
      </c>
      <c r="D966" s="204" t="s">
        <v>105</v>
      </c>
      <c r="E966" s="204" t="s">
        <v>99</v>
      </c>
      <c r="F966" s="204" t="s">
        <v>106</v>
      </c>
      <c r="G966" s="206" t="s">
        <v>102</v>
      </c>
      <c r="H966" s="204" t="s">
        <v>102</v>
      </c>
      <c r="I966" s="204" t="s">
        <v>102</v>
      </c>
      <c r="J966" s="197">
        <v>44442.753228124995</v>
      </c>
      <c r="K966" s="197">
        <v>44444.753229166665</v>
      </c>
      <c r="L966" s="204" t="s">
        <v>102</v>
      </c>
      <c r="M966" s="209" t="s">
        <v>120</v>
      </c>
      <c r="N966" s="197">
        <v>44452.773049849537</v>
      </c>
      <c r="O966" s="207">
        <v>11</v>
      </c>
      <c r="P966" s="204" t="s">
        <v>117</v>
      </c>
      <c r="Q966" s="204" t="s">
        <v>102</v>
      </c>
      <c r="R966" s="204" t="s">
        <v>102</v>
      </c>
      <c r="S966" s="204" t="s">
        <v>102</v>
      </c>
    </row>
    <row r="967" spans="2:19">
      <c r="B967" s="197">
        <v>44369.634456446765</v>
      </c>
      <c r="C967" s="205">
        <v>26.7</v>
      </c>
      <c r="D967" s="204" t="s">
        <v>105</v>
      </c>
      <c r="E967" s="204" t="s">
        <v>99</v>
      </c>
      <c r="F967" s="204" t="s">
        <v>106</v>
      </c>
      <c r="G967" s="206" t="s">
        <v>102</v>
      </c>
      <c r="H967" s="204" t="s">
        <v>102</v>
      </c>
      <c r="I967" s="204" t="s">
        <v>102</v>
      </c>
      <c r="J967" s="197">
        <v>44453.949130173613</v>
      </c>
      <c r="K967" s="197">
        <v>44455.949131944442</v>
      </c>
      <c r="L967" s="204" t="s">
        <v>102</v>
      </c>
      <c r="M967" s="209" t="s">
        <v>120</v>
      </c>
      <c r="N967" s="197">
        <v>44461.563645567141</v>
      </c>
      <c r="O967" s="207">
        <v>9</v>
      </c>
      <c r="P967" s="204" t="s">
        <v>117</v>
      </c>
      <c r="Q967" s="204" t="s">
        <v>102</v>
      </c>
      <c r="R967" s="204" t="s">
        <v>102</v>
      </c>
      <c r="S967" s="204" t="s">
        <v>102</v>
      </c>
    </row>
    <row r="968" spans="2:19">
      <c r="B968" s="197">
        <v>44369.634456446765</v>
      </c>
      <c r="C968" s="205">
        <v>26.7</v>
      </c>
      <c r="D968" s="204" t="s">
        <v>105</v>
      </c>
      <c r="E968" s="204" t="s">
        <v>99</v>
      </c>
      <c r="F968" s="204" t="s">
        <v>106</v>
      </c>
      <c r="G968" s="206" t="s">
        <v>102</v>
      </c>
      <c r="H968" s="204" t="s">
        <v>102</v>
      </c>
      <c r="I968" s="204" t="s">
        <v>102</v>
      </c>
      <c r="J968" s="197">
        <v>44474.68539363426</v>
      </c>
      <c r="K968" s="197">
        <v>44476.685393518521</v>
      </c>
      <c r="L968" s="204" t="s">
        <v>102</v>
      </c>
      <c r="M968" s="209" t="s">
        <v>120</v>
      </c>
      <c r="N968" s="197">
        <v>44505.560469988428</v>
      </c>
      <c r="O968" s="207">
        <v>30</v>
      </c>
      <c r="P968" s="204" t="s">
        <v>117</v>
      </c>
      <c r="Q968" s="204" t="s">
        <v>102</v>
      </c>
      <c r="R968" s="204" t="s">
        <v>102</v>
      </c>
      <c r="S968" s="204" t="s">
        <v>102</v>
      </c>
    </row>
    <row r="969" spans="2:19">
      <c r="B969" s="197">
        <v>44384.930818668981</v>
      </c>
      <c r="C969" s="205">
        <v>21.7</v>
      </c>
      <c r="D969" s="204" t="s">
        <v>107</v>
      </c>
      <c r="E969" s="204" t="s">
        <v>107</v>
      </c>
      <c r="F969" s="204" t="s">
        <v>106</v>
      </c>
      <c r="G969" s="206" t="s">
        <v>102</v>
      </c>
      <c r="H969" s="204" t="s">
        <v>102</v>
      </c>
      <c r="I969" s="204" t="s">
        <v>102</v>
      </c>
      <c r="J969" s="197">
        <v>44385.067617361106</v>
      </c>
      <c r="K969" s="197">
        <v>44387.067615740743</v>
      </c>
      <c r="L969" s="204" t="s">
        <v>102</v>
      </c>
      <c r="M969" s="209" t="s">
        <v>120</v>
      </c>
      <c r="N969" s="197">
        <v>44385.381159918972</v>
      </c>
      <c r="O969" s="207">
        <v>1</v>
      </c>
      <c r="P969" s="204" t="s">
        <v>117</v>
      </c>
      <c r="Q969" s="204" t="s">
        <v>102</v>
      </c>
      <c r="R969" s="204" t="s">
        <v>102</v>
      </c>
      <c r="S969" s="204" t="s">
        <v>102</v>
      </c>
    </row>
    <row r="970" spans="2:19">
      <c r="B970" s="197">
        <v>44384.930818668981</v>
      </c>
      <c r="C970" s="205">
        <v>21.9</v>
      </c>
      <c r="D970" s="204" t="s">
        <v>107</v>
      </c>
      <c r="E970" s="204" t="s">
        <v>107</v>
      </c>
      <c r="F970" s="204" t="s">
        <v>106</v>
      </c>
      <c r="G970" s="206" t="s">
        <v>102</v>
      </c>
      <c r="H970" s="204" t="s">
        <v>102</v>
      </c>
      <c r="I970" s="204" t="s">
        <v>102</v>
      </c>
      <c r="J970" s="197">
        <v>44453.568465127304</v>
      </c>
      <c r="K970" s="197">
        <v>44455.568460648145</v>
      </c>
      <c r="L970" s="204" t="s">
        <v>102</v>
      </c>
      <c r="M970" s="209" t="s">
        <v>120</v>
      </c>
      <c r="N970" s="197">
        <v>44454.557551932863</v>
      </c>
      <c r="O970" s="207">
        <v>2</v>
      </c>
      <c r="P970" s="204" t="s">
        <v>117</v>
      </c>
      <c r="Q970" s="204" t="s">
        <v>102</v>
      </c>
      <c r="R970" s="204" t="s">
        <v>102</v>
      </c>
      <c r="S970" s="204" t="s">
        <v>102</v>
      </c>
    </row>
    <row r="971" spans="2:19">
      <c r="B971" s="197">
        <v>44384.930818668981</v>
      </c>
      <c r="C971" s="205">
        <v>21.9</v>
      </c>
      <c r="D971" s="204" t="s">
        <v>107</v>
      </c>
      <c r="E971" s="204" t="s">
        <v>107</v>
      </c>
      <c r="F971" s="204" t="s">
        <v>106</v>
      </c>
      <c r="G971" s="206" t="s">
        <v>102</v>
      </c>
      <c r="H971" s="204" t="s">
        <v>102</v>
      </c>
      <c r="I971" s="204" t="s">
        <v>102</v>
      </c>
      <c r="J971" s="197">
        <v>44458.5680482639</v>
      </c>
      <c r="K971" s="197">
        <v>44460.568043981482</v>
      </c>
      <c r="L971" s="204" t="s">
        <v>102</v>
      </c>
      <c r="M971" s="209" t="s">
        <v>120</v>
      </c>
      <c r="N971" s="197">
        <v>44463.539375659733</v>
      </c>
      <c r="O971" s="207">
        <v>6</v>
      </c>
      <c r="P971" s="204" t="s">
        <v>117</v>
      </c>
      <c r="Q971" s="204" t="s">
        <v>102</v>
      </c>
      <c r="R971" s="204" t="s">
        <v>102</v>
      </c>
      <c r="S971" s="204" t="s">
        <v>102</v>
      </c>
    </row>
    <row r="972" spans="2:19">
      <c r="B972" s="197">
        <v>44384.930818668981</v>
      </c>
      <c r="C972" s="205">
        <v>22.1</v>
      </c>
      <c r="D972" s="204" t="s">
        <v>107</v>
      </c>
      <c r="E972" s="204" t="s">
        <v>107</v>
      </c>
      <c r="F972" s="204" t="s">
        <v>106</v>
      </c>
      <c r="G972" s="206" t="s">
        <v>102</v>
      </c>
      <c r="H972" s="204" t="s">
        <v>102</v>
      </c>
      <c r="I972" s="204" t="s">
        <v>102</v>
      </c>
      <c r="J972" s="197">
        <v>44508.839587997682</v>
      </c>
      <c r="K972" s="197">
        <v>44510.839583333334</v>
      </c>
      <c r="L972" s="204" t="s">
        <v>102</v>
      </c>
      <c r="M972" s="209" t="s">
        <v>120</v>
      </c>
      <c r="N972" s="197">
        <v>44529.548826736122</v>
      </c>
      <c r="O972" s="207">
        <v>22</v>
      </c>
      <c r="P972" s="204" t="s">
        <v>117</v>
      </c>
      <c r="Q972" s="204" t="s">
        <v>102</v>
      </c>
      <c r="R972" s="204" t="s">
        <v>102</v>
      </c>
      <c r="S972" s="204" t="s">
        <v>102</v>
      </c>
    </row>
    <row r="973" spans="2:19">
      <c r="B973" s="197">
        <v>44392.750860960638</v>
      </c>
      <c r="C973" s="205">
        <v>22</v>
      </c>
      <c r="D973" s="204" t="s">
        <v>105</v>
      </c>
      <c r="E973" s="204" t="s">
        <v>99</v>
      </c>
      <c r="F973" s="204" t="s">
        <v>106</v>
      </c>
      <c r="G973" s="206" t="s">
        <v>102</v>
      </c>
      <c r="H973" s="204" t="s">
        <v>102</v>
      </c>
      <c r="I973" s="204" t="s">
        <v>102</v>
      </c>
      <c r="J973" s="197">
        <v>44527.892309062503</v>
      </c>
      <c r="K973" s="197">
        <v>44529.892314814817</v>
      </c>
      <c r="L973" s="204" t="s">
        <v>102</v>
      </c>
      <c r="M973" s="207">
        <v>30</v>
      </c>
      <c r="N973" s="197">
        <v>44537.545017164346</v>
      </c>
      <c r="O973" s="207">
        <v>22</v>
      </c>
      <c r="P973" s="204" t="s">
        <v>117</v>
      </c>
      <c r="Q973" s="204" t="s">
        <v>102</v>
      </c>
      <c r="R973" s="204" t="s">
        <v>102</v>
      </c>
      <c r="S973" s="204" t="s">
        <v>102</v>
      </c>
    </row>
    <row r="974" spans="2:19">
      <c r="B974" s="197">
        <v>44400.151229895841</v>
      </c>
      <c r="C974" s="205">
        <v>18.600000000000001</v>
      </c>
      <c r="D974" s="204" t="s">
        <v>107</v>
      </c>
      <c r="E974" s="204" t="s">
        <v>107</v>
      </c>
      <c r="F974" s="204" t="s">
        <v>106</v>
      </c>
      <c r="G974" s="206" t="s">
        <v>102</v>
      </c>
      <c r="H974" s="204" t="s">
        <v>102</v>
      </c>
      <c r="I974" s="204" t="s">
        <v>102</v>
      </c>
      <c r="J974" s="197">
        <v>44400.19320987269</v>
      </c>
      <c r="K974" s="197">
        <v>44402.193206018521</v>
      </c>
      <c r="L974" s="204" t="s">
        <v>102</v>
      </c>
      <c r="M974" s="209" t="s">
        <v>120</v>
      </c>
      <c r="N974" s="197">
        <v>44400.54778464121</v>
      </c>
      <c r="O974" s="207">
        <v>1</v>
      </c>
      <c r="P974" s="204" t="s">
        <v>117</v>
      </c>
      <c r="Q974" s="204" t="s">
        <v>102</v>
      </c>
      <c r="R974" s="204" t="s">
        <v>102</v>
      </c>
      <c r="S974" s="204" t="s">
        <v>102</v>
      </c>
    </row>
    <row r="975" spans="2:19">
      <c r="B975" s="197">
        <v>44400.151229895841</v>
      </c>
      <c r="C975" s="205">
        <v>18.7</v>
      </c>
      <c r="D975" s="204" t="s">
        <v>107</v>
      </c>
      <c r="E975" s="204" t="s">
        <v>107</v>
      </c>
      <c r="F975" s="204" t="s">
        <v>106</v>
      </c>
      <c r="G975" s="206" t="s">
        <v>102</v>
      </c>
      <c r="H975" s="204" t="s">
        <v>102</v>
      </c>
      <c r="I975" s="204" t="s">
        <v>102</v>
      </c>
      <c r="J975" s="197">
        <v>44447.385589849531</v>
      </c>
      <c r="K975" s="197">
        <v>44449.38559027778</v>
      </c>
      <c r="L975" s="204" t="s">
        <v>102</v>
      </c>
      <c r="M975" s="209" t="s">
        <v>120</v>
      </c>
      <c r="N975" s="197">
        <v>44451.543558067126</v>
      </c>
      <c r="O975" s="207">
        <v>5</v>
      </c>
      <c r="P975" s="204" t="s">
        <v>117</v>
      </c>
      <c r="Q975" s="204" t="s">
        <v>102</v>
      </c>
      <c r="R975" s="204" t="s">
        <v>102</v>
      </c>
      <c r="S975" s="204" t="s">
        <v>102</v>
      </c>
    </row>
    <row r="976" spans="2:19">
      <c r="B976" s="197">
        <v>44400.151229895841</v>
      </c>
      <c r="C976" s="205">
        <v>18.899999999999999</v>
      </c>
      <c r="D976" s="204" t="s">
        <v>107</v>
      </c>
      <c r="E976" s="204" t="s">
        <v>107</v>
      </c>
      <c r="F976" s="204" t="s">
        <v>106</v>
      </c>
      <c r="G976" s="206" t="s">
        <v>102</v>
      </c>
      <c r="H976" s="204" t="s">
        <v>102</v>
      </c>
      <c r="I976" s="204" t="s">
        <v>102</v>
      </c>
      <c r="J976" s="197">
        <v>44504.712077627315</v>
      </c>
      <c r="K976" s="197">
        <v>44506.712083333332</v>
      </c>
      <c r="L976" s="204" t="s">
        <v>102</v>
      </c>
      <c r="M976" s="209" t="s">
        <v>120</v>
      </c>
      <c r="N976" s="197">
        <v>44518.540919988423</v>
      </c>
      <c r="O976" s="207">
        <v>15</v>
      </c>
      <c r="P976" s="204" t="s">
        <v>117</v>
      </c>
      <c r="Q976" s="204" t="s">
        <v>102</v>
      </c>
      <c r="R976" s="204" t="s">
        <v>102</v>
      </c>
      <c r="S976" s="204" t="s">
        <v>102</v>
      </c>
    </row>
    <row r="977" spans="2:19">
      <c r="B977" s="197">
        <v>44400.151229895841</v>
      </c>
      <c r="C977" s="205">
        <v>19</v>
      </c>
      <c r="D977" s="204" t="s">
        <v>107</v>
      </c>
      <c r="E977" s="204" t="s">
        <v>107</v>
      </c>
      <c r="F977" s="204" t="s">
        <v>106</v>
      </c>
      <c r="G977" s="206" t="s">
        <v>102</v>
      </c>
      <c r="H977" s="204" t="s">
        <v>102</v>
      </c>
      <c r="I977" s="204" t="s">
        <v>102</v>
      </c>
      <c r="J977" s="197">
        <v>44539.623416087961</v>
      </c>
      <c r="K977" s="197">
        <v>44541.623414351852</v>
      </c>
      <c r="L977" s="204" t="s">
        <v>102</v>
      </c>
      <c r="M977" s="209" t="s">
        <v>120</v>
      </c>
      <c r="N977" s="197">
        <v>44568.520045173609</v>
      </c>
      <c r="O977" s="207">
        <v>30</v>
      </c>
      <c r="P977" s="204" t="s">
        <v>117</v>
      </c>
      <c r="Q977" s="204" t="s">
        <v>102</v>
      </c>
      <c r="R977" s="204" t="s">
        <v>102</v>
      </c>
      <c r="S977" s="204" t="s">
        <v>102</v>
      </c>
    </row>
    <row r="978" spans="2:19">
      <c r="B978" s="197">
        <v>44416.448385995362</v>
      </c>
      <c r="C978" s="205">
        <v>22.4</v>
      </c>
      <c r="D978" s="204" t="s">
        <v>98</v>
      </c>
      <c r="E978" s="204" t="s">
        <v>99</v>
      </c>
      <c r="F978" s="204" t="s">
        <v>106</v>
      </c>
      <c r="G978" s="206" t="s">
        <v>102</v>
      </c>
      <c r="H978" s="204" t="s">
        <v>102</v>
      </c>
      <c r="I978" s="204" t="s">
        <v>102</v>
      </c>
      <c r="J978" s="197">
        <v>44416.503367627309</v>
      </c>
      <c r="K978" s="197">
        <v>44418.503368055557</v>
      </c>
      <c r="L978" s="204" t="s">
        <v>102</v>
      </c>
      <c r="M978" s="209" t="s">
        <v>120</v>
      </c>
      <c r="N978" s="197">
        <v>44418.540597106483</v>
      </c>
      <c r="O978" s="207">
        <v>3</v>
      </c>
      <c r="P978" s="204" t="s">
        <v>117</v>
      </c>
      <c r="Q978" s="204" t="s">
        <v>102</v>
      </c>
      <c r="R978" s="204" t="s">
        <v>102</v>
      </c>
      <c r="S978" s="204" t="s">
        <v>102</v>
      </c>
    </row>
    <row r="979" spans="2:19">
      <c r="B979" s="197">
        <v>44416.448385995362</v>
      </c>
      <c r="C979" s="205">
        <v>22.5</v>
      </c>
      <c r="D979" s="204" t="s">
        <v>98</v>
      </c>
      <c r="E979" s="204" t="s">
        <v>99</v>
      </c>
      <c r="F979" s="204" t="s">
        <v>106</v>
      </c>
      <c r="G979" s="206" t="s">
        <v>102</v>
      </c>
      <c r="H979" s="204" t="s">
        <v>102</v>
      </c>
      <c r="I979" s="204" t="s">
        <v>102</v>
      </c>
      <c r="J979" s="197">
        <v>44474.690112731478</v>
      </c>
      <c r="K979" s="197">
        <v>44476.690115740741</v>
      </c>
      <c r="L979" s="204" t="s">
        <v>102</v>
      </c>
      <c r="M979" s="209" t="s">
        <v>120</v>
      </c>
      <c r="N979" s="197">
        <v>44494.563847916659</v>
      </c>
      <c r="O979" s="207">
        <v>21</v>
      </c>
      <c r="P979" s="204" t="s">
        <v>117</v>
      </c>
      <c r="Q979" s="204" t="s">
        <v>102</v>
      </c>
      <c r="R979" s="204" t="s">
        <v>102</v>
      </c>
      <c r="S979" s="204" t="s">
        <v>102</v>
      </c>
    </row>
    <row r="980" spans="2:19">
      <c r="B980" s="197">
        <v>44426.929929826394</v>
      </c>
      <c r="C980" s="205">
        <v>22.9</v>
      </c>
      <c r="D980" s="204" t="s">
        <v>105</v>
      </c>
      <c r="E980" s="204" t="s">
        <v>99</v>
      </c>
      <c r="F980" s="204" t="s">
        <v>106</v>
      </c>
      <c r="G980" s="206" t="s">
        <v>102</v>
      </c>
      <c r="H980" s="204" t="s">
        <v>102</v>
      </c>
      <c r="I980" s="204" t="s">
        <v>102</v>
      </c>
      <c r="J980" s="197">
        <v>44539.650272916668</v>
      </c>
      <c r="K980" s="197">
        <v>44541.650277777779</v>
      </c>
      <c r="L980" s="204" t="s">
        <v>102</v>
      </c>
      <c r="M980" s="209" t="s">
        <v>120</v>
      </c>
      <c r="N980" s="197">
        <v>44567.595150381945</v>
      </c>
      <c r="O980" s="207">
        <v>29</v>
      </c>
      <c r="P980" s="204" t="s">
        <v>117</v>
      </c>
      <c r="Q980" s="204" t="s">
        <v>102</v>
      </c>
      <c r="R980" s="204" t="s">
        <v>102</v>
      </c>
      <c r="S980" s="204" t="s">
        <v>102</v>
      </c>
    </row>
    <row r="981" spans="2:19">
      <c r="B981" s="197">
        <v>44433.727509988435</v>
      </c>
      <c r="C981" s="205">
        <v>22.8</v>
      </c>
      <c r="D981" s="204" t="s">
        <v>105</v>
      </c>
      <c r="E981" s="204" t="s">
        <v>99</v>
      </c>
      <c r="F981" s="204" t="s">
        <v>106</v>
      </c>
      <c r="G981" s="206" t="s">
        <v>102</v>
      </c>
      <c r="H981" s="204" t="s">
        <v>102</v>
      </c>
      <c r="I981" s="204" t="s">
        <v>102</v>
      </c>
      <c r="J981" s="197">
        <v>44508.839359803242</v>
      </c>
      <c r="K981" s="197">
        <v>44510.839363425926</v>
      </c>
      <c r="L981" s="204" t="s">
        <v>102</v>
      </c>
      <c r="M981" s="209" t="s">
        <v>120</v>
      </c>
      <c r="N981" s="197">
        <v>44532.547813460653</v>
      </c>
      <c r="O981" s="207">
        <v>25</v>
      </c>
      <c r="P981" s="204" t="s">
        <v>117</v>
      </c>
      <c r="Q981" s="204" t="s">
        <v>102</v>
      </c>
      <c r="R981" s="204" t="s">
        <v>102</v>
      </c>
      <c r="S981" s="204" t="s">
        <v>102</v>
      </c>
    </row>
    <row r="982" spans="2:19">
      <c r="B982" s="197">
        <v>44433.727509988435</v>
      </c>
      <c r="C982" s="205">
        <v>22.9</v>
      </c>
      <c r="D982" s="204" t="s">
        <v>105</v>
      </c>
      <c r="E982" s="204" t="s">
        <v>99</v>
      </c>
      <c r="F982" s="204" t="s">
        <v>106</v>
      </c>
      <c r="G982" s="206" t="s">
        <v>102</v>
      </c>
      <c r="H982" s="204" t="s">
        <v>102</v>
      </c>
      <c r="I982" s="204" t="s">
        <v>102</v>
      </c>
      <c r="J982" s="197">
        <v>44539.649954513887</v>
      </c>
      <c r="K982" s="197">
        <v>44541.649953703702</v>
      </c>
      <c r="L982" s="204" t="s">
        <v>102</v>
      </c>
      <c r="M982" s="209" t="s">
        <v>120</v>
      </c>
      <c r="N982" s="197">
        <v>44568.547698460643</v>
      </c>
      <c r="O982" s="207">
        <v>30</v>
      </c>
      <c r="P982" s="204" t="s">
        <v>117</v>
      </c>
      <c r="Q982" s="204" t="s">
        <v>102</v>
      </c>
      <c r="R982" s="204" t="s">
        <v>102</v>
      </c>
      <c r="S982" s="204" t="s">
        <v>102</v>
      </c>
    </row>
    <row r="983" spans="2:19">
      <c r="B983" s="197">
        <v>44434.183277696771</v>
      </c>
      <c r="C983" s="205">
        <v>30.3</v>
      </c>
      <c r="D983" s="204" t="s">
        <v>105</v>
      </c>
      <c r="E983" s="204" t="s">
        <v>99</v>
      </c>
      <c r="F983" s="204" t="s">
        <v>106</v>
      </c>
      <c r="G983" s="206" t="s">
        <v>102</v>
      </c>
      <c r="H983" s="204" t="s">
        <v>102</v>
      </c>
      <c r="I983" s="204" t="s">
        <v>102</v>
      </c>
      <c r="J983" s="197">
        <v>44532.698449965275</v>
      </c>
      <c r="K983" s="197">
        <v>44534.698449074072</v>
      </c>
      <c r="L983" s="204" t="s">
        <v>102</v>
      </c>
      <c r="M983" s="209" t="s">
        <v>120</v>
      </c>
      <c r="N983" s="197">
        <v>44557.548458530087</v>
      </c>
      <c r="O983" s="207">
        <v>26</v>
      </c>
      <c r="P983" s="204" t="s">
        <v>117</v>
      </c>
      <c r="Q983" s="204" t="s">
        <v>102</v>
      </c>
      <c r="R983" s="204" t="s">
        <v>102</v>
      </c>
      <c r="S983" s="204" t="s">
        <v>102</v>
      </c>
    </row>
    <row r="984" spans="2:19">
      <c r="B984" s="197">
        <v>44447.939618402786</v>
      </c>
      <c r="C984" s="205">
        <v>30.9</v>
      </c>
      <c r="D984" s="204" t="s">
        <v>105</v>
      </c>
      <c r="E984" s="204" t="s">
        <v>99</v>
      </c>
      <c r="F984" s="204" t="s">
        <v>106</v>
      </c>
      <c r="G984" s="206" t="s">
        <v>101</v>
      </c>
      <c r="H984" s="204" t="s">
        <v>102</v>
      </c>
      <c r="I984" s="204" t="s">
        <v>102</v>
      </c>
      <c r="J984" s="197">
        <v>44448.293362349534</v>
      </c>
      <c r="K984" s="197">
        <v>44450.293368055558</v>
      </c>
      <c r="L984" s="204" t="s">
        <v>102</v>
      </c>
      <c r="M984" s="209" t="s">
        <v>120</v>
      </c>
      <c r="N984" s="197">
        <v>44448.592886192135</v>
      </c>
      <c r="O984" s="207">
        <v>1</v>
      </c>
      <c r="P984" s="204" t="s">
        <v>117</v>
      </c>
      <c r="Q984" s="204" t="s">
        <v>102</v>
      </c>
      <c r="R984" s="204" t="s">
        <v>102</v>
      </c>
      <c r="S984" s="204" t="s">
        <v>102</v>
      </c>
    </row>
    <row r="985" spans="2:19">
      <c r="B985" s="197">
        <v>44447.939618402786</v>
      </c>
      <c r="C985" s="205">
        <v>30.9</v>
      </c>
      <c r="D985" s="204" t="s">
        <v>105</v>
      </c>
      <c r="E985" s="204" t="s">
        <v>99</v>
      </c>
      <c r="F985" s="204" t="s">
        <v>106</v>
      </c>
      <c r="G985" s="206" t="s">
        <v>101</v>
      </c>
      <c r="H985" s="204" t="s">
        <v>102</v>
      </c>
      <c r="I985" s="204" t="s">
        <v>102</v>
      </c>
      <c r="J985" s="197">
        <v>44476.586954085651</v>
      </c>
      <c r="K985" s="197">
        <v>44478.586956018517</v>
      </c>
      <c r="L985" s="204" t="s">
        <v>102</v>
      </c>
      <c r="M985" s="209" t="s">
        <v>120</v>
      </c>
      <c r="N985" s="197">
        <v>44498.541551423601</v>
      </c>
      <c r="O985" s="207">
        <v>23</v>
      </c>
      <c r="P985" s="204" t="s">
        <v>117</v>
      </c>
      <c r="Q985" s="204" t="s">
        <v>102</v>
      </c>
      <c r="R985" s="204" t="s">
        <v>102</v>
      </c>
      <c r="S985" s="204" t="s">
        <v>102</v>
      </c>
    </row>
    <row r="986" spans="2:19">
      <c r="B986" s="197">
        <v>44448.743581597228</v>
      </c>
      <c r="C986" s="205">
        <v>29</v>
      </c>
      <c r="D986" s="204" t="s">
        <v>107</v>
      </c>
      <c r="E986" s="204" t="s">
        <v>107</v>
      </c>
      <c r="F986" s="204" t="s">
        <v>106</v>
      </c>
      <c r="G986" s="206" t="s">
        <v>102</v>
      </c>
      <c r="H986" s="204" t="s">
        <v>102</v>
      </c>
      <c r="I986" s="204" t="s">
        <v>102</v>
      </c>
      <c r="J986" s="197">
        <v>44495.536645717599</v>
      </c>
      <c r="K986" s="197">
        <v>44497.536643518521</v>
      </c>
      <c r="L986" s="204" t="s">
        <v>102</v>
      </c>
      <c r="M986" s="209" t="s">
        <v>120</v>
      </c>
      <c r="N986" s="197">
        <v>44503.542751354158</v>
      </c>
      <c r="O986" s="207">
        <v>9</v>
      </c>
      <c r="P986" s="204" t="s">
        <v>117</v>
      </c>
      <c r="Q986" s="204" t="s">
        <v>102</v>
      </c>
      <c r="R986" s="204" t="s">
        <v>102</v>
      </c>
      <c r="S986" s="204" t="s">
        <v>102</v>
      </c>
    </row>
    <row r="987" spans="2:19">
      <c r="B987" s="197">
        <v>44451.241608877317</v>
      </c>
      <c r="C987" s="205">
        <v>38.200000000000003</v>
      </c>
      <c r="D987" s="204" t="s">
        <v>98</v>
      </c>
      <c r="E987" s="204" t="s">
        <v>99</v>
      </c>
      <c r="F987" s="204" t="s">
        <v>106</v>
      </c>
      <c r="G987" s="206" t="s">
        <v>102</v>
      </c>
      <c r="H987" s="204" t="s">
        <v>102</v>
      </c>
      <c r="I987" s="204" t="s">
        <v>102</v>
      </c>
      <c r="J987" s="197">
        <v>44453.468649386567</v>
      </c>
      <c r="K987" s="197">
        <v>44455.468645833331</v>
      </c>
      <c r="L987" s="204" t="s">
        <v>102</v>
      </c>
      <c r="M987" s="209" t="s">
        <v>120</v>
      </c>
      <c r="N987" s="197">
        <v>44456.558290393506</v>
      </c>
      <c r="O987" s="207">
        <v>4</v>
      </c>
      <c r="P987" s="204" t="s">
        <v>117</v>
      </c>
      <c r="Q987" s="204" t="s">
        <v>102</v>
      </c>
      <c r="R987" s="204" t="s">
        <v>102</v>
      </c>
      <c r="S987" s="204" t="s">
        <v>102</v>
      </c>
    </row>
    <row r="988" spans="2:19">
      <c r="B988" s="197">
        <v>44451.241608877317</v>
      </c>
      <c r="C988" s="205">
        <v>38.200000000000003</v>
      </c>
      <c r="D988" s="204" t="s">
        <v>98</v>
      </c>
      <c r="E988" s="204" t="s">
        <v>99</v>
      </c>
      <c r="F988" s="204" t="s">
        <v>106</v>
      </c>
      <c r="G988" s="206" t="s">
        <v>102</v>
      </c>
      <c r="H988" s="204" t="s">
        <v>102</v>
      </c>
      <c r="I988" s="204" t="s">
        <v>102</v>
      </c>
      <c r="J988" s="197">
        <v>44456.558290393506</v>
      </c>
      <c r="K988" s="197">
        <v>44458.558287037034</v>
      </c>
      <c r="L988" s="204" t="s">
        <v>102</v>
      </c>
      <c r="M988" s="209" t="s">
        <v>120</v>
      </c>
      <c r="N988" s="197">
        <v>44459.489908599542</v>
      </c>
      <c r="O988" s="207">
        <v>4</v>
      </c>
      <c r="P988" s="204" t="s">
        <v>117</v>
      </c>
      <c r="Q988" s="204" t="s">
        <v>102</v>
      </c>
      <c r="R988" s="204" t="s">
        <v>102</v>
      </c>
      <c r="S988" s="204" t="s">
        <v>102</v>
      </c>
    </row>
    <row r="989" spans="2:19">
      <c r="B989" s="197">
        <v>44451.241608877317</v>
      </c>
      <c r="C989" s="205">
        <v>38.200000000000003</v>
      </c>
      <c r="D989" s="204" t="s">
        <v>98</v>
      </c>
      <c r="E989" s="204" t="s">
        <v>99</v>
      </c>
      <c r="F989" s="204" t="s">
        <v>106</v>
      </c>
      <c r="G989" s="206" t="s">
        <v>102</v>
      </c>
      <c r="H989" s="204" t="s">
        <v>102</v>
      </c>
      <c r="I989" s="204" t="s">
        <v>102</v>
      </c>
      <c r="J989" s="197">
        <v>44462.583482407397</v>
      </c>
      <c r="K989" s="197">
        <v>44464.583483796298</v>
      </c>
      <c r="L989" s="204" t="s">
        <v>102</v>
      </c>
      <c r="M989" s="209" t="s">
        <v>120</v>
      </c>
      <c r="N989" s="197">
        <v>44468</v>
      </c>
      <c r="O989" s="207">
        <v>6</v>
      </c>
      <c r="P989" s="204" t="s">
        <v>117</v>
      </c>
      <c r="Q989" s="204" t="s">
        <v>102</v>
      </c>
      <c r="R989" s="204" t="s">
        <v>102</v>
      </c>
      <c r="S989" s="204" t="s">
        <v>101</v>
      </c>
    </row>
    <row r="990" spans="2:19">
      <c r="B990" s="197">
        <v>44455.768764965273</v>
      </c>
      <c r="C990" s="205">
        <v>34.299999999999997</v>
      </c>
      <c r="D990" s="204" t="s">
        <v>98</v>
      </c>
      <c r="E990" s="204" t="s">
        <v>99</v>
      </c>
      <c r="F990" s="204" t="s">
        <v>106</v>
      </c>
      <c r="G990" s="206" t="s">
        <v>102</v>
      </c>
      <c r="H990" s="204" t="s">
        <v>102</v>
      </c>
      <c r="I990" s="204" t="s">
        <v>102</v>
      </c>
      <c r="J990" s="197">
        <v>44505.055791319457</v>
      </c>
      <c r="K990" s="197">
        <v>44507.055787037039</v>
      </c>
      <c r="L990" s="204" t="s">
        <v>102</v>
      </c>
      <c r="M990" s="209" t="s">
        <v>120</v>
      </c>
      <c r="N990" s="197">
        <v>44505.428903472224</v>
      </c>
      <c r="O990" s="207">
        <v>1</v>
      </c>
      <c r="P990" s="204" t="s">
        <v>117</v>
      </c>
      <c r="Q990" s="204" t="s">
        <v>102</v>
      </c>
      <c r="R990" s="204" t="s">
        <v>102</v>
      </c>
      <c r="S990" s="204" t="s">
        <v>102</v>
      </c>
    </row>
    <row r="991" spans="2:19">
      <c r="B991" s="197">
        <v>44455.768764965273</v>
      </c>
      <c r="C991" s="205">
        <v>34.4</v>
      </c>
      <c r="D991" s="204" t="s">
        <v>98</v>
      </c>
      <c r="E991" s="204" t="s">
        <v>99</v>
      </c>
      <c r="F991" s="204" t="s">
        <v>106</v>
      </c>
      <c r="G991" s="206" t="s">
        <v>102</v>
      </c>
      <c r="H991" s="204" t="s">
        <v>102</v>
      </c>
      <c r="I991" s="204" t="s">
        <v>102</v>
      </c>
      <c r="J991" s="197">
        <v>44556.983025347217</v>
      </c>
      <c r="K991" s="197">
        <v>44558.983020833337</v>
      </c>
      <c r="L991" s="204" t="s">
        <v>102</v>
      </c>
      <c r="M991" s="209" t="s">
        <v>120</v>
      </c>
      <c r="N991" s="197">
        <v>44568.538747222228</v>
      </c>
      <c r="O991" s="207">
        <v>13</v>
      </c>
      <c r="P991" s="204" t="s">
        <v>117</v>
      </c>
      <c r="Q991" s="204" t="s">
        <v>102</v>
      </c>
      <c r="R991" s="204" t="s">
        <v>102</v>
      </c>
      <c r="S991" s="204" t="s">
        <v>102</v>
      </c>
    </row>
    <row r="992" spans="2:19">
      <c r="B992" s="197">
        <v>44468.749708020841</v>
      </c>
      <c r="C992" s="205">
        <v>26.9</v>
      </c>
      <c r="D992" s="204" t="s">
        <v>107</v>
      </c>
      <c r="E992" s="204" t="s">
        <v>107</v>
      </c>
      <c r="F992" s="204" t="s">
        <v>106</v>
      </c>
      <c r="G992" s="206" t="s">
        <v>102</v>
      </c>
      <c r="H992" s="204" t="s">
        <v>102</v>
      </c>
      <c r="I992" s="204" t="s">
        <v>102</v>
      </c>
      <c r="J992" s="197">
        <v>44510.895029432882</v>
      </c>
      <c r="K992" s="197">
        <v>44512.89503472222</v>
      </c>
      <c r="L992" s="204" t="s">
        <v>102</v>
      </c>
      <c r="M992" s="209" t="s">
        <v>120</v>
      </c>
      <c r="N992" s="197">
        <v>44536.538894675927</v>
      </c>
      <c r="O992" s="207">
        <v>27</v>
      </c>
      <c r="P992" s="204" t="s">
        <v>117</v>
      </c>
      <c r="Q992" s="204" t="s">
        <v>102</v>
      </c>
      <c r="R992" s="204" t="s">
        <v>102</v>
      </c>
      <c r="S992" s="204" t="s">
        <v>102</v>
      </c>
    </row>
    <row r="993" spans="1:19">
      <c r="B993" s="197">
        <v>44469.75747311343</v>
      </c>
      <c r="C993" s="205">
        <v>40</v>
      </c>
      <c r="D993" s="204" t="s">
        <v>107</v>
      </c>
      <c r="E993" s="204" t="s">
        <v>107</v>
      </c>
      <c r="F993" s="204" t="s">
        <v>106</v>
      </c>
      <c r="G993" s="206" t="s">
        <v>102</v>
      </c>
      <c r="H993" s="204" t="s">
        <v>102</v>
      </c>
      <c r="I993" s="204" t="s">
        <v>102</v>
      </c>
      <c r="J993" s="197">
        <v>44539.809025115748</v>
      </c>
      <c r="K993" s="197">
        <v>44541.809027777781</v>
      </c>
      <c r="L993" s="204" t="s">
        <v>102</v>
      </c>
      <c r="M993" s="209" t="s">
        <v>120</v>
      </c>
      <c r="N993" s="197">
        <v>44579.459031481478</v>
      </c>
      <c r="O993" s="207">
        <v>41</v>
      </c>
      <c r="P993" s="204" t="s">
        <v>117</v>
      </c>
      <c r="Q993" s="204" t="s">
        <v>102</v>
      </c>
      <c r="R993" s="204" t="s">
        <v>102</v>
      </c>
      <c r="S993" s="204" t="s">
        <v>102</v>
      </c>
    </row>
    <row r="994" spans="1:19" s="208" customFormat="1">
      <c r="A994" s="204"/>
      <c r="B994" s="197">
        <v>44472.517480983799</v>
      </c>
      <c r="C994" s="205">
        <v>25.1</v>
      </c>
      <c r="D994" s="204" t="s">
        <v>107</v>
      </c>
      <c r="E994" s="204" t="s">
        <v>107</v>
      </c>
      <c r="F994" s="204" t="s">
        <v>106</v>
      </c>
      <c r="G994" s="206" t="s">
        <v>102</v>
      </c>
      <c r="H994" s="204" t="s">
        <v>102</v>
      </c>
      <c r="I994" s="204" t="s">
        <v>102</v>
      </c>
      <c r="J994" s="197">
        <v>44539.671251620362</v>
      </c>
      <c r="K994" s="197">
        <v>44541.671249999999</v>
      </c>
      <c r="L994" s="204" t="s">
        <v>102</v>
      </c>
      <c r="M994" s="209" t="s">
        <v>120</v>
      </c>
      <c r="N994" s="197">
        <v>44553</v>
      </c>
      <c r="O994" s="207">
        <v>14</v>
      </c>
      <c r="P994" s="204" t="s">
        <v>117</v>
      </c>
      <c r="Q994" s="204" t="s">
        <v>102</v>
      </c>
      <c r="R994" s="204" t="s">
        <v>102</v>
      </c>
      <c r="S994" s="204" t="s">
        <v>101</v>
      </c>
    </row>
    <row r="995" spans="1:19" s="208" customFormat="1">
      <c r="A995" s="204"/>
      <c r="B995" s="197">
        <v>44476.91172924768</v>
      </c>
      <c r="C995" s="205">
        <v>23.8</v>
      </c>
      <c r="D995" s="204" t="s">
        <v>107</v>
      </c>
      <c r="E995" s="204" t="s">
        <v>107</v>
      </c>
      <c r="F995" s="204" t="s">
        <v>106</v>
      </c>
      <c r="G995" s="206" t="s">
        <v>102</v>
      </c>
      <c r="H995" s="204" t="s">
        <v>102</v>
      </c>
      <c r="I995" s="204" t="s">
        <v>102</v>
      </c>
      <c r="J995" s="197">
        <v>44540.376535451389</v>
      </c>
      <c r="K995" s="197">
        <v>44542.376539351855</v>
      </c>
      <c r="L995" s="204" t="s">
        <v>102</v>
      </c>
      <c r="M995" s="209" t="s">
        <v>120</v>
      </c>
      <c r="N995" s="197">
        <v>44567.599961307867</v>
      </c>
      <c r="O995" s="207">
        <v>28</v>
      </c>
      <c r="P995" s="204" t="s">
        <v>117</v>
      </c>
      <c r="Q995" s="204" t="s">
        <v>102</v>
      </c>
      <c r="R995" s="204" t="s">
        <v>102</v>
      </c>
      <c r="S995" s="204" t="s">
        <v>102</v>
      </c>
    </row>
    <row r="996" spans="1:19" s="208" customFormat="1">
      <c r="A996" s="204"/>
      <c r="B996" s="197">
        <v>44479.918029745379</v>
      </c>
      <c r="C996" s="205">
        <v>38.6</v>
      </c>
      <c r="D996" s="204" t="s">
        <v>107</v>
      </c>
      <c r="E996" s="204" t="s">
        <v>107</v>
      </c>
      <c r="F996" s="204" t="s">
        <v>106</v>
      </c>
      <c r="G996" s="206" t="s">
        <v>101</v>
      </c>
      <c r="H996" s="204" t="s">
        <v>102</v>
      </c>
      <c r="I996" s="204" t="s">
        <v>102</v>
      </c>
      <c r="J996" s="197">
        <v>44540.385387615737</v>
      </c>
      <c r="K996" s="197">
        <v>44542.385381944441</v>
      </c>
      <c r="L996" s="204" t="s">
        <v>102</v>
      </c>
      <c r="M996" s="209" t="s">
        <v>120</v>
      </c>
      <c r="N996" s="197">
        <v>44581.424690659733</v>
      </c>
      <c r="O996" s="207">
        <v>42</v>
      </c>
      <c r="P996" s="204" t="s">
        <v>117</v>
      </c>
      <c r="Q996" s="204" t="s">
        <v>102</v>
      </c>
      <c r="R996" s="204" t="s">
        <v>102</v>
      </c>
      <c r="S996" s="204" t="s">
        <v>102</v>
      </c>
    </row>
    <row r="997" spans="1:19" s="208" customFormat="1">
      <c r="A997" s="204"/>
      <c r="B997" s="197">
        <v>44483.719518368045</v>
      </c>
      <c r="C997" s="205">
        <v>22.4</v>
      </c>
      <c r="D997" s="204" t="s">
        <v>107</v>
      </c>
      <c r="E997" s="204" t="s">
        <v>107</v>
      </c>
      <c r="F997" s="204" t="s">
        <v>106</v>
      </c>
      <c r="G997" s="206" t="s">
        <v>102</v>
      </c>
      <c r="H997" s="204" t="s">
        <v>102</v>
      </c>
      <c r="I997" s="204" t="s">
        <v>102</v>
      </c>
      <c r="J997" s="197">
        <v>44486.472462384256</v>
      </c>
      <c r="K997" s="197">
        <v>44488.47246527778</v>
      </c>
      <c r="L997" s="204" t="s">
        <v>102</v>
      </c>
      <c r="M997" s="209" t="s">
        <v>120</v>
      </c>
      <c r="N997" s="197">
        <v>44491.596240196755</v>
      </c>
      <c r="O997" s="207">
        <v>6</v>
      </c>
      <c r="P997" s="204" t="s">
        <v>117</v>
      </c>
      <c r="Q997" s="204" t="s">
        <v>102</v>
      </c>
      <c r="R997" s="204" t="s">
        <v>102</v>
      </c>
      <c r="S997" s="204" t="s">
        <v>102</v>
      </c>
    </row>
    <row r="998" spans="1:19" s="208" customFormat="1">
      <c r="A998" s="204"/>
      <c r="B998" s="197">
        <v>44483.719518368045</v>
      </c>
      <c r="C998" s="205">
        <v>22.5</v>
      </c>
      <c r="D998" s="204" t="s">
        <v>107</v>
      </c>
      <c r="E998" s="204" t="s">
        <v>107</v>
      </c>
      <c r="F998" s="204" t="s">
        <v>106</v>
      </c>
      <c r="G998" s="206" t="s">
        <v>102</v>
      </c>
      <c r="H998" s="204" t="s">
        <v>102</v>
      </c>
      <c r="I998" s="204" t="s">
        <v>102</v>
      </c>
      <c r="J998" s="197">
        <v>44497.526461458336</v>
      </c>
      <c r="K998" s="197">
        <v>44499.526458333334</v>
      </c>
      <c r="L998" s="204" t="s">
        <v>102</v>
      </c>
      <c r="M998" s="209" t="s">
        <v>120</v>
      </c>
      <c r="N998" s="197">
        <v>44501.586034409716</v>
      </c>
      <c r="O998" s="207">
        <v>5</v>
      </c>
      <c r="P998" s="204" t="s">
        <v>117</v>
      </c>
      <c r="Q998" s="204" t="s">
        <v>102</v>
      </c>
      <c r="R998" s="204" t="s">
        <v>102</v>
      </c>
      <c r="S998" s="204" t="s">
        <v>102</v>
      </c>
    </row>
    <row r="999" spans="1:19" s="208" customFormat="1">
      <c r="A999" s="204"/>
      <c r="B999" s="197">
        <v>44483.719518368045</v>
      </c>
      <c r="C999" s="205">
        <v>22.5</v>
      </c>
      <c r="D999" s="204" t="s">
        <v>107</v>
      </c>
      <c r="E999" s="204" t="s">
        <v>107</v>
      </c>
      <c r="F999" s="204" t="s">
        <v>106</v>
      </c>
      <c r="G999" s="206" t="s">
        <v>102</v>
      </c>
      <c r="H999" s="204" t="s">
        <v>102</v>
      </c>
      <c r="I999" s="204" t="s">
        <v>102</v>
      </c>
      <c r="J999" s="197">
        <v>44501.609132407415</v>
      </c>
      <c r="K999" s="197">
        <v>44503.609131944446</v>
      </c>
      <c r="L999" s="204" t="s">
        <v>102</v>
      </c>
      <c r="M999" s="209" t="s">
        <v>120</v>
      </c>
      <c r="N999" s="197">
        <v>44526.54641304398</v>
      </c>
      <c r="O999" s="207">
        <v>26</v>
      </c>
      <c r="P999" s="204" t="s">
        <v>117</v>
      </c>
      <c r="Q999" s="204" t="s">
        <v>102</v>
      </c>
      <c r="R999" s="204" t="s">
        <v>102</v>
      </c>
      <c r="S999" s="204" t="s">
        <v>102</v>
      </c>
    </row>
    <row r="1000" spans="1:19" s="208" customFormat="1">
      <c r="A1000" s="204"/>
      <c r="B1000" s="197">
        <v>44498.71466195603</v>
      </c>
      <c r="C1000" s="205">
        <v>32.6</v>
      </c>
      <c r="D1000" s="204" t="s">
        <v>107</v>
      </c>
      <c r="E1000" s="204" t="s">
        <v>107</v>
      </c>
      <c r="F1000" s="204" t="s">
        <v>106</v>
      </c>
      <c r="G1000" s="206" t="s">
        <v>102</v>
      </c>
      <c r="H1000" s="204" t="s">
        <v>102</v>
      </c>
      <c r="I1000" s="204" t="s">
        <v>102</v>
      </c>
      <c r="J1000" s="197">
        <v>44539.81738252315</v>
      </c>
      <c r="K1000" s="197">
        <v>44541.817384259259</v>
      </c>
      <c r="L1000" s="204" t="s">
        <v>102</v>
      </c>
      <c r="M1000" s="209" t="s">
        <v>120</v>
      </c>
      <c r="N1000" s="197">
        <v>44581.424591006944</v>
      </c>
      <c r="O1000" s="207">
        <v>43</v>
      </c>
      <c r="P1000" s="204" t="s">
        <v>117</v>
      </c>
      <c r="Q1000" s="204" t="s">
        <v>102</v>
      </c>
      <c r="R1000" s="204" t="s">
        <v>102</v>
      </c>
      <c r="S1000" s="204" t="s">
        <v>102</v>
      </c>
    </row>
    <row r="1001" spans="1:19" s="208" customFormat="1">
      <c r="A1001" s="204"/>
      <c r="B1001" s="197">
        <v>44534.051226504642</v>
      </c>
      <c r="C1001" s="205">
        <v>22.7</v>
      </c>
      <c r="D1001" s="204" t="s">
        <v>105</v>
      </c>
      <c r="E1001" s="204" t="s">
        <v>99</v>
      </c>
      <c r="F1001" s="204" t="s">
        <v>106</v>
      </c>
      <c r="G1001" s="206" t="s">
        <v>102</v>
      </c>
      <c r="H1001" s="204" t="s">
        <v>102</v>
      </c>
      <c r="I1001" s="204" t="s">
        <v>102</v>
      </c>
      <c r="J1001" s="197">
        <v>44556.625169560182</v>
      </c>
      <c r="K1001" s="197">
        <v>44558.625173611108</v>
      </c>
      <c r="L1001" s="204" t="s">
        <v>102</v>
      </c>
      <c r="M1001" s="209" t="s">
        <v>120</v>
      </c>
      <c r="N1001" s="197">
        <v>44579.538210497696</v>
      </c>
      <c r="O1001" s="207">
        <v>24</v>
      </c>
      <c r="P1001" s="204" t="s">
        <v>117</v>
      </c>
      <c r="Q1001" s="204" t="s">
        <v>102</v>
      </c>
      <c r="R1001" s="204" t="s">
        <v>102</v>
      </c>
      <c r="S1001" s="204" t="s">
        <v>102</v>
      </c>
    </row>
  </sheetData>
  <pageMargins left="0.7" right="0.7" top="0.75" bottom="0.75" header="0.3" footer="0.3"/>
  <pageSetup scale="1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F14"/>
  <sheetViews>
    <sheetView workbookViewId="0">
      <selection activeCell="I17" sqref="I17"/>
    </sheetView>
  </sheetViews>
  <sheetFormatPr baseColWidth="10" defaultColWidth="9.1640625" defaultRowHeight="15"/>
  <cols>
    <col min="1" max="4" width="9.1640625" style="23"/>
    <col min="5" max="5" width="17.5" style="23" customWidth="1"/>
    <col min="6" max="16384" width="9.1640625" style="23"/>
  </cols>
  <sheetData>
    <row r="1" spans="1:6">
      <c r="A1" s="37"/>
      <c r="B1" s="38"/>
      <c r="C1" s="38"/>
      <c r="D1" s="38"/>
      <c r="E1" s="38"/>
      <c r="F1" s="39"/>
    </row>
    <row r="2" spans="1:6" s="27" customFormat="1" ht="27" customHeight="1">
      <c r="A2" s="59" t="s">
        <v>79</v>
      </c>
      <c r="B2" s="96"/>
      <c r="C2" s="96"/>
      <c r="D2" s="97"/>
      <c r="E2" s="97"/>
      <c r="F2" s="98"/>
    </row>
    <row r="3" spans="1:6">
      <c r="A3" s="43"/>
      <c r="B3" s="41"/>
      <c r="C3" s="41"/>
      <c r="D3" s="41"/>
      <c r="E3" s="41"/>
      <c r="F3" s="42"/>
    </row>
    <row r="4" spans="1:6" ht="21">
      <c r="A4" s="40"/>
      <c r="B4" s="41"/>
      <c r="C4" s="41"/>
      <c r="D4" s="41"/>
      <c r="E4" s="41"/>
      <c r="F4" s="42"/>
    </row>
    <row r="5" spans="1:6" ht="21">
      <c r="A5" s="150" t="s">
        <v>154</v>
      </c>
      <c r="B5" s="41"/>
      <c r="C5" s="41"/>
      <c r="D5" s="41"/>
      <c r="E5" s="41"/>
      <c r="F5" s="42"/>
    </row>
    <row r="6" spans="1:6">
      <c r="A6" s="14"/>
      <c r="B6" s="41"/>
      <c r="C6" s="41"/>
      <c r="D6" s="41"/>
      <c r="E6" s="41"/>
      <c r="F6" s="42"/>
    </row>
    <row r="7" spans="1:6" ht="21">
      <c r="A7" s="15" t="s">
        <v>95</v>
      </c>
      <c r="B7" s="41"/>
      <c r="C7" s="41"/>
      <c r="D7" s="41"/>
      <c r="E7" s="41"/>
      <c r="F7" s="42"/>
    </row>
    <row r="8" spans="1:6">
      <c r="A8" s="43"/>
      <c r="B8" s="41"/>
      <c r="C8" s="41"/>
      <c r="D8" s="41"/>
      <c r="E8" s="41"/>
      <c r="F8" s="42"/>
    </row>
    <row r="9" spans="1:6">
      <c r="A9" s="43"/>
      <c r="B9" s="41"/>
      <c r="C9" s="41"/>
      <c r="D9" s="41"/>
      <c r="E9" s="41"/>
      <c r="F9" s="42"/>
    </row>
    <row r="10" spans="1:6">
      <c r="A10" s="43"/>
      <c r="B10" s="41"/>
      <c r="C10" s="41"/>
      <c r="D10" s="41"/>
      <c r="E10" s="41"/>
      <c r="F10" s="42"/>
    </row>
    <row r="11" spans="1:6">
      <c r="A11" s="43"/>
      <c r="B11" s="41"/>
      <c r="C11" s="41"/>
      <c r="D11" s="41"/>
      <c r="E11" s="41"/>
      <c r="F11" s="42"/>
    </row>
    <row r="12" spans="1:6">
      <c r="A12" s="43"/>
      <c r="B12" s="41"/>
      <c r="C12" s="41"/>
      <c r="D12" s="41"/>
      <c r="E12" s="41"/>
      <c r="F12" s="42"/>
    </row>
    <row r="13" spans="1:6">
      <c r="A13" s="43"/>
      <c r="B13" s="41"/>
      <c r="C13" s="41"/>
      <c r="D13" s="41"/>
      <c r="E13" s="41"/>
      <c r="F13" s="42"/>
    </row>
    <row r="14" spans="1:6">
      <c r="A14" s="44"/>
      <c r="B14" s="45"/>
      <c r="C14" s="45"/>
      <c r="D14" s="45"/>
      <c r="E14" s="45"/>
      <c r="F14" s="46"/>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2060"/>
    <pageSetUpPr fitToPage="1"/>
  </sheetPr>
  <dimension ref="A1:B36"/>
  <sheetViews>
    <sheetView topLeftCell="A7" zoomScaleNormal="100" zoomScalePageLayoutView="80" workbookViewId="0">
      <pane xSplit="28340" topLeftCell="L1"/>
      <selection activeCell="B22" sqref="B22"/>
      <selection pane="topRight" activeCell="D35" sqref="D35"/>
    </sheetView>
  </sheetViews>
  <sheetFormatPr baseColWidth="10" defaultColWidth="21.5" defaultRowHeight="40.5" customHeight="1"/>
  <cols>
    <col min="1" max="1" width="69.6640625" style="1" customWidth="1"/>
    <col min="2" max="2" width="11.5" style="57" customWidth="1"/>
    <col min="3" max="16384" width="21.5" style="28"/>
  </cols>
  <sheetData>
    <row r="1" spans="1:2" ht="40.5" customHeight="1">
      <c r="A1" s="231" t="s">
        <v>22</v>
      </c>
      <c r="B1" s="231"/>
    </row>
    <row r="2" spans="1:2" ht="33" customHeight="1">
      <c r="A2" s="58" t="s">
        <v>56</v>
      </c>
      <c r="B2" s="84" t="s">
        <v>90</v>
      </c>
    </row>
    <row r="3" spans="1:2" ht="16">
      <c r="A3" s="2" t="s">
        <v>43</v>
      </c>
      <c r="B3" s="102">
        <f>SUM(B5:B8)</f>
        <v>1137</v>
      </c>
    </row>
    <row r="4" spans="1:2" ht="21.5" customHeight="1">
      <c r="A4" s="79" t="s">
        <v>25</v>
      </c>
      <c r="B4" s="103"/>
    </row>
    <row r="5" spans="1:2" ht="15">
      <c r="A5" s="47" t="s">
        <v>0</v>
      </c>
      <c r="B5" s="115">
        <f>COUNTIFS('MDDSX ''21'!$F:$F,"M")</f>
        <v>1136</v>
      </c>
    </row>
    <row r="6" spans="1:2" ht="15">
      <c r="A6" s="47" t="s">
        <v>1</v>
      </c>
      <c r="B6" s="116">
        <f>COUNTIFS('MDDSX ''21'!$F:$F,"F")</f>
        <v>1</v>
      </c>
    </row>
    <row r="7" spans="1:2" ht="15">
      <c r="A7" s="48" t="s">
        <v>13</v>
      </c>
      <c r="B7" s="116">
        <f>COUNTIFS('MDDSX ''21'!$F:$F,"T")</f>
        <v>0</v>
      </c>
    </row>
    <row r="8" spans="1:2" ht="15">
      <c r="A8" s="48" t="s">
        <v>14</v>
      </c>
      <c r="B8" s="116">
        <f>COUNTIFS('MDDSX ''21'!$F:$F,"I")</f>
        <v>0</v>
      </c>
    </row>
    <row r="9" spans="1:2" s="49" customFormat="1" ht="21.5" customHeight="1">
      <c r="A9" s="80" t="s">
        <v>26</v>
      </c>
      <c r="B9" s="117"/>
    </row>
    <row r="10" spans="1:2" s="49" customFormat="1" ht="15">
      <c r="A10" s="50" t="s">
        <v>2</v>
      </c>
      <c r="B10" s="118">
        <f>COUNTIFS('MDDSX ''21'!$D:$D,"A")</f>
        <v>18</v>
      </c>
    </row>
    <row r="11" spans="1:2" s="49" customFormat="1" ht="15">
      <c r="A11" s="50" t="s">
        <v>3</v>
      </c>
      <c r="B11" s="119">
        <f>COUNTIFS('MDDSX ''21'!$D:$D,"B")</f>
        <v>315</v>
      </c>
    </row>
    <row r="12" spans="1:2" s="49" customFormat="1" ht="15">
      <c r="A12" s="50" t="s">
        <v>6</v>
      </c>
      <c r="B12" s="118">
        <f>COUNTIFS('MDDSX ''21'!$D:$D,"H")</f>
        <v>279</v>
      </c>
    </row>
    <row r="13" spans="1:2" s="49" customFormat="1" ht="15">
      <c r="A13" s="50" t="s">
        <v>4</v>
      </c>
      <c r="B13" s="118">
        <f>COUNTIFS('MDDSX ''21'!$D:$D,"W")</f>
        <v>519</v>
      </c>
    </row>
    <row r="14" spans="1:2" s="49" customFormat="1" ht="15">
      <c r="A14" s="50" t="s">
        <v>12</v>
      </c>
      <c r="B14" s="118">
        <f>COUNTIFS('MDDSX ''21'!$D:$D,"API")</f>
        <v>0</v>
      </c>
    </row>
    <row r="15" spans="1:2" s="49" customFormat="1" ht="15">
      <c r="A15" s="50" t="s">
        <v>5</v>
      </c>
      <c r="B15" s="118">
        <f>COUNTIFS('MDDSX ''21'!$D:$D,"O")</f>
        <v>6</v>
      </c>
    </row>
    <row r="16" spans="1:2" s="77" customFormat="1" ht="20.75" customHeight="1">
      <c r="A16" s="80" t="s">
        <v>18</v>
      </c>
      <c r="B16" s="117"/>
    </row>
    <row r="17" spans="1:2" s="49" customFormat="1" ht="15">
      <c r="A17" s="51" t="s">
        <v>19</v>
      </c>
      <c r="B17" s="118">
        <f>COUNTIFS('MDDSX ''21'!$G:$G,"Y")</f>
        <v>189</v>
      </c>
    </row>
    <row r="18" spans="1:2" s="49" customFormat="1" ht="15">
      <c r="A18" s="51" t="s">
        <v>29</v>
      </c>
      <c r="B18" s="118">
        <f>COUNTIFS('MDDSX ''21'!$G:$G,"Y",'MDDSX ''21'!$O:$O,"&gt;=30")</f>
        <v>2</v>
      </c>
    </row>
    <row r="19" spans="1:2" s="49" customFormat="1" ht="15">
      <c r="A19" s="51" t="s">
        <v>16</v>
      </c>
      <c r="B19" s="118">
        <v>0</v>
      </c>
    </row>
    <row r="20" spans="1:2" s="49" customFormat="1" ht="15">
      <c r="A20" s="51" t="s">
        <v>17</v>
      </c>
      <c r="B20" s="118">
        <f>SUM('MDDSX ''21'!I3:I1139)</f>
        <v>27</v>
      </c>
    </row>
    <row r="21" spans="1:2" s="49" customFormat="1" ht="21.5" customHeight="1">
      <c r="A21" s="80" t="s">
        <v>21</v>
      </c>
      <c r="B21" s="117"/>
    </row>
    <row r="22" spans="1:2" s="49" customFormat="1" ht="15">
      <c r="A22" s="50" t="s">
        <v>11</v>
      </c>
      <c r="B22" s="118">
        <f>COUNTIFS('MDDSX ''21'!P:P,"D-Report")</f>
        <v>990</v>
      </c>
    </row>
    <row r="23" spans="1:2" s="49" customFormat="1" ht="15">
      <c r="A23" s="50" t="s">
        <v>47</v>
      </c>
      <c r="B23" s="118">
        <v>0</v>
      </c>
    </row>
    <row r="24" spans="1:2" s="49" customFormat="1" ht="15">
      <c r="A24" s="50" t="s">
        <v>48</v>
      </c>
      <c r="B24" s="118">
        <v>0</v>
      </c>
    </row>
    <row r="25" spans="1:2" s="49" customFormat="1" ht="15">
      <c r="A25" s="50" t="s">
        <v>10</v>
      </c>
      <c r="B25" s="138">
        <f>COUNTIFS('MDDSX ''21'!P:P,"Ad-Seg")</f>
        <v>147</v>
      </c>
    </row>
    <row r="26" spans="1:2" s="49" customFormat="1" ht="17.25" customHeight="1">
      <c r="A26" s="52" t="s">
        <v>23</v>
      </c>
      <c r="B26" s="139">
        <f>B3</f>
        <v>1137</v>
      </c>
    </row>
    <row r="27" spans="1:2" s="49" customFormat="1" ht="15">
      <c r="A27" s="53" t="s">
        <v>20</v>
      </c>
      <c r="B27" s="146"/>
    </row>
    <row r="28" spans="1:2" s="49" customFormat="1" ht="17.25" customHeight="1">
      <c r="A28" s="54" t="s">
        <v>33</v>
      </c>
      <c r="B28" s="118">
        <f>COUNTIFS('MDDSX ''21'!$S:$S,"Y")</f>
        <v>305</v>
      </c>
    </row>
    <row r="29" spans="1:2" s="78" customFormat="1" ht="17.25" customHeight="1">
      <c r="A29" s="55" t="s">
        <v>24</v>
      </c>
      <c r="B29" s="120">
        <f>SUM(B30:B33)</f>
        <v>26</v>
      </c>
    </row>
    <row r="30" spans="1:2" s="49" customFormat="1" ht="15">
      <c r="A30" s="51" t="s">
        <v>8</v>
      </c>
      <c r="B30" s="120">
        <f>COUNTIFS('MDDSX ''21'!$Q:$Q,"H")</f>
        <v>3</v>
      </c>
    </row>
    <row r="31" spans="1:2" s="49" customFormat="1" ht="15">
      <c r="A31" s="51" t="s">
        <v>7</v>
      </c>
      <c r="B31" s="82">
        <f>COUNTIFS('MDDSX ''21'!$Q:$Q,"V")</f>
        <v>3</v>
      </c>
    </row>
    <row r="32" spans="1:2" s="49" customFormat="1" ht="15">
      <c r="A32" s="51" t="s">
        <v>9</v>
      </c>
      <c r="B32" s="82">
        <f>COUNTIFS('MDDSX ''21'!$Q:$Q,"P")</f>
        <v>20</v>
      </c>
    </row>
    <row r="33" spans="1:2" s="49" customFormat="1" ht="15">
      <c r="A33" s="51" t="s">
        <v>10</v>
      </c>
      <c r="B33" s="82">
        <f>COUNTIFS('MDDSX ''21'!$Q:$Q,"O")</f>
        <v>0</v>
      </c>
    </row>
    <row r="34" spans="1:2" s="56" customFormat="1" ht="20.75" customHeight="1">
      <c r="A34" s="54" t="s">
        <v>142</v>
      </c>
      <c r="B34" s="83">
        <v>10</v>
      </c>
    </row>
    <row r="35" spans="1:2" s="56" customFormat="1" ht="20.75" customHeight="1">
      <c r="A35" s="54" t="s">
        <v>27</v>
      </c>
      <c r="B35" s="81">
        <f>COUNTIFS('MDDSX ''21'!R:R,"Y")</f>
        <v>8</v>
      </c>
    </row>
    <row r="36" spans="1:2" ht="66.75" customHeight="1">
      <c r="A36" s="232" t="s">
        <v>143</v>
      </c>
      <c r="B36" s="233"/>
    </row>
  </sheetData>
  <mergeCells count="2">
    <mergeCell ref="A1:B1"/>
    <mergeCell ref="A36:B36"/>
  </mergeCells>
  <printOptions horizontalCentered="1"/>
  <pageMargins left="0.25" right="0.25" top="0.82291666666666663" bottom="0.5" header="0.3" footer="0.3"/>
  <pageSetup fitToHeight="0" orientation="portrait" r:id="rId1"/>
  <headerFooter>
    <oddFooter>&amp;CPage &amp;P of &amp;N</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tint="0.79998168889431442"/>
  </sheetPr>
  <dimension ref="A1:AY1139"/>
  <sheetViews>
    <sheetView workbookViewId="0">
      <pane ySplit="2" topLeftCell="A3" activePane="bottomLeft" state="frozen"/>
      <selection activeCell="D35" sqref="D35"/>
      <selection pane="bottomLeft" activeCell="E8" sqref="E8"/>
    </sheetView>
  </sheetViews>
  <sheetFormatPr baseColWidth="10" defaultColWidth="9.1640625" defaultRowHeight="15"/>
  <cols>
    <col min="1" max="1" width="15.1640625" style="66" customWidth="1"/>
    <col min="2" max="2" width="13" style="67" customWidth="1"/>
    <col min="3" max="3" width="11.1640625" style="67" customWidth="1"/>
    <col min="4" max="4" width="8.5" style="66" bestFit="1" customWidth="1"/>
    <col min="5" max="6" width="9.1640625" style="66"/>
    <col min="7" max="7" width="7.83203125" style="66" bestFit="1" customWidth="1"/>
    <col min="8" max="8" width="12.1640625" style="68" customWidth="1"/>
    <col min="9" max="9" width="10.83203125" style="66" customWidth="1"/>
    <col min="10" max="10" width="14.5" style="67" customWidth="1"/>
    <col min="11" max="11" width="13" style="67" customWidth="1"/>
    <col min="12" max="12" width="18.6640625" style="66" customWidth="1"/>
    <col min="13" max="13" width="14.5" style="66" customWidth="1"/>
    <col min="14" max="14" width="13.33203125" style="67" customWidth="1"/>
    <col min="15" max="15" width="11.33203125" style="136" customWidth="1"/>
    <col min="16" max="16" width="11.1640625" style="66" customWidth="1"/>
    <col min="17" max="17" width="19.1640625" style="66" bestFit="1" customWidth="1"/>
    <col min="18" max="18" width="19.33203125" style="66" customWidth="1"/>
    <col min="19" max="19" width="15.1640625" style="137" bestFit="1" customWidth="1"/>
    <col min="20" max="20" width="13.83203125" style="33" customWidth="1"/>
    <col min="21" max="16384" width="9.1640625" style="66"/>
  </cols>
  <sheetData>
    <row r="1" spans="1:51" s="3" customFormat="1" ht="17" thickBot="1">
      <c r="A1" s="13"/>
      <c r="B1" s="90" t="s">
        <v>56</v>
      </c>
      <c r="C1" s="92"/>
      <c r="D1" s="92"/>
      <c r="E1" s="92"/>
      <c r="F1" s="92"/>
      <c r="G1" s="92"/>
      <c r="H1" s="144"/>
      <c r="I1" s="93"/>
      <c r="J1" s="128" t="s">
        <v>92</v>
      </c>
      <c r="K1" s="88"/>
      <c r="L1" s="88"/>
      <c r="M1" s="88"/>
      <c r="N1" s="88"/>
      <c r="O1" s="129"/>
      <c r="P1" s="88"/>
      <c r="Q1" s="88"/>
      <c r="R1" s="88"/>
      <c r="S1" s="130"/>
      <c r="T1" s="89"/>
      <c r="U1" s="4"/>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19"/>
    </row>
    <row r="2" spans="1:51" s="31" customFormat="1" ht="103.5" customHeight="1" thickBot="1">
      <c r="A2" s="159" t="s">
        <v>159</v>
      </c>
      <c r="B2" s="91" t="s">
        <v>30</v>
      </c>
      <c r="C2" s="86" t="s">
        <v>15</v>
      </c>
      <c r="D2" s="86" t="s">
        <v>35</v>
      </c>
      <c r="E2" s="86" t="s">
        <v>50</v>
      </c>
      <c r="F2" s="86" t="s">
        <v>34</v>
      </c>
      <c r="G2" s="140" t="s">
        <v>51</v>
      </c>
      <c r="H2" s="145" t="s">
        <v>59</v>
      </c>
      <c r="I2" s="142" t="s">
        <v>52</v>
      </c>
      <c r="J2" s="91" t="s">
        <v>53</v>
      </c>
      <c r="K2" s="91" t="s">
        <v>31</v>
      </c>
      <c r="L2" s="86" t="s">
        <v>37</v>
      </c>
      <c r="M2" s="86" t="s">
        <v>38</v>
      </c>
      <c r="N2" s="94" t="s">
        <v>40</v>
      </c>
      <c r="O2" s="131" t="s">
        <v>39</v>
      </c>
      <c r="P2" s="86" t="s">
        <v>54</v>
      </c>
      <c r="Q2" s="95" t="s">
        <v>32</v>
      </c>
      <c r="R2" s="86" t="s">
        <v>36</v>
      </c>
      <c r="S2" s="86" t="s">
        <v>55</v>
      </c>
      <c r="T2" s="86" t="s">
        <v>94</v>
      </c>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30"/>
    </row>
    <row r="3" spans="1:51">
      <c r="A3" s="71"/>
      <c r="B3" s="70">
        <v>43308.756944444402</v>
      </c>
      <c r="C3" s="132">
        <v>60</v>
      </c>
      <c r="D3" s="71" t="s">
        <v>98</v>
      </c>
      <c r="E3" s="71"/>
      <c r="F3" s="71" t="s">
        <v>106</v>
      </c>
      <c r="G3" s="141" t="s">
        <v>102</v>
      </c>
      <c r="H3" s="68" t="s">
        <v>102</v>
      </c>
      <c r="I3" s="143">
        <v>0</v>
      </c>
      <c r="J3" s="70">
        <v>44438</v>
      </c>
      <c r="K3" s="70">
        <v>44438</v>
      </c>
      <c r="L3" s="72" t="s">
        <v>101</v>
      </c>
      <c r="M3" s="71"/>
      <c r="N3" s="70">
        <v>44440.701388888898</v>
      </c>
      <c r="O3" s="132">
        <f>N3-J3</f>
        <v>2.7013888888977817</v>
      </c>
      <c r="P3" s="71" t="s">
        <v>144</v>
      </c>
      <c r="Q3" s="71" t="s">
        <v>145</v>
      </c>
      <c r="R3" s="71" t="s">
        <v>102</v>
      </c>
      <c r="S3" s="133" t="s">
        <v>101</v>
      </c>
      <c r="T3" s="62"/>
    </row>
    <row r="4" spans="1:51">
      <c r="A4" s="68"/>
      <c r="B4" s="69">
        <v>43502.622222222199</v>
      </c>
      <c r="C4" s="134">
        <v>37</v>
      </c>
      <c r="D4" s="68" t="s">
        <v>105</v>
      </c>
      <c r="E4" s="68"/>
      <c r="F4" s="71" t="s">
        <v>106</v>
      </c>
      <c r="G4" s="141" t="s">
        <v>102</v>
      </c>
      <c r="H4" s="68" t="s">
        <v>102</v>
      </c>
      <c r="I4" s="143">
        <v>0</v>
      </c>
      <c r="J4" s="69">
        <v>44193</v>
      </c>
      <c r="K4" s="69">
        <v>44193</v>
      </c>
      <c r="L4" s="72" t="s">
        <v>101</v>
      </c>
      <c r="M4" s="71"/>
      <c r="N4" s="69">
        <v>44200</v>
      </c>
      <c r="O4" s="132">
        <f t="shared" ref="O4:O67" si="0">N4-J4</f>
        <v>7</v>
      </c>
      <c r="P4" s="68" t="s">
        <v>144</v>
      </c>
      <c r="Q4" s="68" t="s">
        <v>145</v>
      </c>
      <c r="R4" s="68" t="s">
        <v>102</v>
      </c>
      <c r="S4" s="133" t="s">
        <v>101</v>
      </c>
    </row>
    <row r="5" spans="1:51">
      <c r="A5" s="68"/>
      <c r="B5" s="69">
        <v>43636.6340277778</v>
      </c>
      <c r="C5" s="134">
        <v>45</v>
      </c>
      <c r="D5" s="71" t="s">
        <v>98</v>
      </c>
      <c r="E5" s="68"/>
      <c r="F5" s="71" t="s">
        <v>106</v>
      </c>
      <c r="G5" s="141" t="s">
        <v>102</v>
      </c>
      <c r="H5" s="68" t="s">
        <v>102</v>
      </c>
      <c r="I5" s="143">
        <v>0</v>
      </c>
      <c r="J5" s="69">
        <v>44423</v>
      </c>
      <c r="K5" s="69">
        <v>44424</v>
      </c>
      <c r="L5" s="72" t="s">
        <v>101</v>
      </c>
      <c r="M5" s="71"/>
      <c r="N5" s="69">
        <v>44431.711805555598</v>
      </c>
      <c r="O5" s="132">
        <f t="shared" si="0"/>
        <v>8.7118055555984029</v>
      </c>
      <c r="P5" s="68" t="s">
        <v>144</v>
      </c>
      <c r="Q5" s="68" t="s">
        <v>145</v>
      </c>
      <c r="R5" s="68" t="s">
        <v>102</v>
      </c>
      <c r="S5" s="135" t="s">
        <v>102</v>
      </c>
    </row>
    <row r="6" spans="1:51">
      <c r="A6" s="68"/>
      <c r="B6" s="69">
        <v>43662.631249999999</v>
      </c>
      <c r="C6" s="134">
        <v>28</v>
      </c>
      <c r="D6" s="68" t="s">
        <v>105</v>
      </c>
      <c r="E6" s="68"/>
      <c r="F6" s="71" t="s">
        <v>106</v>
      </c>
      <c r="G6" s="141" t="s">
        <v>102</v>
      </c>
      <c r="H6" s="68" t="s">
        <v>102</v>
      </c>
      <c r="I6" s="143">
        <v>0</v>
      </c>
      <c r="J6" s="69">
        <v>44412</v>
      </c>
      <c r="K6" s="69">
        <v>44412</v>
      </c>
      <c r="L6" s="72" t="s">
        <v>101</v>
      </c>
      <c r="M6" s="71"/>
      <c r="N6" s="69">
        <v>44414.497488425899</v>
      </c>
      <c r="O6" s="132">
        <f t="shared" si="0"/>
        <v>2.4974884258990642</v>
      </c>
      <c r="P6" s="68" t="s">
        <v>144</v>
      </c>
      <c r="Q6" s="68" t="s">
        <v>145</v>
      </c>
      <c r="R6" s="68" t="s">
        <v>102</v>
      </c>
      <c r="S6" s="135" t="s">
        <v>102</v>
      </c>
    </row>
    <row r="7" spans="1:51">
      <c r="A7" s="68"/>
      <c r="B7" s="69">
        <v>43669.785416666702</v>
      </c>
      <c r="C7" s="134">
        <v>36</v>
      </c>
      <c r="D7" s="71" t="s">
        <v>98</v>
      </c>
      <c r="E7" s="68"/>
      <c r="F7" s="71" t="s">
        <v>106</v>
      </c>
      <c r="G7" s="141" t="s">
        <v>102</v>
      </c>
      <c r="H7" s="68" t="s">
        <v>102</v>
      </c>
      <c r="I7" s="143">
        <v>0</v>
      </c>
      <c r="J7" s="69">
        <v>44420</v>
      </c>
      <c r="K7" s="69">
        <v>44421</v>
      </c>
      <c r="L7" s="72" t="s">
        <v>101</v>
      </c>
      <c r="M7" s="71"/>
      <c r="N7" s="69">
        <v>44424.425694444399</v>
      </c>
      <c r="O7" s="132">
        <f t="shared" si="0"/>
        <v>4.4256944443986868</v>
      </c>
      <c r="P7" s="68" t="s">
        <v>144</v>
      </c>
      <c r="Q7" s="68" t="s">
        <v>146</v>
      </c>
      <c r="R7" s="68" t="s">
        <v>102</v>
      </c>
      <c r="S7" s="135" t="s">
        <v>102</v>
      </c>
    </row>
    <row r="8" spans="1:51">
      <c r="A8" s="68"/>
      <c r="B8" s="69">
        <v>43692.721527777801</v>
      </c>
      <c r="C8" s="134">
        <v>23</v>
      </c>
      <c r="D8" s="68" t="s">
        <v>107</v>
      </c>
      <c r="E8" s="68"/>
      <c r="F8" s="71" t="s">
        <v>106</v>
      </c>
      <c r="G8" s="141" t="s">
        <v>102</v>
      </c>
      <c r="H8" s="68" t="s">
        <v>102</v>
      </c>
      <c r="I8" s="143">
        <v>0</v>
      </c>
      <c r="J8" s="69">
        <v>44219</v>
      </c>
      <c r="K8" s="69">
        <v>44221</v>
      </c>
      <c r="L8" s="72" t="s">
        <v>101</v>
      </c>
      <c r="M8" s="71"/>
      <c r="N8" s="69">
        <v>44228</v>
      </c>
      <c r="O8" s="132">
        <f t="shared" si="0"/>
        <v>9</v>
      </c>
      <c r="P8" s="68" t="s">
        <v>144</v>
      </c>
      <c r="Q8" s="68" t="s">
        <v>145</v>
      </c>
      <c r="R8" s="68" t="s">
        <v>102</v>
      </c>
      <c r="S8" s="135" t="s">
        <v>102</v>
      </c>
    </row>
    <row r="9" spans="1:51">
      <c r="A9" s="68"/>
      <c r="B9" s="69">
        <v>43698.763888888898</v>
      </c>
      <c r="C9" s="134">
        <v>22</v>
      </c>
      <c r="D9" s="68" t="s">
        <v>107</v>
      </c>
      <c r="E9" s="68"/>
      <c r="F9" s="71" t="s">
        <v>106</v>
      </c>
      <c r="G9" s="141" t="s">
        <v>102</v>
      </c>
      <c r="H9" s="68" t="s">
        <v>102</v>
      </c>
      <c r="I9" s="143">
        <v>0</v>
      </c>
      <c r="J9" s="69">
        <v>44210</v>
      </c>
      <c r="K9" s="69">
        <v>44211</v>
      </c>
      <c r="L9" s="72" t="s">
        <v>101</v>
      </c>
      <c r="M9" s="71"/>
      <c r="N9" s="69">
        <v>44218</v>
      </c>
      <c r="O9" s="132">
        <f t="shared" si="0"/>
        <v>8</v>
      </c>
      <c r="P9" s="68" t="s">
        <v>144</v>
      </c>
      <c r="Q9" s="68" t="s">
        <v>145</v>
      </c>
      <c r="R9" s="68" t="s">
        <v>102</v>
      </c>
      <c r="S9" s="133" t="s">
        <v>101</v>
      </c>
    </row>
    <row r="10" spans="1:51">
      <c r="A10" s="68"/>
      <c r="B10" s="69">
        <v>43707.629861111098</v>
      </c>
      <c r="C10" s="134">
        <v>28</v>
      </c>
      <c r="D10" s="71" t="s">
        <v>98</v>
      </c>
      <c r="E10" s="68"/>
      <c r="F10" s="71" t="s">
        <v>106</v>
      </c>
      <c r="G10" s="141" t="s">
        <v>102</v>
      </c>
      <c r="H10" s="68" t="s">
        <v>102</v>
      </c>
      <c r="I10" s="143">
        <v>0</v>
      </c>
      <c r="J10" s="69">
        <v>44207</v>
      </c>
      <c r="K10" s="69">
        <v>44207</v>
      </c>
      <c r="L10" s="72" t="s">
        <v>101</v>
      </c>
      <c r="M10" s="71"/>
      <c r="N10" s="69">
        <v>44281</v>
      </c>
      <c r="O10" s="132">
        <f t="shared" si="0"/>
        <v>74</v>
      </c>
      <c r="P10" s="68" t="s">
        <v>144</v>
      </c>
      <c r="Q10" s="68" t="s">
        <v>145</v>
      </c>
      <c r="R10" s="68" t="s">
        <v>102</v>
      </c>
      <c r="S10" s="135" t="s">
        <v>102</v>
      </c>
    </row>
    <row r="11" spans="1:51">
      <c r="A11" s="68"/>
      <c r="B11" s="69">
        <v>43724.735416666699</v>
      </c>
      <c r="C11" s="134">
        <v>27</v>
      </c>
      <c r="D11" s="71" t="s">
        <v>98</v>
      </c>
      <c r="E11" s="68"/>
      <c r="F11" s="71" t="s">
        <v>106</v>
      </c>
      <c r="G11" s="141" t="s">
        <v>102</v>
      </c>
      <c r="H11" s="68" t="s">
        <v>102</v>
      </c>
      <c r="I11" s="143">
        <v>0</v>
      </c>
      <c r="J11" s="69">
        <v>44292</v>
      </c>
      <c r="K11" s="69">
        <v>44293</v>
      </c>
      <c r="L11" s="72" t="s">
        <v>101</v>
      </c>
      <c r="M11" s="71"/>
      <c r="N11" s="69">
        <v>44298.479166666701</v>
      </c>
      <c r="O11" s="132">
        <f t="shared" si="0"/>
        <v>6.4791666667006211</v>
      </c>
      <c r="P11" s="68" t="s">
        <v>144</v>
      </c>
      <c r="Q11" s="68" t="s">
        <v>145</v>
      </c>
      <c r="R11" s="68" t="s">
        <v>102</v>
      </c>
      <c r="S11" s="135" t="s">
        <v>102</v>
      </c>
    </row>
    <row r="12" spans="1:51">
      <c r="A12" s="68"/>
      <c r="B12" s="69">
        <v>43724.735416666699</v>
      </c>
      <c r="C12" s="134">
        <v>27</v>
      </c>
      <c r="D12" s="71" t="s">
        <v>98</v>
      </c>
      <c r="E12" s="68"/>
      <c r="F12" s="71" t="s">
        <v>106</v>
      </c>
      <c r="G12" s="141" t="s">
        <v>102</v>
      </c>
      <c r="H12" s="68" t="s">
        <v>102</v>
      </c>
      <c r="I12" s="143">
        <v>0</v>
      </c>
      <c r="J12" s="69">
        <v>44343</v>
      </c>
      <c r="K12" s="69">
        <v>44344</v>
      </c>
      <c r="L12" s="72" t="s">
        <v>101</v>
      </c>
      <c r="M12" s="71"/>
      <c r="N12" s="69">
        <v>44349.684722222199</v>
      </c>
      <c r="O12" s="132">
        <f t="shared" si="0"/>
        <v>6.6847222221986158</v>
      </c>
      <c r="P12" s="68" t="s">
        <v>144</v>
      </c>
      <c r="Q12" s="68" t="s">
        <v>145</v>
      </c>
      <c r="R12" s="68" t="s">
        <v>102</v>
      </c>
      <c r="S12" s="135" t="s">
        <v>102</v>
      </c>
    </row>
    <row r="13" spans="1:51">
      <c r="A13" s="68"/>
      <c r="B13" s="69">
        <v>43724.735416666699</v>
      </c>
      <c r="C13" s="134">
        <v>27</v>
      </c>
      <c r="D13" s="71" t="s">
        <v>98</v>
      </c>
      <c r="E13" s="68"/>
      <c r="F13" s="71" t="s">
        <v>106</v>
      </c>
      <c r="G13" s="141" t="s">
        <v>102</v>
      </c>
      <c r="H13" s="68" t="s">
        <v>102</v>
      </c>
      <c r="I13" s="143">
        <v>0</v>
      </c>
      <c r="J13" s="69">
        <v>44397</v>
      </c>
      <c r="K13" s="69">
        <v>44398</v>
      </c>
      <c r="L13" s="72" t="s">
        <v>101</v>
      </c>
      <c r="M13" s="71"/>
      <c r="N13" s="69">
        <v>44399.426666666703</v>
      </c>
      <c r="O13" s="132">
        <f t="shared" si="0"/>
        <v>2.4266666667026584</v>
      </c>
      <c r="P13" s="68" t="s">
        <v>144</v>
      </c>
      <c r="Q13" s="68" t="s">
        <v>145</v>
      </c>
      <c r="R13" s="68" t="s">
        <v>102</v>
      </c>
      <c r="S13" s="135" t="s">
        <v>102</v>
      </c>
    </row>
    <row r="14" spans="1:51">
      <c r="A14" s="68"/>
      <c r="B14" s="69">
        <v>43725.625</v>
      </c>
      <c r="C14" s="134">
        <v>34</v>
      </c>
      <c r="D14" s="68" t="s">
        <v>107</v>
      </c>
      <c r="E14" s="68"/>
      <c r="F14" s="71" t="s">
        <v>106</v>
      </c>
      <c r="G14" s="141" t="s">
        <v>102</v>
      </c>
      <c r="H14" s="68" t="s">
        <v>102</v>
      </c>
      <c r="I14" s="143">
        <v>0</v>
      </c>
      <c r="J14" s="69">
        <v>44264</v>
      </c>
      <c r="K14" s="69">
        <v>44265</v>
      </c>
      <c r="L14" s="72" t="s">
        <v>101</v>
      </c>
      <c r="M14" s="71"/>
      <c r="N14" s="69">
        <v>44270</v>
      </c>
      <c r="O14" s="132">
        <f t="shared" si="0"/>
        <v>6</v>
      </c>
      <c r="P14" s="68" t="s">
        <v>144</v>
      </c>
      <c r="Q14" s="68" t="s">
        <v>145</v>
      </c>
      <c r="R14" s="68" t="s">
        <v>102</v>
      </c>
      <c r="S14" s="133" t="s">
        <v>101</v>
      </c>
    </row>
    <row r="15" spans="1:51">
      <c r="A15" s="68"/>
      <c r="B15" s="69">
        <v>43753.581944444399</v>
      </c>
      <c r="C15" s="134">
        <v>27</v>
      </c>
      <c r="D15" s="68" t="s">
        <v>105</v>
      </c>
      <c r="E15" s="68"/>
      <c r="F15" s="71" t="s">
        <v>106</v>
      </c>
      <c r="G15" s="141" t="s">
        <v>102</v>
      </c>
      <c r="H15" s="68" t="s">
        <v>102</v>
      </c>
      <c r="I15" s="143">
        <v>0</v>
      </c>
      <c r="J15" s="69">
        <v>44412</v>
      </c>
      <c r="K15" s="69">
        <v>44412</v>
      </c>
      <c r="L15" s="72" t="s">
        <v>101</v>
      </c>
      <c r="M15" s="71"/>
      <c r="N15" s="69">
        <v>44414.488564814797</v>
      </c>
      <c r="O15" s="132">
        <f t="shared" si="0"/>
        <v>2.488564814797428</v>
      </c>
      <c r="P15" s="68" t="s">
        <v>144</v>
      </c>
      <c r="Q15" s="68" t="s">
        <v>145</v>
      </c>
      <c r="R15" s="68" t="s">
        <v>102</v>
      </c>
      <c r="S15" s="135" t="s">
        <v>102</v>
      </c>
    </row>
    <row r="16" spans="1:51">
      <c r="A16" s="71"/>
      <c r="B16" s="70">
        <v>43769.818749999999</v>
      </c>
      <c r="C16" s="132">
        <v>39</v>
      </c>
      <c r="D16" s="71" t="s">
        <v>98</v>
      </c>
      <c r="E16" s="71"/>
      <c r="F16" s="71" t="s">
        <v>106</v>
      </c>
      <c r="G16" s="141" t="s">
        <v>102</v>
      </c>
      <c r="H16" s="68" t="s">
        <v>102</v>
      </c>
      <c r="I16" s="143">
        <v>0</v>
      </c>
      <c r="J16" s="69">
        <v>44287</v>
      </c>
      <c r="K16" s="69">
        <v>44288</v>
      </c>
      <c r="L16" s="72" t="s">
        <v>101</v>
      </c>
      <c r="M16" s="71"/>
      <c r="N16" s="69">
        <v>44288.587500000001</v>
      </c>
      <c r="O16" s="132">
        <f t="shared" si="0"/>
        <v>1.5875000000014552</v>
      </c>
      <c r="P16" s="68" t="s">
        <v>144</v>
      </c>
      <c r="Q16" s="68" t="s">
        <v>145</v>
      </c>
      <c r="R16" s="68" t="s">
        <v>102</v>
      </c>
      <c r="S16" s="133" t="s">
        <v>101</v>
      </c>
    </row>
    <row r="17" spans="1:19">
      <c r="A17" s="68"/>
      <c r="B17" s="69">
        <v>43777.713194444397</v>
      </c>
      <c r="C17" s="134">
        <v>50</v>
      </c>
      <c r="D17" s="71" t="s">
        <v>98</v>
      </c>
      <c r="E17" s="68"/>
      <c r="F17" s="71" t="s">
        <v>106</v>
      </c>
      <c r="G17" s="141" t="s">
        <v>102</v>
      </c>
      <c r="H17" s="68" t="s">
        <v>102</v>
      </c>
      <c r="I17" s="143">
        <v>0</v>
      </c>
      <c r="J17" s="69">
        <v>44247</v>
      </c>
      <c r="K17" s="69">
        <v>44249</v>
      </c>
      <c r="L17" s="72" t="s">
        <v>101</v>
      </c>
      <c r="M17" s="71"/>
      <c r="N17" s="69">
        <v>44251</v>
      </c>
      <c r="O17" s="132">
        <f t="shared" si="0"/>
        <v>4</v>
      </c>
      <c r="P17" s="68" t="s">
        <v>144</v>
      </c>
      <c r="Q17" s="68" t="s">
        <v>145</v>
      </c>
      <c r="R17" s="68" t="s">
        <v>102</v>
      </c>
      <c r="S17" s="135" t="s">
        <v>102</v>
      </c>
    </row>
    <row r="18" spans="1:19">
      <c r="A18" s="68"/>
      <c r="B18" s="69">
        <v>43777.713194444397</v>
      </c>
      <c r="C18" s="134">
        <v>50</v>
      </c>
      <c r="D18" s="71" t="s">
        <v>98</v>
      </c>
      <c r="E18" s="68"/>
      <c r="F18" s="71" t="s">
        <v>106</v>
      </c>
      <c r="G18" s="141" t="s">
        <v>102</v>
      </c>
      <c r="H18" s="68" t="s">
        <v>102</v>
      </c>
      <c r="I18" s="143">
        <v>0</v>
      </c>
      <c r="J18" s="69">
        <v>44377</v>
      </c>
      <c r="K18" s="69">
        <v>44377</v>
      </c>
      <c r="L18" s="72" t="s">
        <v>101</v>
      </c>
      <c r="M18" s="71"/>
      <c r="N18" s="69">
        <v>44378.497118055602</v>
      </c>
      <c r="O18" s="132">
        <f t="shared" si="0"/>
        <v>1.4971180556021864</v>
      </c>
      <c r="P18" s="68" t="s">
        <v>147</v>
      </c>
      <c r="Q18" s="68" t="s">
        <v>145</v>
      </c>
      <c r="R18" s="68" t="s">
        <v>102</v>
      </c>
      <c r="S18" s="135" t="s">
        <v>102</v>
      </c>
    </row>
    <row r="19" spans="1:19">
      <c r="A19" s="68"/>
      <c r="B19" s="69">
        <v>43809.527777777803</v>
      </c>
      <c r="C19" s="134">
        <v>36</v>
      </c>
      <c r="D19" s="71" t="s">
        <v>98</v>
      </c>
      <c r="E19" s="68"/>
      <c r="F19" s="71" t="s">
        <v>106</v>
      </c>
      <c r="G19" s="141" t="s">
        <v>102</v>
      </c>
      <c r="H19" s="68" t="s">
        <v>102</v>
      </c>
      <c r="I19" s="143">
        <v>0</v>
      </c>
      <c r="J19" s="69">
        <v>44201</v>
      </c>
      <c r="K19" s="69">
        <v>44202</v>
      </c>
      <c r="L19" s="72" t="s">
        <v>101</v>
      </c>
      <c r="M19" s="71"/>
      <c r="N19" s="69">
        <v>44205</v>
      </c>
      <c r="O19" s="132">
        <f t="shared" si="0"/>
        <v>4</v>
      </c>
      <c r="P19" s="68" t="s">
        <v>144</v>
      </c>
      <c r="Q19" s="68" t="s">
        <v>145</v>
      </c>
      <c r="R19" s="68" t="s">
        <v>102</v>
      </c>
      <c r="S19" s="135" t="s">
        <v>102</v>
      </c>
    </row>
    <row r="20" spans="1:19">
      <c r="A20" s="68"/>
      <c r="B20" s="69">
        <v>43809.527777777803</v>
      </c>
      <c r="C20" s="134">
        <v>36</v>
      </c>
      <c r="D20" s="71" t="s">
        <v>98</v>
      </c>
      <c r="E20" s="68"/>
      <c r="F20" s="71" t="s">
        <v>106</v>
      </c>
      <c r="G20" s="141" t="s">
        <v>102</v>
      </c>
      <c r="H20" s="68" t="s">
        <v>102</v>
      </c>
      <c r="I20" s="143">
        <v>0</v>
      </c>
      <c r="J20" s="74">
        <v>44241</v>
      </c>
      <c r="K20" s="69">
        <v>44242</v>
      </c>
      <c r="L20" s="72" t="s">
        <v>101</v>
      </c>
      <c r="M20" s="71"/>
      <c r="N20" s="69">
        <v>44245</v>
      </c>
      <c r="O20" s="132">
        <f t="shared" si="0"/>
        <v>4</v>
      </c>
      <c r="P20" s="76" t="s">
        <v>144</v>
      </c>
      <c r="Q20" s="68" t="s">
        <v>145</v>
      </c>
      <c r="R20" s="68" t="s">
        <v>102</v>
      </c>
      <c r="S20" s="133" t="s">
        <v>101</v>
      </c>
    </row>
    <row r="21" spans="1:19">
      <c r="A21" s="68"/>
      <c r="B21" s="69">
        <v>43809.527777777803</v>
      </c>
      <c r="C21" s="134">
        <v>36</v>
      </c>
      <c r="D21" s="71" t="s">
        <v>98</v>
      </c>
      <c r="E21" s="68"/>
      <c r="F21" s="71" t="s">
        <v>106</v>
      </c>
      <c r="G21" s="141" t="s">
        <v>102</v>
      </c>
      <c r="H21" s="68" t="s">
        <v>102</v>
      </c>
      <c r="I21" s="143">
        <v>0</v>
      </c>
      <c r="J21" s="69">
        <v>44252</v>
      </c>
      <c r="K21" s="69">
        <v>44253</v>
      </c>
      <c r="L21" s="72" t="s">
        <v>101</v>
      </c>
      <c r="M21" s="71"/>
      <c r="N21" s="69">
        <v>44253</v>
      </c>
      <c r="O21" s="132">
        <f t="shared" si="0"/>
        <v>1</v>
      </c>
      <c r="P21" s="68" t="s">
        <v>144</v>
      </c>
      <c r="Q21" s="68" t="s">
        <v>145</v>
      </c>
      <c r="R21" s="68" t="s">
        <v>102</v>
      </c>
      <c r="S21" s="133" t="s">
        <v>101</v>
      </c>
    </row>
    <row r="22" spans="1:19">
      <c r="A22" s="68"/>
      <c r="B22" s="69">
        <v>43817.554861111101</v>
      </c>
      <c r="C22" s="134">
        <v>32</v>
      </c>
      <c r="D22" s="68" t="s">
        <v>105</v>
      </c>
      <c r="E22" s="68"/>
      <c r="F22" s="71" t="s">
        <v>106</v>
      </c>
      <c r="G22" s="141" t="s">
        <v>102</v>
      </c>
      <c r="H22" s="68" t="s">
        <v>102</v>
      </c>
      <c r="I22" s="143">
        <v>0</v>
      </c>
      <c r="J22" s="69">
        <v>44237</v>
      </c>
      <c r="K22" s="69">
        <v>44237</v>
      </c>
      <c r="L22" s="72" t="s">
        <v>101</v>
      </c>
      <c r="M22" s="71"/>
      <c r="N22" s="69">
        <v>44239</v>
      </c>
      <c r="O22" s="132">
        <f t="shared" si="0"/>
        <v>2</v>
      </c>
      <c r="P22" s="68" t="s">
        <v>147</v>
      </c>
      <c r="Q22" s="68" t="s">
        <v>146</v>
      </c>
      <c r="R22" s="68" t="s">
        <v>102</v>
      </c>
      <c r="S22" s="135" t="s">
        <v>102</v>
      </c>
    </row>
    <row r="23" spans="1:19">
      <c r="A23" s="68"/>
      <c r="B23" s="69">
        <v>43833.588194444397</v>
      </c>
      <c r="C23" s="134">
        <v>25</v>
      </c>
      <c r="D23" s="68" t="s">
        <v>107</v>
      </c>
      <c r="E23" s="68"/>
      <c r="F23" s="71" t="s">
        <v>106</v>
      </c>
      <c r="G23" s="141" t="s">
        <v>102</v>
      </c>
      <c r="H23" s="68" t="s">
        <v>102</v>
      </c>
      <c r="I23" s="143">
        <v>0</v>
      </c>
      <c r="J23" s="69">
        <v>44208</v>
      </c>
      <c r="K23" s="69">
        <v>44209</v>
      </c>
      <c r="L23" s="72" t="s">
        <v>101</v>
      </c>
      <c r="M23" s="71"/>
      <c r="N23" s="69">
        <v>44210</v>
      </c>
      <c r="O23" s="132">
        <f t="shared" si="0"/>
        <v>2</v>
      </c>
      <c r="P23" s="68" t="s">
        <v>144</v>
      </c>
      <c r="Q23" s="68" t="s">
        <v>145</v>
      </c>
      <c r="R23" s="68" t="s">
        <v>102</v>
      </c>
      <c r="S23" s="135" t="s">
        <v>102</v>
      </c>
    </row>
    <row r="24" spans="1:19">
      <c r="A24" s="68"/>
      <c r="B24" s="69">
        <v>43843.699305555601</v>
      </c>
      <c r="C24" s="134">
        <v>19</v>
      </c>
      <c r="D24" s="68" t="s">
        <v>107</v>
      </c>
      <c r="E24" s="68"/>
      <c r="F24" s="71" t="s">
        <v>106</v>
      </c>
      <c r="G24" s="141" t="s">
        <v>102</v>
      </c>
      <c r="H24" s="68" t="s">
        <v>102</v>
      </c>
      <c r="I24" s="143">
        <v>0</v>
      </c>
      <c r="J24" s="69">
        <v>44219</v>
      </c>
      <c r="K24" s="69">
        <v>44221</v>
      </c>
      <c r="L24" s="72" t="s">
        <v>101</v>
      </c>
      <c r="M24" s="71"/>
      <c r="N24" s="69">
        <v>44230</v>
      </c>
      <c r="O24" s="132">
        <f t="shared" si="0"/>
        <v>11</v>
      </c>
      <c r="P24" s="68" t="s">
        <v>144</v>
      </c>
      <c r="Q24" s="68" t="s">
        <v>145</v>
      </c>
      <c r="R24" s="68" t="s">
        <v>102</v>
      </c>
      <c r="S24" s="135" t="s">
        <v>102</v>
      </c>
    </row>
    <row r="25" spans="1:19">
      <c r="A25" s="68"/>
      <c r="B25" s="69">
        <v>43843.699305555601</v>
      </c>
      <c r="C25" s="134">
        <v>20</v>
      </c>
      <c r="D25" s="68" t="s">
        <v>107</v>
      </c>
      <c r="E25" s="68"/>
      <c r="F25" s="71" t="s">
        <v>106</v>
      </c>
      <c r="G25" s="141" t="s">
        <v>102</v>
      </c>
      <c r="H25" s="68" t="s">
        <v>102</v>
      </c>
      <c r="I25" s="143">
        <v>0</v>
      </c>
      <c r="J25" s="69">
        <v>44303</v>
      </c>
      <c r="K25" s="69">
        <v>44305</v>
      </c>
      <c r="L25" s="72" t="s">
        <v>101</v>
      </c>
      <c r="M25" s="71"/>
      <c r="N25" s="69">
        <v>44306.7277777778</v>
      </c>
      <c r="O25" s="132">
        <f t="shared" si="0"/>
        <v>3.727777777799929</v>
      </c>
      <c r="P25" s="68" t="s">
        <v>144</v>
      </c>
      <c r="Q25" s="68" t="s">
        <v>145</v>
      </c>
      <c r="R25" s="68" t="s">
        <v>102</v>
      </c>
      <c r="S25" s="133" t="s">
        <v>101</v>
      </c>
    </row>
    <row r="26" spans="1:19">
      <c r="A26" s="68"/>
      <c r="B26" s="69">
        <v>43879.779166666704</v>
      </c>
      <c r="C26" s="134">
        <v>33</v>
      </c>
      <c r="D26" s="68" t="s">
        <v>105</v>
      </c>
      <c r="E26" s="68"/>
      <c r="F26" s="71" t="s">
        <v>106</v>
      </c>
      <c r="G26" s="141" t="s">
        <v>102</v>
      </c>
      <c r="H26" s="68" t="s">
        <v>102</v>
      </c>
      <c r="I26" s="143">
        <v>0</v>
      </c>
      <c r="J26" s="69">
        <v>44211</v>
      </c>
      <c r="K26" s="69">
        <v>44211</v>
      </c>
      <c r="L26" s="72" t="s">
        <v>101</v>
      </c>
      <c r="M26" s="71"/>
      <c r="N26" s="69">
        <v>44215</v>
      </c>
      <c r="O26" s="132">
        <f t="shared" si="0"/>
        <v>4</v>
      </c>
      <c r="P26" s="68" t="s">
        <v>144</v>
      </c>
      <c r="Q26" s="68" t="s">
        <v>145</v>
      </c>
      <c r="R26" s="68" t="s">
        <v>102</v>
      </c>
      <c r="S26" s="135" t="s">
        <v>102</v>
      </c>
    </row>
    <row r="27" spans="1:19">
      <c r="A27" s="68"/>
      <c r="B27" s="69">
        <v>43879.779166666704</v>
      </c>
      <c r="C27" s="134">
        <v>33</v>
      </c>
      <c r="D27" s="68" t="s">
        <v>105</v>
      </c>
      <c r="E27" s="68"/>
      <c r="F27" s="71" t="s">
        <v>106</v>
      </c>
      <c r="G27" s="141" t="s">
        <v>102</v>
      </c>
      <c r="H27" s="68" t="s">
        <v>102</v>
      </c>
      <c r="I27" s="143">
        <v>0</v>
      </c>
      <c r="J27" s="69">
        <v>44287</v>
      </c>
      <c r="K27" s="69">
        <v>44288</v>
      </c>
      <c r="L27" s="72" t="s">
        <v>101</v>
      </c>
      <c r="M27" s="71"/>
      <c r="N27" s="69">
        <v>44291.923611111102</v>
      </c>
      <c r="O27" s="132">
        <f t="shared" si="0"/>
        <v>4.9236111111022183</v>
      </c>
      <c r="P27" s="68" t="s">
        <v>144</v>
      </c>
      <c r="Q27" s="68" t="s">
        <v>145</v>
      </c>
      <c r="R27" s="68" t="s">
        <v>102</v>
      </c>
      <c r="S27" s="135" t="s">
        <v>102</v>
      </c>
    </row>
    <row r="28" spans="1:19">
      <c r="A28" s="68"/>
      <c r="B28" s="69">
        <v>43893.577777777798</v>
      </c>
      <c r="C28" s="134">
        <v>34</v>
      </c>
      <c r="D28" s="68" t="s">
        <v>105</v>
      </c>
      <c r="E28" s="68"/>
      <c r="F28" s="71" t="s">
        <v>106</v>
      </c>
      <c r="G28" s="141" t="s">
        <v>102</v>
      </c>
      <c r="H28" s="68" t="s">
        <v>102</v>
      </c>
      <c r="I28" s="143">
        <v>0</v>
      </c>
      <c r="J28" s="69">
        <v>44208</v>
      </c>
      <c r="K28" s="69">
        <v>44209</v>
      </c>
      <c r="L28" s="72" t="s">
        <v>101</v>
      </c>
      <c r="M28" s="71"/>
      <c r="N28" s="69">
        <v>44227</v>
      </c>
      <c r="O28" s="132">
        <f t="shared" si="0"/>
        <v>19</v>
      </c>
      <c r="P28" s="68" t="s">
        <v>144</v>
      </c>
      <c r="Q28" s="68" t="s">
        <v>145</v>
      </c>
      <c r="R28" s="68" t="s">
        <v>102</v>
      </c>
      <c r="S28" s="135" t="s">
        <v>102</v>
      </c>
    </row>
    <row r="29" spans="1:19">
      <c r="A29" s="68"/>
      <c r="B29" s="69">
        <v>43893.577777777798</v>
      </c>
      <c r="C29" s="134">
        <v>34</v>
      </c>
      <c r="D29" s="68" t="s">
        <v>105</v>
      </c>
      <c r="E29" s="68"/>
      <c r="F29" s="71" t="s">
        <v>106</v>
      </c>
      <c r="G29" s="141" t="s">
        <v>102</v>
      </c>
      <c r="H29" s="68" t="s">
        <v>102</v>
      </c>
      <c r="I29" s="143">
        <v>0</v>
      </c>
      <c r="J29" s="69">
        <v>44289</v>
      </c>
      <c r="K29" s="69">
        <v>44291</v>
      </c>
      <c r="L29" s="72" t="s">
        <v>101</v>
      </c>
      <c r="M29" s="71"/>
      <c r="N29" s="69">
        <v>44295.4946180556</v>
      </c>
      <c r="O29" s="132">
        <f t="shared" si="0"/>
        <v>6.4946180555998581</v>
      </c>
      <c r="P29" s="68" t="s">
        <v>144</v>
      </c>
      <c r="Q29" s="68" t="s">
        <v>145</v>
      </c>
      <c r="R29" s="68" t="s">
        <v>102</v>
      </c>
      <c r="S29" s="135" t="s">
        <v>102</v>
      </c>
    </row>
    <row r="30" spans="1:19">
      <c r="A30" s="68"/>
      <c r="B30" s="69">
        <v>43893.577777777798</v>
      </c>
      <c r="C30" s="134">
        <v>34</v>
      </c>
      <c r="D30" s="68" t="s">
        <v>105</v>
      </c>
      <c r="E30" s="68"/>
      <c r="F30" s="71" t="s">
        <v>106</v>
      </c>
      <c r="G30" s="141" t="s">
        <v>102</v>
      </c>
      <c r="H30" s="68" t="s">
        <v>102</v>
      </c>
      <c r="I30" s="143">
        <v>0</v>
      </c>
      <c r="J30" s="69">
        <v>44308</v>
      </c>
      <c r="K30" s="69">
        <v>44309</v>
      </c>
      <c r="L30" s="72" t="s">
        <v>101</v>
      </c>
      <c r="M30" s="71"/>
      <c r="N30" s="69">
        <v>44312.549687500003</v>
      </c>
      <c r="O30" s="132">
        <f t="shared" si="0"/>
        <v>4.5496875000026193</v>
      </c>
      <c r="P30" s="68" t="s">
        <v>144</v>
      </c>
      <c r="Q30" s="68" t="s">
        <v>145</v>
      </c>
      <c r="R30" s="68" t="s">
        <v>102</v>
      </c>
      <c r="S30" s="135" t="s">
        <v>102</v>
      </c>
    </row>
    <row r="31" spans="1:19">
      <c r="A31" s="68"/>
      <c r="B31" s="69">
        <v>43893.577777777798</v>
      </c>
      <c r="C31" s="134">
        <v>34</v>
      </c>
      <c r="D31" s="68" t="s">
        <v>105</v>
      </c>
      <c r="E31" s="68"/>
      <c r="F31" s="71" t="s">
        <v>106</v>
      </c>
      <c r="G31" s="141" t="s">
        <v>102</v>
      </c>
      <c r="H31" s="68" t="s">
        <v>102</v>
      </c>
      <c r="I31" s="143">
        <v>0</v>
      </c>
      <c r="J31" s="69">
        <v>44346</v>
      </c>
      <c r="K31" s="69">
        <v>44347</v>
      </c>
      <c r="L31" s="72" t="s">
        <v>101</v>
      </c>
      <c r="M31" s="71"/>
      <c r="N31" s="69">
        <v>44346.675914351901</v>
      </c>
      <c r="O31" s="132">
        <f t="shared" si="0"/>
        <v>0.6759143519011559</v>
      </c>
      <c r="P31" s="68" t="s">
        <v>144</v>
      </c>
      <c r="Q31" s="68" t="s">
        <v>145</v>
      </c>
      <c r="R31" s="68" t="s">
        <v>102</v>
      </c>
      <c r="S31" s="135" t="s">
        <v>102</v>
      </c>
    </row>
    <row r="32" spans="1:19">
      <c r="A32" s="68"/>
      <c r="B32" s="69">
        <v>43893.608333333301</v>
      </c>
      <c r="C32" s="134">
        <v>34</v>
      </c>
      <c r="D32" s="71" t="s">
        <v>98</v>
      </c>
      <c r="E32" s="68"/>
      <c r="F32" s="71" t="s">
        <v>106</v>
      </c>
      <c r="G32" s="141" t="s">
        <v>102</v>
      </c>
      <c r="H32" s="68" t="s">
        <v>102</v>
      </c>
      <c r="I32" s="143">
        <v>0</v>
      </c>
      <c r="J32" s="69">
        <v>44195</v>
      </c>
      <c r="K32" s="69">
        <v>44195</v>
      </c>
      <c r="L32" s="72" t="s">
        <v>101</v>
      </c>
      <c r="M32" s="71"/>
      <c r="N32" s="69">
        <v>44200</v>
      </c>
      <c r="O32" s="132">
        <f t="shared" si="0"/>
        <v>5</v>
      </c>
      <c r="P32" s="68" t="s">
        <v>144</v>
      </c>
      <c r="Q32" s="68" t="s">
        <v>145</v>
      </c>
      <c r="R32" s="68" t="s">
        <v>102</v>
      </c>
      <c r="S32" s="135" t="s">
        <v>102</v>
      </c>
    </row>
    <row r="33" spans="1:19">
      <c r="A33" s="68"/>
      <c r="B33" s="69">
        <v>43893.608333333301</v>
      </c>
      <c r="C33" s="134">
        <v>34</v>
      </c>
      <c r="D33" s="71" t="s">
        <v>98</v>
      </c>
      <c r="E33" s="68"/>
      <c r="F33" s="71" t="s">
        <v>106</v>
      </c>
      <c r="G33" s="141" t="s">
        <v>102</v>
      </c>
      <c r="H33" s="68" t="s">
        <v>102</v>
      </c>
      <c r="I33" s="143">
        <v>0</v>
      </c>
      <c r="J33" s="69">
        <v>44273</v>
      </c>
      <c r="K33" s="69">
        <v>44274</v>
      </c>
      <c r="L33" s="72" t="s">
        <v>101</v>
      </c>
      <c r="M33" s="71"/>
      <c r="N33" s="69">
        <v>44278</v>
      </c>
      <c r="O33" s="132">
        <f t="shared" si="0"/>
        <v>5</v>
      </c>
      <c r="P33" s="68" t="s">
        <v>144</v>
      </c>
      <c r="Q33" s="68" t="s">
        <v>145</v>
      </c>
      <c r="R33" s="68" t="s">
        <v>102</v>
      </c>
      <c r="S33" s="135" t="s">
        <v>102</v>
      </c>
    </row>
    <row r="34" spans="1:19">
      <c r="A34" s="68"/>
      <c r="B34" s="69">
        <v>43899.8</v>
      </c>
      <c r="C34" s="134">
        <v>20</v>
      </c>
      <c r="D34" s="68" t="s">
        <v>107</v>
      </c>
      <c r="E34" s="68"/>
      <c r="F34" s="71" t="s">
        <v>106</v>
      </c>
      <c r="G34" s="141" t="s">
        <v>102</v>
      </c>
      <c r="H34" s="68" t="s">
        <v>102</v>
      </c>
      <c r="I34" s="143">
        <v>0</v>
      </c>
      <c r="J34" s="69">
        <v>44358</v>
      </c>
      <c r="K34" s="69">
        <v>44358</v>
      </c>
      <c r="L34" s="72" t="s">
        <v>101</v>
      </c>
      <c r="M34" s="71"/>
      <c r="N34" s="69">
        <v>44362.715277777803</v>
      </c>
      <c r="O34" s="132">
        <f t="shared" si="0"/>
        <v>4.7152777778028394</v>
      </c>
      <c r="P34" s="68" t="s">
        <v>144</v>
      </c>
      <c r="Q34" s="68" t="s">
        <v>145</v>
      </c>
      <c r="R34" s="68" t="s">
        <v>102</v>
      </c>
      <c r="S34" s="135" t="s">
        <v>102</v>
      </c>
    </row>
    <row r="35" spans="1:19">
      <c r="A35" s="68"/>
      <c r="B35" s="69">
        <v>43907.554166666698</v>
      </c>
      <c r="C35" s="134">
        <v>19</v>
      </c>
      <c r="D35" s="68" t="s">
        <v>105</v>
      </c>
      <c r="E35" s="68"/>
      <c r="F35" s="71" t="s">
        <v>106</v>
      </c>
      <c r="G35" s="141" t="s">
        <v>101</v>
      </c>
      <c r="H35" s="68" t="s">
        <v>102</v>
      </c>
      <c r="I35" s="143">
        <v>0</v>
      </c>
      <c r="J35" s="69">
        <v>44237</v>
      </c>
      <c r="K35" s="69">
        <v>44237</v>
      </c>
      <c r="L35" s="72" t="s">
        <v>101</v>
      </c>
      <c r="M35" s="71"/>
      <c r="N35" s="69">
        <v>44246.477442129602</v>
      </c>
      <c r="O35" s="132">
        <f t="shared" si="0"/>
        <v>9.4774421296024229</v>
      </c>
      <c r="P35" s="68" t="s">
        <v>144</v>
      </c>
      <c r="Q35" s="68" t="s">
        <v>145</v>
      </c>
      <c r="R35" s="68" t="s">
        <v>102</v>
      </c>
      <c r="S35" s="135" t="s">
        <v>102</v>
      </c>
    </row>
    <row r="36" spans="1:19">
      <c r="A36" s="68"/>
      <c r="B36" s="69">
        <v>43907.554166666698</v>
      </c>
      <c r="C36" s="134">
        <v>19</v>
      </c>
      <c r="D36" s="68" t="s">
        <v>105</v>
      </c>
      <c r="E36" s="68"/>
      <c r="F36" s="71" t="s">
        <v>106</v>
      </c>
      <c r="G36" s="141" t="s">
        <v>101</v>
      </c>
      <c r="H36" s="68" t="s">
        <v>102</v>
      </c>
      <c r="I36" s="143">
        <v>0</v>
      </c>
      <c r="J36" s="69">
        <v>44253</v>
      </c>
      <c r="K36" s="69">
        <v>44253</v>
      </c>
      <c r="L36" s="72" t="s">
        <v>101</v>
      </c>
      <c r="M36" s="71"/>
      <c r="N36" s="69">
        <v>44256.749305555597</v>
      </c>
      <c r="O36" s="132">
        <f t="shared" si="0"/>
        <v>3.7493055555969477</v>
      </c>
      <c r="P36" s="68" t="s">
        <v>144</v>
      </c>
      <c r="Q36" s="68" t="s">
        <v>145</v>
      </c>
      <c r="R36" s="68" t="s">
        <v>102</v>
      </c>
      <c r="S36" s="135" t="s">
        <v>102</v>
      </c>
    </row>
    <row r="37" spans="1:19">
      <c r="A37" s="68"/>
      <c r="B37" s="69">
        <v>43938.657638888901</v>
      </c>
      <c r="C37" s="134">
        <v>50</v>
      </c>
      <c r="D37" s="71" t="s">
        <v>98</v>
      </c>
      <c r="E37" s="68"/>
      <c r="F37" s="71" t="s">
        <v>106</v>
      </c>
      <c r="G37" s="141" t="s">
        <v>102</v>
      </c>
      <c r="H37" s="68" t="s">
        <v>102</v>
      </c>
      <c r="I37" s="143">
        <v>0</v>
      </c>
      <c r="J37" s="69">
        <v>44465</v>
      </c>
      <c r="K37" s="69">
        <v>44466</v>
      </c>
      <c r="L37" s="72" t="s">
        <v>101</v>
      </c>
      <c r="M37" s="71"/>
      <c r="N37" s="69">
        <v>44467.663194444402</v>
      </c>
      <c r="O37" s="132">
        <f t="shared" si="0"/>
        <v>2.6631944444015971</v>
      </c>
      <c r="P37" s="68" t="s">
        <v>144</v>
      </c>
      <c r="Q37" s="68" t="s">
        <v>145</v>
      </c>
      <c r="R37" s="68" t="s">
        <v>102</v>
      </c>
      <c r="S37" s="135" t="s">
        <v>102</v>
      </c>
    </row>
    <row r="38" spans="1:19">
      <c r="A38" s="68"/>
      <c r="B38" s="69">
        <v>43955.386805555601</v>
      </c>
      <c r="C38" s="134">
        <v>38</v>
      </c>
      <c r="D38" s="71" t="s">
        <v>98</v>
      </c>
      <c r="E38" s="68"/>
      <c r="F38" s="71" t="s">
        <v>106</v>
      </c>
      <c r="G38" s="141" t="s">
        <v>102</v>
      </c>
      <c r="H38" s="68" t="s">
        <v>102</v>
      </c>
      <c r="I38" s="143">
        <v>0</v>
      </c>
      <c r="J38" s="69">
        <v>44238</v>
      </c>
      <c r="K38" s="69">
        <v>44239</v>
      </c>
      <c r="L38" s="72" t="s">
        <v>101</v>
      </c>
      <c r="M38" s="71"/>
      <c r="N38" s="69">
        <v>44243.487592592603</v>
      </c>
      <c r="O38" s="132">
        <f t="shared" si="0"/>
        <v>5.4875925926025957</v>
      </c>
      <c r="P38" s="68" t="s">
        <v>144</v>
      </c>
      <c r="Q38" s="68" t="s">
        <v>145</v>
      </c>
      <c r="R38" s="68" t="s">
        <v>102</v>
      </c>
      <c r="S38" s="135" t="s">
        <v>102</v>
      </c>
    </row>
    <row r="39" spans="1:19">
      <c r="A39" s="68"/>
      <c r="B39" s="69">
        <v>43955.386805555601</v>
      </c>
      <c r="C39" s="134">
        <v>38</v>
      </c>
      <c r="D39" s="71" t="s">
        <v>98</v>
      </c>
      <c r="E39" s="68"/>
      <c r="F39" s="71" t="s">
        <v>106</v>
      </c>
      <c r="G39" s="141" t="s">
        <v>102</v>
      </c>
      <c r="H39" s="68" t="s">
        <v>102</v>
      </c>
      <c r="I39" s="143">
        <v>0</v>
      </c>
      <c r="J39" s="69">
        <v>44252</v>
      </c>
      <c r="K39" s="69">
        <v>44253</v>
      </c>
      <c r="L39" s="72" t="s">
        <v>101</v>
      </c>
      <c r="M39" s="71"/>
      <c r="N39" s="69">
        <v>44253.463888888902</v>
      </c>
      <c r="O39" s="132">
        <f t="shared" si="0"/>
        <v>1.4638888889021473</v>
      </c>
      <c r="P39" s="68" t="s">
        <v>144</v>
      </c>
      <c r="Q39" s="68" t="s">
        <v>145</v>
      </c>
      <c r="R39" s="68" t="s">
        <v>102</v>
      </c>
      <c r="S39" s="135" t="s">
        <v>102</v>
      </c>
    </row>
    <row r="40" spans="1:19">
      <c r="A40" s="68"/>
      <c r="B40" s="69">
        <v>43955.386805555601</v>
      </c>
      <c r="C40" s="134">
        <v>39</v>
      </c>
      <c r="D40" s="71" t="s">
        <v>98</v>
      </c>
      <c r="E40" s="68"/>
      <c r="F40" s="71" t="s">
        <v>106</v>
      </c>
      <c r="G40" s="141" t="s">
        <v>102</v>
      </c>
      <c r="H40" s="68" t="s">
        <v>102</v>
      </c>
      <c r="I40" s="143">
        <v>0</v>
      </c>
      <c r="J40" s="69">
        <v>44360</v>
      </c>
      <c r="K40" s="69">
        <v>44361</v>
      </c>
      <c r="L40" s="72" t="s">
        <v>101</v>
      </c>
      <c r="M40" s="71"/>
      <c r="N40" s="69">
        <v>44364.496874999997</v>
      </c>
      <c r="O40" s="132">
        <f t="shared" si="0"/>
        <v>4.4968749999970896</v>
      </c>
      <c r="P40" s="68" t="s">
        <v>144</v>
      </c>
      <c r="Q40" s="68" t="s">
        <v>145</v>
      </c>
      <c r="R40" s="68" t="s">
        <v>102</v>
      </c>
      <c r="S40" s="135" t="s">
        <v>102</v>
      </c>
    </row>
    <row r="41" spans="1:19">
      <c r="A41" s="68"/>
      <c r="B41" s="69">
        <v>43972.7</v>
      </c>
      <c r="C41" s="134">
        <v>22</v>
      </c>
      <c r="D41" s="68" t="s">
        <v>107</v>
      </c>
      <c r="E41" s="68"/>
      <c r="F41" s="71" t="s">
        <v>106</v>
      </c>
      <c r="G41" s="141" t="s">
        <v>102</v>
      </c>
      <c r="H41" s="68" t="s">
        <v>102</v>
      </c>
      <c r="I41" s="143">
        <v>0</v>
      </c>
      <c r="J41" s="69">
        <v>44225</v>
      </c>
      <c r="K41" s="69">
        <v>44225</v>
      </c>
      <c r="L41" s="72" t="s">
        <v>101</v>
      </c>
      <c r="M41" s="71"/>
      <c r="N41" s="69">
        <v>44232.467361111099</v>
      </c>
      <c r="O41" s="132">
        <f t="shared" si="0"/>
        <v>7.4673611110993079</v>
      </c>
      <c r="P41" s="68" t="s">
        <v>144</v>
      </c>
      <c r="Q41" s="68" t="s">
        <v>145</v>
      </c>
      <c r="R41" s="68" t="s">
        <v>102</v>
      </c>
      <c r="S41" s="135" t="s">
        <v>102</v>
      </c>
    </row>
    <row r="42" spans="1:19">
      <c r="A42" s="68"/>
      <c r="B42" s="69">
        <v>43972.7</v>
      </c>
      <c r="C42" s="134">
        <v>22</v>
      </c>
      <c r="D42" s="68" t="s">
        <v>107</v>
      </c>
      <c r="E42" s="68"/>
      <c r="F42" s="71" t="s">
        <v>106</v>
      </c>
      <c r="G42" s="141" t="s">
        <v>102</v>
      </c>
      <c r="H42" s="68" t="s">
        <v>102</v>
      </c>
      <c r="I42" s="143">
        <v>0</v>
      </c>
      <c r="J42" s="69">
        <v>44278</v>
      </c>
      <c r="K42" s="69">
        <v>44279</v>
      </c>
      <c r="L42" s="72" t="s">
        <v>101</v>
      </c>
      <c r="M42" s="71"/>
      <c r="N42" s="69">
        <v>44280.484027777798</v>
      </c>
      <c r="O42" s="132">
        <f t="shared" si="0"/>
        <v>2.4840277777984738</v>
      </c>
      <c r="P42" s="68" t="s">
        <v>144</v>
      </c>
      <c r="Q42" s="68" t="s">
        <v>145</v>
      </c>
      <c r="R42" s="68" t="s">
        <v>102</v>
      </c>
      <c r="S42" s="135" t="s">
        <v>102</v>
      </c>
    </row>
    <row r="43" spans="1:19">
      <c r="A43" s="68"/>
      <c r="B43" s="69">
        <v>43972.7</v>
      </c>
      <c r="C43" s="134">
        <v>22</v>
      </c>
      <c r="D43" s="68" t="s">
        <v>107</v>
      </c>
      <c r="E43" s="68"/>
      <c r="F43" s="71" t="s">
        <v>106</v>
      </c>
      <c r="G43" s="141" t="s">
        <v>102</v>
      </c>
      <c r="H43" s="68" t="s">
        <v>102</v>
      </c>
      <c r="I43" s="143">
        <v>0</v>
      </c>
      <c r="J43" s="69">
        <v>44290</v>
      </c>
      <c r="K43" s="69">
        <v>44291</v>
      </c>
      <c r="L43" s="72" t="s">
        <v>101</v>
      </c>
      <c r="M43" s="71"/>
      <c r="N43" s="69">
        <v>44295</v>
      </c>
      <c r="O43" s="132">
        <f t="shared" si="0"/>
        <v>5</v>
      </c>
      <c r="P43" s="68" t="s">
        <v>144</v>
      </c>
      <c r="Q43" s="68" t="s">
        <v>145</v>
      </c>
      <c r="R43" s="68" t="s">
        <v>102</v>
      </c>
      <c r="S43" s="135" t="s">
        <v>102</v>
      </c>
    </row>
    <row r="44" spans="1:19">
      <c r="A44" s="68"/>
      <c r="B44" s="69">
        <v>43972.7</v>
      </c>
      <c r="C44" s="134">
        <v>23</v>
      </c>
      <c r="D44" s="68" t="s">
        <v>107</v>
      </c>
      <c r="E44" s="68"/>
      <c r="F44" s="71" t="s">
        <v>106</v>
      </c>
      <c r="G44" s="141" t="s">
        <v>102</v>
      </c>
      <c r="H44" s="68" t="s">
        <v>102</v>
      </c>
      <c r="I44" s="143">
        <v>0</v>
      </c>
      <c r="J44" s="69">
        <v>44344</v>
      </c>
      <c r="K44" s="69">
        <v>44344</v>
      </c>
      <c r="L44" s="72" t="s">
        <v>101</v>
      </c>
      <c r="M44" s="71"/>
      <c r="N44" s="69">
        <v>44351.487488425897</v>
      </c>
      <c r="O44" s="132">
        <f t="shared" si="0"/>
        <v>7.4874884258970269</v>
      </c>
      <c r="P44" s="68" t="s">
        <v>144</v>
      </c>
      <c r="Q44" s="68" t="s">
        <v>145</v>
      </c>
      <c r="R44" s="68" t="s">
        <v>102</v>
      </c>
      <c r="S44" s="135" t="s">
        <v>102</v>
      </c>
    </row>
    <row r="45" spans="1:19">
      <c r="A45" s="68"/>
      <c r="B45" s="69">
        <v>43972.7</v>
      </c>
      <c r="C45" s="134">
        <v>23</v>
      </c>
      <c r="D45" s="68" t="s">
        <v>107</v>
      </c>
      <c r="E45" s="68"/>
      <c r="F45" s="71" t="s">
        <v>106</v>
      </c>
      <c r="G45" s="141" t="s">
        <v>102</v>
      </c>
      <c r="H45" s="68" t="s">
        <v>102</v>
      </c>
      <c r="I45" s="143">
        <v>0</v>
      </c>
      <c r="J45" s="69">
        <v>44389</v>
      </c>
      <c r="K45" s="69">
        <v>44389</v>
      </c>
      <c r="L45" s="72" t="s">
        <v>101</v>
      </c>
      <c r="M45" s="71"/>
      <c r="N45" s="69">
        <v>44392.482881944401</v>
      </c>
      <c r="O45" s="132">
        <f t="shared" si="0"/>
        <v>3.4828819444010151</v>
      </c>
      <c r="P45" s="68" t="s">
        <v>144</v>
      </c>
      <c r="Q45" s="68" t="s">
        <v>145</v>
      </c>
      <c r="R45" s="68" t="s">
        <v>102</v>
      </c>
      <c r="S45" s="135" t="s">
        <v>102</v>
      </c>
    </row>
    <row r="46" spans="1:19">
      <c r="A46" s="68"/>
      <c r="B46" s="69">
        <v>43986.745833333298</v>
      </c>
      <c r="C46" s="134">
        <v>29</v>
      </c>
      <c r="D46" s="68" t="s">
        <v>107</v>
      </c>
      <c r="E46" s="68"/>
      <c r="F46" s="71" t="s">
        <v>106</v>
      </c>
      <c r="G46" s="141" t="s">
        <v>102</v>
      </c>
      <c r="H46" s="68" t="s">
        <v>102</v>
      </c>
      <c r="I46" s="143">
        <v>0</v>
      </c>
      <c r="J46" s="69">
        <v>44194</v>
      </c>
      <c r="K46" s="69">
        <v>44195</v>
      </c>
      <c r="L46" s="72" t="s">
        <v>101</v>
      </c>
      <c r="M46" s="71"/>
      <c r="N46" s="69">
        <v>44200</v>
      </c>
      <c r="O46" s="132">
        <f t="shared" si="0"/>
        <v>6</v>
      </c>
      <c r="P46" s="68" t="s">
        <v>144</v>
      </c>
      <c r="Q46" s="68" t="s">
        <v>145</v>
      </c>
      <c r="R46" s="68" t="s">
        <v>102</v>
      </c>
      <c r="S46" s="135" t="s">
        <v>102</v>
      </c>
    </row>
    <row r="47" spans="1:19">
      <c r="A47" s="68"/>
      <c r="B47" s="69">
        <v>43986.745833333298</v>
      </c>
      <c r="C47" s="134">
        <v>29</v>
      </c>
      <c r="D47" s="68" t="s">
        <v>107</v>
      </c>
      <c r="E47" s="68"/>
      <c r="F47" s="71" t="s">
        <v>106</v>
      </c>
      <c r="G47" s="141" t="s">
        <v>102</v>
      </c>
      <c r="H47" s="68" t="s">
        <v>102</v>
      </c>
      <c r="I47" s="143">
        <v>0</v>
      </c>
      <c r="J47" s="69">
        <v>44219</v>
      </c>
      <c r="K47" s="69">
        <v>44221</v>
      </c>
      <c r="L47" s="72" t="s">
        <v>101</v>
      </c>
      <c r="M47" s="71"/>
      <c r="N47" s="69">
        <v>44228.396099537</v>
      </c>
      <c r="O47" s="132">
        <f t="shared" si="0"/>
        <v>9.3960995369998273</v>
      </c>
      <c r="P47" s="68" t="s">
        <v>144</v>
      </c>
      <c r="Q47" s="68" t="s">
        <v>145</v>
      </c>
      <c r="R47" s="68" t="s">
        <v>102</v>
      </c>
      <c r="S47" s="135" t="s">
        <v>102</v>
      </c>
    </row>
    <row r="48" spans="1:19">
      <c r="A48" s="68"/>
      <c r="B48" s="69">
        <v>43991.8527777778</v>
      </c>
      <c r="C48" s="134">
        <v>44</v>
      </c>
      <c r="D48" s="71" t="s">
        <v>98</v>
      </c>
      <c r="E48" s="68"/>
      <c r="F48" s="71" t="s">
        <v>106</v>
      </c>
      <c r="G48" s="141" t="s">
        <v>102</v>
      </c>
      <c r="H48" s="68" t="s">
        <v>102</v>
      </c>
      <c r="I48" s="143">
        <v>0</v>
      </c>
      <c r="J48" s="69">
        <v>44398</v>
      </c>
      <c r="K48" s="69">
        <v>44398</v>
      </c>
      <c r="L48" s="72" t="s">
        <v>101</v>
      </c>
      <c r="M48" s="71"/>
      <c r="N48" s="69">
        <v>44403.717361111099</v>
      </c>
      <c r="O48" s="132">
        <f t="shared" si="0"/>
        <v>5.7173611110993079</v>
      </c>
      <c r="P48" s="68" t="s">
        <v>144</v>
      </c>
      <c r="Q48" s="68" t="s">
        <v>145</v>
      </c>
      <c r="R48" s="68" t="s">
        <v>102</v>
      </c>
      <c r="S48" s="135" t="s">
        <v>102</v>
      </c>
    </row>
    <row r="49" spans="1:19">
      <c r="A49" s="68"/>
      <c r="B49" s="69">
        <v>43998.322222222203</v>
      </c>
      <c r="C49" s="134">
        <v>50</v>
      </c>
      <c r="D49" s="68" t="s">
        <v>107</v>
      </c>
      <c r="E49" s="68"/>
      <c r="F49" s="71" t="s">
        <v>106</v>
      </c>
      <c r="G49" s="141" t="s">
        <v>102</v>
      </c>
      <c r="H49" s="68" t="s">
        <v>102</v>
      </c>
      <c r="I49" s="143">
        <v>0</v>
      </c>
      <c r="J49" s="69">
        <v>44238</v>
      </c>
      <c r="K49" s="69">
        <v>44239</v>
      </c>
      <c r="L49" s="72" t="s">
        <v>101</v>
      </c>
      <c r="M49" s="71"/>
      <c r="N49" s="69">
        <v>44239.5627662037</v>
      </c>
      <c r="O49" s="132">
        <f t="shared" si="0"/>
        <v>1.5627662037004484</v>
      </c>
      <c r="P49" s="68" t="s">
        <v>144</v>
      </c>
      <c r="Q49" s="68" t="s">
        <v>145</v>
      </c>
      <c r="R49" s="68" t="s">
        <v>102</v>
      </c>
      <c r="S49" s="135" t="s">
        <v>102</v>
      </c>
    </row>
    <row r="50" spans="1:19">
      <c r="A50" s="68"/>
      <c r="B50" s="69">
        <v>43998.322222222203</v>
      </c>
      <c r="C50" s="134">
        <v>50</v>
      </c>
      <c r="D50" s="68" t="s">
        <v>107</v>
      </c>
      <c r="E50" s="68"/>
      <c r="F50" s="71" t="s">
        <v>106</v>
      </c>
      <c r="G50" s="141" t="s">
        <v>102</v>
      </c>
      <c r="H50" s="68" t="s">
        <v>102</v>
      </c>
      <c r="I50" s="143">
        <v>0</v>
      </c>
      <c r="J50" s="69">
        <v>44280</v>
      </c>
      <c r="K50" s="69">
        <v>44281</v>
      </c>
      <c r="L50" s="72" t="s">
        <v>101</v>
      </c>
      <c r="M50" s="71"/>
      <c r="N50" s="69">
        <v>44289.568055555603</v>
      </c>
      <c r="O50" s="132">
        <f t="shared" si="0"/>
        <v>9.5680555556027684</v>
      </c>
      <c r="P50" s="68" t="s">
        <v>144</v>
      </c>
      <c r="Q50" s="68" t="s">
        <v>145</v>
      </c>
      <c r="R50" s="68" t="s">
        <v>102</v>
      </c>
      <c r="S50" s="135" t="s">
        <v>102</v>
      </c>
    </row>
    <row r="51" spans="1:19">
      <c r="A51" s="68"/>
      <c r="B51" s="69">
        <v>43998.322222222203</v>
      </c>
      <c r="C51" s="134">
        <v>51</v>
      </c>
      <c r="D51" s="68" t="s">
        <v>107</v>
      </c>
      <c r="E51" s="68"/>
      <c r="F51" s="71" t="s">
        <v>106</v>
      </c>
      <c r="G51" s="141" t="s">
        <v>102</v>
      </c>
      <c r="H51" s="68" t="s">
        <v>102</v>
      </c>
      <c r="I51" s="143">
        <v>0</v>
      </c>
      <c r="J51" s="69">
        <v>44413</v>
      </c>
      <c r="K51" s="69">
        <v>44414</v>
      </c>
      <c r="L51" s="72" t="s">
        <v>101</v>
      </c>
      <c r="M51" s="71"/>
      <c r="N51" s="69">
        <v>44429.752361111103</v>
      </c>
      <c r="O51" s="132">
        <f t="shared" si="0"/>
        <v>16.7523611111028</v>
      </c>
      <c r="P51" s="68" t="s">
        <v>144</v>
      </c>
      <c r="Q51" s="68" t="s">
        <v>145</v>
      </c>
      <c r="R51" s="68" t="s">
        <v>102</v>
      </c>
      <c r="S51" s="135" t="s">
        <v>102</v>
      </c>
    </row>
    <row r="52" spans="1:19">
      <c r="A52" s="68"/>
      <c r="B52" s="69">
        <v>43998.322222222203</v>
      </c>
      <c r="C52" s="134">
        <v>51</v>
      </c>
      <c r="D52" s="68" t="s">
        <v>107</v>
      </c>
      <c r="E52" s="68"/>
      <c r="F52" s="71" t="s">
        <v>106</v>
      </c>
      <c r="G52" s="141" t="s">
        <v>102</v>
      </c>
      <c r="H52" s="68" t="s">
        <v>102</v>
      </c>
      <c r="I52" s="143">
        <v>0</v>
      </c>
      <c r="J52" s="69">
        <v>44455</v>
      </c>
      <c r="K52" s="69">
        <v>44456</v>
      </c>
      <c r="L52" s="72" t="s">
        <v>101</v>
      </c>
      <c r="M52" s="71"/>
      <c r="N52" s="69">
        <v>44465.612500000003</v>
      </c>
      <c r="O52" s="132">
        <f t="shared" si="0"/>
        <v>10.61250000000291</v>
      </c>
      <c r="P52" s="68" t="s">
        <v>144</v>
      </c>
      <c r="Q52" s="68" t="s">
        <v>145</v>
      </c>
      <c r="R52" s="68" t="s">
        <v>102</v>
      </c>
      <c r="S52" s="133" t="s">
        <v>101</v>
      </c>
    </row>
    <row r="53" spans="1:19">
      <c r="A53" s="68"/>
      <c r="B53" s="69">
        <v>44004.567361111098</v>
      </c>
      <c r="C53" s="134">
        <v>41</v>
      </c>
      <c r="D53" s="68" t="s">
        <v>107</v>
      </c>
      <c r="E53" s="68"/>
      <c r="F53" s="71" t="s">
        <v>106</v>
      </c>
      <c r="G53" s="141" t="s">
        <v>102</v>
      </c>
      <c r="H53" s="68" t="s">
        <v>102</v>
      </c>
      <c r="I53" s="143">
        <v>0</v>
      </c>
      <c r="J53" s="69">
        <v>44491</v>
      </c>
      <c r="K53" s="69">
        <v>44491</v>
      </c>
      <c r="L53" s="72" t="s">
        <v>101</v>
      </c>
      <c r="M53" s="71"/>
      <c r="N53" s="69">
        <v>44495.7006944444</v>
      </c>
      <c r="O53" s="132">
        <f t="shared" si="0"/>
        <v>4.7006944444001419</v>
      </c>
      <c r="P53" s="68" t="s">
        <v>144</v>
      </c>
      <c r="Q53" s="68" t="s">
        <v>145</v>
      </c>
      <c r="R53" s="68" t="s">
        <v>102</v>
      </c>
      <c r="S53" s="135" t="s">
        <v>102</v>
      </c>
    </row>
    <row r="54" spans="1:19">
      <c r="A54" s="68"/>
      <c r="B54" s="69">
        <v>44004.743750000001</v>
      </c>
      <c r="C54" s="134">
        <v>20</v>
      </c>
      <c r="D54" s="71" t="s">
        <v>98</v>
      </c>
      <c r="E54" s="68"/>
      <c r="F54" s="71" t="s">
        <v>106</v>
      </c>
      <c r="G54" s="141" t="s">
        <v>102</v>
      </c>
      <c r="H54" s="68" t="s">
        <v>102</v>
      </c>
      <c r="I54" s="143">
        <v>0</v>
      </c>
      <c r="J54" s="69">
        <v>44208</v>
      </c>
      <c r="K54" s="69">
        <v>44209</v>
      </c>
      <c r="L54" s="72" t="s">
        <v>101</v>
      </c>
      <c r="M54" s="71"/>
      <c r="N54" s="69">
        <v>44210.692407407398</v>
      </c>
      <c r="O54" s="132">
        <f t="shared" si="0"/>
        <v>2.6924074073976954</v>
      </c>
      <c r="P54" s="68" t="s">
        <v>144</v>
      </c>
      <c r="Q54" s="68" t="s">
        <v>145</v>
      </c>
      <c r="R54" s="68" t="s">
        <v>102</v>
      </c>
      <c r="S54" s="135" t="s">
        <v>102</v>
      </c>
    </row>
    <row r="55" spans="1:19">
      <c r="A55" s="68"/>
      <c r="B55" s="69">
        <v>44007.675694444399</v>
      </c>
      <c r="C55" s="134">
        <v>46</v>
      </c>
      <c r="D55" s="68" t="s">
        <v>105</v>
      </c>
      <c r="E55" s="76"/>
      <c r="F55" s="71" t="s">
        <v>106</v>
      </c>
      <c r="G55" s="141" t="s">
        <v>102</v>
      </c>
      <c r="H55" s="68" t="s">
        <v>102</v>
      </c>
      <c r="I55" s="143">
        <v>0</v>
      </c>
      <c r="J55" s="69">
        <v>44204</v>
      </c>
      <c r="K55" s="69">
        <v>44204</v>
      </c>
      <c r="L55" s="72" t="s">
        <v>101</v>
      </c>
      <c r="M55" s="71"/>
      <c r="N55" s="69">
        <v>44209.491759259297</v>
      </c>
      <c r="O55" s="132">
        <f t="shared" si="0"/>
        <v>5.4917592592973961</v>
      </c>
      <c r="P55" s="68" t="s">
        <v>144</v>
      </c>
      <c r="Q55" s="68" t="s">
        <v>145</v>
      </c>
      <c r="R55" s="68" t="s">
        <v>102</v>
      </c>
      <c r="S55" s="133" t="s">
        <v>101</v>
      </c>
    </row>
    <row r="56" spans="1:19">
      <c r="A56" s="68"/>
      <c r="B56" s="69">
        <v>44011.8034722222</v>
      </c>
      <c r="C56" s="134">
        <v>29</v>
      </c>
      <c r="D56" s="68" t="s">
        <v>107</v>
      </c>
      <c r="E56" s="68"/>
      <c r="F56" s="71" t="s">
        <v>106</v>
      </c>
      <c r="G56" s="141" t="s">
        <v>102</v>
      </c>
      <c r="H56" s="68" t="s">
        <v>102</v>
      </c>
      <c r="I56" s="143">
        <v>0</v>
      </c>
      <c r="J56" s="69">
        <v>44195</v>
      </c>
      <c r="K56" s="69">
        <v>44195</v>
      </c>
      <c r="L56" s="72" t="s">
        <v>101</v>
      </c>
      <c r="M56" s="71"/>
      <c r="N56" s="69">
        <v>44201</v>
      </c>
      <c r="O56" s="132">
        <f t="shared" si="0"/>
        <v>6</v>
      </c>
      <c r="P56" s="68" t="s">
        <v>144</v>
      </c>
      <c r="Q56" s="68" t="s">
        <v>145</v>
      </c>
      <c r="R56" s="68" t="s">
        <v>102</v>
      </c>
      <c r="S56" s="135" t="s">
        <v>102</v>
      </c>
    </row>
    <row r="57" spans="1:19">
      <c r="A57" s="68"/>
      <c r="B57" s="69">
        <v>44011.8034722222</v>
      </c>
      <c r="C57" s="134">
        <v>30</v>
      </c>
      <c r="D57" s="68" t="s">
        <v>107</v>
      </c>
      <c r="E57" s="68"/>
      <c r="F57" s="71" t="s">
        <v>106</v>
      </c>
      <c r="G57" s="141" t="s">
        <v>102</v>
      </c>
      <c r="H57" s="68" t="s">
        <v>102</v>
      </c>
      <c r="I57" s="143">
        <v>0</v>
      </c>
      <c r="J57" s="69">
        <v>44241</v>
      </c>
      <c r="K57" s="69">
        <v>44242</v>
      </c>
      <c r="L57" s="72" t="s">
        <v>101</v>
      </c>
      <c r="M57" s="71"/>
      <c r="N57" s="69">
        <v>44252.709027777797</v>
      </c>
      <c r="O57" s="132">
        <f t="shared" si="0"/>
        <v>11.709027777797019</v>
      </c>
      <c r="P57" s="68" t="s">
        <v>144</v>
      </c>
      <c r="Q57" s="68" t="s">
        <v>145</v>
      </c>
      <c r="R57" s="68" t="s">
        <v>102</v>
      </c>
      <c r="S57" s="135" t="s">
        <v>102</v>
      </c>
    </row>
    <row r="58" spans="1:19">
      <c r="A58" s="68"/>
      <c r="B58" s="69">
        <v>44011.8034722222</v>
      </c>
      <c r="C58" s="134">
        <v>30</v>
      </c>
      <c r="D58" s="68" t="s">
        <v>107</v>
      </c>
      <c r="E58" s="68"/>
      <c r="F58" s="71" t="s">
        <v>106</v>
      </c>
      <c r="G58" s="141" t="s">
        <v>102</v>
      </c>
      <c r="H58" s="68" t="s">
        <v>102</v>
      </c>
      <c r="I58" s="143">
        <v>0</v>
      </c>
      <c r="J58" s="69">
        <v>44404</v>
      </c>
      <c r="K58" s="69">
        <v>44405</v>
      </c>
      <c r="L58" s="72" t="s">
        <v>101</v>
      </c>
      <c r="M58" s="71"/>
      <c r="N58" s="69">
        <v>44405.534629629597</v>
      </c>
      <c r="O58" s="132">
        <f t="shared" si="0"/>
        <v>1.5346296295974753</v>
      </c>
      <c r="P58" s="68" t="s">
        <v>144</v>
      </c>
      <c r="Q58" s="68" t="s">
        <v>145</v>
      </c>
      <c r="R58" s="68" t="s">
        <v>102</v>
      </c>
      <c r="S58" s="135" t="s">
        <v>102</v>
      </c>
    </row>
    <row r="59" spans="1:19">
      <c r="A59" s="68"/>
      <c r="B59" s="69">
        <v>44018.511805555601</v>
      </c>
      <c r="C59" s="134">
        <v>34</v>
      </c>
      <c r="D59" s="68" t="s">
        <v>105</v>
      </c>
      <c r="E59" s="68"/>
      <c r="F59" s="71" t="s">
        <v>106</v>
      </c>
      <c r="G59" s="141" t="s">
        <v>102</v>
      </c>
      <c r="H59" s="68" t="s">
        <v>102</v>
      </c>
      <c r="I59" s="143">
        <v>0</v>
      </c>
      <c r="J59" s="69">
        <v>44467</v>
      </c>
      <c r="K59" s="69">
        <v>44468</v>
      </c>
      <c r="L59" s="72" t="s">
        <v>101</v>
      </c>
      <c r="M59" s="71"/>
      <c r="N59" s="69">
        <v>44468.749710648102</v>
      </c>
      <c r="O59" s="132">
        <f t="shared" si="0"/>
        <v>1.7497106481023366</v>
      </c>
      <c r="P59" s="68" t="s">
        <v>144</v>
      </c>
      <c r="Q59" s="68" t="s">
        <v>145</v>
      </c>
      <c r="R59" s="68" t="s">
        <v>102</v>
      </c>
      <c r="S59" s="135" t="s">
        <v>102</v>
      </c>
    </row>
    <row r="60" spans="1:19">
      <c r="A60" s="68"/>
      <c r="B60" s="69">
        <v>44018.511805555601</v>
      </c>
      <c r="C60" s="134">
        <v>34</v>
      </c>
      <c r="D60" s="68" t="s">
        <v>105</v>
      </c>
      <c r="E60" s="68"/>
      <c r="F60" s="71" t="s">
        <v>106</v>
      </c>
      <c r="G60" s="141" t="s">
        <v>102</v>
      </c>
      <c r="H60" s="68" t="s">
        <v>102</v>
      </c>
      <c r="I60" s="143">
        <v>0</v>
      </c>
      <c r="J60" s="69">
        <v>44470</v>
      </c>
      <c r="K60" s="69">
        <v>44470</v>
      </c>
      <c r="L60" s="72" t="s">
        <v>101</v>
      </c>
      <c r="M60" s="71"/>
      <c r="N60" s="69">
        <v>44474.743078703701</v>
      </c>
      <c r="O60" s="132">
        <f t="shared" si="0"/>
        <v>4.7430787037010305</v>
      </c>
      <c r="P60" s="68" t="s">
        <v>144</v>
      </c>
      <c r="Q60" s="68" t="s">
        <v>145</v>
      </c>
      <c r="R60" s="68" t="s">
        <v>102</v>
      </c>
      <c r="S60" s="135" t="s">
        <v>102</v>
      </c>
    </row>
    <row r="61" spans="1:19">
      <c r="A61" s="68"/>
      <c r="B61" s="69">
        <v>44019.054166666698</v>
      </c>
      <c r="C61" s="134">
        <v>24</v>
      </c>
      <c r="D61" s="68" t="s">
        <v>105</v>
      </c>
      <c r="E61" s="68"/>
      <c r="F61" s="71" t="s">
        <v>106</v>
      </c>
      <c r="G61" s="141" t="s">
        <v>102</v>
      </c>
      <c r="H61" s="68" t="s">
        <v>102</v>
      </c>
      <c r="I61" s="143">
        <v>0</v>
      </c>
      <c r="J61" s="69">
        <v>44289</v>
      </c>
      <c r="K61" s="69">
        <v>44291</v>
      </c>
      <c r="L61" s="72" t="s">
        <v>101</v>
      </c>
      <c r="M61" s="71"/>
      <c r="N61" s="69">
        <v>44293.487546296303</v>
      </c>
      <c r="O61" s="132">
        <f t="shared" si="0"/>
        <v>4.487546296302753</v>
      </c>
      <c r="P61" s="68" t="s">
        <v>144</v>
      </c>
      <c r="Q61" s="68" t="s">
        <v>145</v>
      </c>
      <c r="R61" s="68" t="s">
        <v>102</v>
      </c>
      <c r="S61" s="135" t="s">
        <v>102</v>
      </c>
    </row>
    <row r="62" spans="1:19">
      <c r="A62" s="68"/>
      <c r="B62" s="69">
        <v>44019.054166666698</v>
      </c>
      <c r="C62" s="134">
        <v>24</v>
      </c>
      <c r="D62" s="68" t="s">
        <v>105</v>
      </c>
      <c r="E62" s="68"/>
      <c r="F62" s="71" t="s">
        <v>106</v>
      </c>
      <c r="G62" s="141" t="s">
        <v>102</v>
      </c>
      <c r="H62" s="68" t="s">
        <v>102</v>
      </c>
      <c r="I62" s="143">
        <v>0</v>
      </c>
      <c r="J62" s="69">
        <v>44324</v>
      </c>
      <c r="K62" s="69">
        <v>44326</v>
      </c>
      <c r="L62" s="72" t="s">
        <v>101</v>
      </c>
      <c r="M62" s="71"/>
      <c r="N62" s="69">
        <v>44327.352743055599</v>
      </c>
      <c r="O62" s="132">
        <f t="shared" si="0"/>
        <v>3.3527430555986939</v>
      </c>
      <c r="P62" s="68" t="s">
        <v>144</v>
      </c>
      <c r="Q62" s="68" t="s">
        <v>145</v>
      </c>
      <c r="R62" s="68" t="s">
        <v>102</v>
      </c>
      <c r="S62" s="135" t="s">
        <v>102</v>
      </c>
    </row>
    <row r="63" spans="1:19">
      <c r="A63" s="68"/>
      <c r="B63" s="69">
        <v>44019.054166666698</v>
      </c>
      <c r="C63" s="134">
        <v>24</v>
      </c>
      <c r="D63" s="68" t="s">
        <v>105</v>
      </c>
      <c r="E63" s="68"/>
      <c r="F63" s="71" t="s">
        <v>106</v>
      </c>
      <c r="G63" s="141" t="s">
        <v>102</v>
      </c>
      <c r="H63" s="68" t="s">
        <v>102</v>
      </c>
      <c r="I63" s="143">
        <v>0</v>
      </c>
      <c r="J63" s="69">
        <v>44336</v>
      </c>
      <c r="K63" s="69">
        <v>44337</v>
      </c>
      <c r="L63" s="72" t="s">
        <v>101</v>
      </c>
      <c r="M63" s="71"/>
      <c r="N63" s="69">
        <v>44340.938449074099</v>
      </c>
      <c r="O63" s="132">
        <f t="shared" si="0"/>
        <v>4.9384490740994806</v>
      </c>
      <c r="P63" s="68" t="s">
        <v>144</v>
      </c>
      <c r="Q63" s="68" t="s">
        <v>145</v>
      </c>
      <c r="R63" s="68" t="s">
        <v>102</v>
      </c>
      <c r="S63" s="135" t="s">
        <v>102</v>
      </c>
    </row>
    <row r="64" spans="1:19">
      <c r="A64" s="68"/>
      <c r="B64" s="69">
        <v>44019.054166666698</v>
      </c>
      <c r="C64" s="134">
        <v>24</v>
      </c>
      <c r="D64" s="68" t="s">
        <v>105</v>
      </c>
      <c r="E64" s="68"/>
      <c r="F64" s="71" t="s">
        <v>106</v>
      </c>
      <c r="G64" s="141" t="s">
        <v>102</v>
      </c>
      <c r="H64" s="68" t="s">
        <v>102</v>
      </c>
      <c r="I64" s="143">
        <v>0</v>
      </c>
      <c r="J64" s="69">
        <v>44382</v>
      </c>
      <c r="K64" s="69">
        <v>44382</v>
      </c>
      <c r="L64" s="72" t="s">
        <v>101</v>
      </c>
      <c r="M64" s="71"/>
      <c r="N64" s="69">
        <v>44412</v>
      </c>
      <c r="O64" s="132">
        <f t="shared" si="0"/>
        <v>30</v>
      </c>
      <c r="P64" s="68" t="s">
        <v>144</v>
      </c>
      <c r="Q64" s="68" t="s">
        <v>145</v>
      </c>
      <c r="R64" s="68" t="s">
        <v>102</v>
      </c>
      <c r="S64" s="135" t="s">
        <v>102</v>
      </c>
    </row>
    <row r="65" spans="1:20">
      <c r="A65" s="68"/>
      <c r="B65" s="69">
        <v>44027.588194444397</v>
      </c>
      <c r="C65" s="134">
        <v>37</v>
      </c>
      <c r="D65" s="71" t="s">
        <v>98</v>
      </c>
      <c r="E65" s="68"/>
      <c r="F65" s="71" t="s">
        <v>106</v>
      </c>
      <c r="G65" s="141" t="s">
        <v>102</v>
      </c>
      <c r="H65" s="68" t="s">
        <v>102</v>
      </c>
      <c r="I65" s="143">
        <v>0</v>
      </c>
      <c r="J65" s="69">
        <v>44204</v>
      </c>
      <c r="K65" s="69">
        <v>44204</v>
      </c>
      <c r="L65" s="72" t="s">
        <v>101</v>
      </c>
      <c r="M65" s="71"/>
      <c r="N65" s="69">
        <v>44209.693055555603</v>
      </c>
      <c r="O65" s="132">
        <f t="shared" si="0"/>
        <v>5.6930555556027684</v>
      </c>
      <c r="P65" s="68" t="s">
        <v>144</v>
      </c>
      <c r="Q65" s="68" t="s">
        <v>145</v>
      </c>
      <c r="R65" s="68" t="s">
        <v>102</v>
      </c>
      <c r="S65" s="135" t="s">
        <v>102</v>
      </c>
    </row>
    <row r="66" spans="1:20">
      <c r="A66" s="68"/>
      <c r="B66" s="69">
        <v>44027.588194444397</v>
      </c>
      <c r="C66" s="134">
        <v>37</v>
      </c>
      <c r="D66" s="71" t="s">
        <v>98</v>
      </c>
      <c r="E66" s="68"/>
      <c r="F66" s="71" t="s">
        <v>106</v>
      </c>
      <c r="G66" s="141" t="s">
        <v>102</v>
      </c>
      <c r="H66" s="68" t="s">
        <v>102</v>
      </c>
      <c r="I66" s="143">
        <v>0</v>
      </c>
      <c r="J66" s="69">
        <v>44266</v>
      </c>
      <c r="K66" s="69">
        <v>44267</v>
      </c>
      <c r="L66" s="72" t="s">
        <v>101</v>
      </c>
      <c r="M66" s="71"/>
      <c r="N66" s="69">
        <v>44271.8659722222</v>
      </c>
      <c r="O66" s="132">
        <f t="shared" si="0"/>
        <v>5.865972222200071</v>
      </c>
      <c r="P66" s="68" t="s">
        <v>144</v>
      </c>
      <c r="Q66" s="68" t="s">
        <v>145</v>
      </c>
      <c r="R66" s="68" t="s">
        <v>102</v>
      </c>
      <c r="S66" s="135" t="s">
        <v>102</v>
      </c>
    </row>
    <row r="67" spans="1:20">
      <c r="A67" s="68"/>
      <c r="B67" s="69">
        <v>44027.588194444397</v>
      </c>
      <c r="C67" s="134">
        <v>37</v>
      </c>
      <c r="D67" s="71" t="s">
        <v>98</v>
      </c>
      <c r="E67" s="68"/>
      <c r="F67" s="71" t="s">
        <v>106</v>
      </c>
      <c r="G67" s="141" t="s">
        <v>102</v>
      </c>
      <c r="H67" s="68" t="s">
        <v>102</v>
      </c>
      <c r="I67" s="143">
        <v>0</v>
      </c>
      <c r="J67" s="69">
        <v>44276</v>
      </c>
      <c r="K67" s="69">
        <v>44277</v>
      </c>
      <c r="L67" s="72" t="s">
        <v>101</v>
      </c>
      <c r="M67" s="71"/>
      <c r="N67" s="69">
        <v>44281.563923611102</v>
      </c>
      <c r="O67" s="132">
        <f t="shared" si="0"/>
        <v>5.5639236111019272</v>
      </c>
      <c r="P67" s="68" t="s">
        <v>144</v>
      </c>
      <c r="Q67" s="68" t="s">
        <v>145</v>
      </c>
      <c r="R67" s="68" t="s">
        <v>102</v>
      </c>
      <c r="S67" s="135" t="s">
        <v>102</v>
      </c>
    </row>
    <row r="68" spans="1:20">
      <c r="A68" s="68"/>
      <c r="B68" s="69">
        <v>44029.762499999997</v>
      </c>
      <c r="C68" s="134">
        <v>34</v>
      </c>
      <c r="D68" s="68" t="s">
        <v>107</v>
      </c>
      <c r="E68" s="68"/>
      <c r="F68" s="71" t="s">
        <v>106</v>
      </c>
      <c r="G68" s="141" t="s">
        <v>102</v>
      </c>
      <c r="H68" s="68" t="s">
        <v>102</v>
      </c>
      <c r="I68" s="143">
        <v>0</v>
      </c>
      <c r="J68" s="69">
        <v>44318</v>
      </c>
      <c r="K68" s="69">
        <v>44319</v>
      </c>
      <c r="L68" s="72" t="s">
        <v>101</v>
      </c>
      <c r="M68" s="71"/>
      <c r="N68" s="69">
        <v>44321.5492592593</v>
      </c>
      <c r="O68" s="132">
        <f t="shared" ref="O68:O131" si="1">N68-J68</f>
        <v>3.5492592593000154</v>
      </c>
      <c r="P68" s="68" t="s">
        <v>144</v>
      </c>
      <c r="Q68" s="68" t="s">
        <v>145</v>
      </c>
      <c r="R68" s="68" t="s">
        <v>102</v>
      </c>
      <c r="S68" s="135" t="s">
        <v>102</v>
      </c>
    </row>
    <row r="69" spans="1:20">
      <c r="A69" s="68"/>
      <c r="B69" s="69">
        <v>44029.762499999997</v>
      </c>
      <c r="C69" s="134">
        <v>34</v>
      </c>
      <c r="D69" s="68" t="s">
        <v>107</v>
      </c>
      <c r="E69" s="68"/>
      <c r="F69" s="71" t="s">
        <v>106</v>
      </c>
      <c r="G69" s="141" t="s">
        <v>102</v>
      </c>
      <c r="H69" s="68" t="s">
        <v>102</v>
      </c>
      <c r="I69" s="143">
        <v>0</v>
      </c>
      <c r="J69" s="69">
        <v>44390</v>
      </c>
      <c r="K69" s="69">
        <v>44391</v>
      </c>
      <c r="L69" s="72" t="s">
        <v>101</v>
      </c>
      <c r="M69" s="71"/>
      <c r="N69" s="69">
        <v>44393.7278240741</v>
      </c>
      <c r="O69" s="132">
        <f t="shared" si="1"/>
        <v>3.7278240740997717</v>
      </c>
      <c r="P69" s="68" t="s">
        <v>144</v>
      </c>
      <c r="Q69" s="68" t="s">
        <v>145</v>
      </c>
      <c r="R69" s="68" t="s">
        <v>102</v>
      </c>
      <c r="S69" s="135" t="s">
        <v>102</v>
      </c>
    </row>
    <row r="70" spans="1:20">
      <c r="A70" s="68"/>
      <c r="B70" s="69">
        <v>44040.581944444399</v>
      </c>
      <c r="C70" s="134">
        <v>32</v>
      </c>
      <c r="D70" s="68" t="s">
        <v>105</v>
      </c>
      <c r="E70" s="68"/>
      <c r="F70" s="71" t="s">
        <v>106</v>
      </c>
      <c r="G70" s="141" t="s">
        <v>102</v>
      </c>
      <c r="H70" s="68" t="s">
        <v>102</v>
      </c>
      <c r="I70" s="143">
        <v>0</v>
      </c>
      <c r="J70" s="69">
        <v>44252</v>
      </c>
      <c r="K70" s="69">
        <v>44253</v>
      </c>
      <c r="L70" s="72" t="s">
        <v>101</v>
      </c>
      <c r="M70" s="71"/>
      <c r="N70" s="69">
        <v>44253.463194444397</v>
      </c>
      <c r="O70" s="132">
        <f t="shared" si="1"/>
        <v>1.4631944443972316</v>
      </c>
      <c r="P70" s="68" t="s">
        <v>144</v>
      </c>
      <c r="Q70" s="68" t="s">
        <v>145</v>
      </c>
      <c r="R70" s="68" t="s">
        <v>102</v>
      </c>
      <c r="S70" s="135" t="s">
        <v>102</v>
      </c>
    </row>
    <row r="71" spans="1:20">
      <c r="A71" s="68"/>
      <c r="B71" s="69">
        <v>44042.589583333298</v>
      </c>
      <c r="C71" s="134">
        <v>25</v>
      </c>
      <c r="D71" s="68" t="s">
        <v>107</v>
      </c>
      <c r="E71" s="68"/>
      <c r="F71" s="71" t="s">
        <v>106</v>
      </c>
      <c r="G71" s="141" t="s">
        <v>102</v>
      </c>
      <c r="H71" s="68" t="s">
        <v>102</v>
      </c>
      <c r="I71" s="143">
        <v>0</v>
      </c>
      <c r="J71" s="69">
        <v>44201</v>
      </c>
      <c r="K71" s="69">
        <v>44202</v>
      </c>
      <c r="L71" s="72" t="s">
        <v>101</v>
      </c>
      <c r="M71" s="71"/>
      <c r="N71" s="69">
        <v>44207.485891203702</v>
      </c>
      <c r="O71" s="132">
        <f t="shared" si="1"/>
        <v>6.4858912037016125</v>
      </c>
      <c r="P71" s="68" t="s">
        <v>144</v>
      </c>
      <c r="Q71" s="68" t="s">
        <v>145</v>
      </c>
      <c r="R71" s="68" t="s">
        <v>102</v>
      </c>
      <c r="S71" s="135" t="s">
        <v>102</v>
      </c>
    </row>
    <row r="72" spans="1:20">
      <c r="A72" s="68"/>
      <c r="B72" s="69">
        <v>44042.589583333298</v>
      </c>
      <c r="C72" s="134">
        <v>25</v>
      </c>
      <c r="D72" s="68" t="s">
        <v>107</v>
      </c>
      <c r="E72" s="68"/>
      <c r="F72" s="71" t="s">
        <v>106</v>
      </c>
      <c r="G72" s="141" t="s">
        <v>102</v>
      </c>
      <c r="H72" s="68" t="s">
        <v>102</v>
      </c>
      <c r="I72" s="143">
        <v>0</v>
      </c>
      <c r="J72" s="69">
        <v>44209</v>
      </c>
      <c r="K72" s="69">
        <v>44209</v>
      </c>
      <c r="L72" s="72" t="s">
        <v>101</v>
      </c>
      <c r="M72" s="71"/>
      <c r="N72" s="69">
        <v>44210.547465277799</v>
      </c>
      <c r="O72" s="132">
        <f t="shared" si="1"/>
        <v>1.5474652777993469</v>
      </c>
      <c r="P72" s="68" t="s">
        <v>144</v>
      </c>
      <c r="Q72" s="68" t="s">
        <v>145</v>
      </c>
      <c r="R72" s="68" t="s">
        <v>102</v>
      </c>
      <c r="S72" s="135" t="s">
        <v>102</v>
      </c>
    </row>
    <row r="73" spans="1:20">
      <c r="A73" s="68"/>
      <c r="B73" s="69">
        <v>44042.589583333298</v>
      </c>
      <c r="C73" s="134">
        <v>25</v>
      </c>
      <c r="D73" s="68" t="s">
        <v>107</v>
      </c>
      <c r="E73" s="68"/>
      <c r="F73" s="71" t="s">
        <v>106</v>
      </c>
      <c r="G73" s="141" t="s">
        <v>102</v>
      </c>
      <c r="H73" s="68" t="s">
        <v>102</v>
      </c>
      <c r="I73" s="143">
        <v>0</v>
      </c>
      <c r="J73" s="69">
        <v>44389</v>
      </c>
      <c r="K73" s="69">
        <v>44389</v>
      </c>
      <c r="L73" s="72" t="s">
        <v>101</v>
      </c>
      <c r="M73" s="71"/>
      <c r="N73" s="69">
        <v>44392</v>
      </c>
      <c r="O73" s="132">
        <f t="shared" si="1"/>
        <v>3</v>
      </c>
      <c r="P73" s="68" t="s">
        <v>144</v>
      </c>
      <c r="Q73" s="68" t="s">
        <v>145</v>
      </c>
      <c r="R73" s="68" t="s">
        <v>102</v>
      </c>
      <c r="S73" s="133" t="s">
        <v>101</v>
      </c>
    </row>
    <row r="74" spans="1:20">
      <c r="A74" s="68"/>
      <c r="B74" s="69">
        <v>44047.561111111099</v>
      </c>
      <c r="C74" s="134">
        <v>24</v>
      </c>
      <c r="D74" s="68" t="s">
        <v>105</v>
      </c>
      <c r="E74" s="68"/>
      <c r="F74" s="71" t="s">
        <v>106</v>
      </c>
      <c r="G74" s="141" t="s">
        <v>102</v>
      </c>
      <c r="H74" s="68" t="s">
        <v>102</v>
      </c>
      <c r="I74" s="143">
        <v>0</v>
      </c>
      <c r="J74" s="69">
        <v>44557</v>
      </c>
      <c r="K74" s="69">
        <v>44557</v>
      </c>
      <c r="L74" s="72" t="s">
        <v>101</v>
      </c>
      <c r="M74" s="71"/>
      <c r="N74" s="69">
        <v>44558.697222222203</v>
      </c>
      <c r="O74" s="132">
        <f t="shared" si="1"/>
        <v>1.6972222222029814</v>
      </c>
      <c r="P74" s="68" t="s">
        <v>144</v>
      </c>
      <c r="Q74" s="68" t="s">
        <v>145</v>
      </c>
      <c r="R74" s="68" t="s">
        <v>102</v>
      </c>
      <c r="S74" s="133" t="s">
        <v>101</v>
      </c>
    </row>
    <row r="75" spans="1:20">
      <c r="A75" s="68"/>
      <c r="B75" s="69">
        <v>44055.740277777797</v>
      </c>
      <c r="C75" s="134">
        <v>38</v>
      </c>
      <c r="D75" s="68" t="s">
        <v>105</v>
      </c>
      <c r="E75" s="68"/>
      <c r="F75" s="71" t="s">
        <v>106</v>
      </c>
      <c r="G75" s="141" t="s">
        <v>102</v>
      </c>
      <c r="H75" s="68" t="s">
        <v>102</v>
      </c>
      <c r="I75" s="143">
        <v>0</v>
      </c>
      <c r="J75" s="69">
        <v>44250</v>
      </c>
      <c r="K75" s="69">
        <v>44251</v>
      </c>
      <c r="L75" s="72" t="s">
        <v>101</v>
      </c>
      <c r="M75" s="71"/>
      <c r="N75" s="69">
        <v>44256.452777777798</v>
      </c>
      <c r="O75" s="132">
        <f t="shared" si="1"/>
        <v>6.4527777777984738</v>
      </c>
      <c r="P75" s="68" t="s">
        <v>144</v>
      </c>
      <c r="Q75" s="68" t="s">
        <v>145</v>
      </c>
      <c r="R75" s="68" t="s">
        <v>102</v>
      </c>
      <c r="S75" s="135" t="s">
        <v>102</v>
      </c>
      <c r="T75" s="61"/>
    </row>
    <row r="76" spans="1:20">
      <c r="A76" s="68"/>
      <c r="B76" s="69">
        <v>44055.740277777797</v>
      </c>
      <c r="C76" s="134">
        <v>38</v>
      </c>
      <c r="D76" s="68" t="s">
        <v>105</v>
      </c>
      <c r="E76" s="68"/>
      <c r="F76" s="71" t="s">
        <v>106</v>
      </c>
      <c r="G76" s="141" t="s">
        <v>102</v>
      </c>
      <c r="H76" s="68" t="s">
        <v>102</v>
      </c>
      <c r="I76" s="143">
        <v>0</v>
      </c>
      <c r="J76" s="69">
        <v>44349</v>
      </c>
      <c r="K76" s="69">
        <v>44349</v>
      </c>
      <c r="L76" s="72" t="s">
        <v>101</v>
      </c>
      <c r="M76" s="71"/>
      <c r="N76" s="69">
        <v>44354.726388888899</v>
      </c>
      <c r="O76" s="132">
        <f t="shared" si="1"/>
        <v>5.7263888888992369</v>
      </c>
      <c r="P76" s="68" t="s">
        <v>144</v>
      </c>
      <c r="Q76" s="68" t="s">
        <v>145</v>
      </c>
      <c r="R76" s="68" t="s">
        <v>102</v>
      </c>
      <c r="S76" s="135" t="s">
        <v>102</v>
      </c>
    </row>
    <row r="77" spans="1:20">
      <c r="A77" s="68"/>
      <c r="B77" s="69">
        <v>44055.740277777797</v>
      </c>
      <c r="C77" s="134">
        <v>39</v>
      </c>
      <c r="D77" s="68" t="s">
        <v>105</v>
      </c>
      <c r="E77" s="68"/>
      <c r="F77" s="71" t="s">
        <v>106</v>
      </c>
      <c r="G77" s="141" t="s">
        <v>102</v>
      </c>
      <c r="H77" s="68" t="s">
        <v>102</v>
      </c>
      <c r="I77" s="143">
        <v>0</v>
      </c>
      <c r="J77" s="69">
        <v>44392</v>
      </c>
      <c r="K77" s="69">
        <v>44393</v>
      </c>
      <c r="L77" s="72" t="s">
        <v>101</v>
      </c>
      <c r="M77" s="71"/>
      <c r="N77" s="69">
        <v>44411.546956018501</v>
      </c>
      <c r="O77" s="132">
        <f t="shared" si="1"/>
        <v>19.546956018501078</v>
      </c>
      <c r="P77" s="68" t="s">
        <v>144</v>
      </c>
      <c r="Q77" s="68" t="s">
        <v>145</v>
      </c>
      <c r="R77" s="68" t="s">
        <v>102</v>
      </c>
      <c r="S77" s="135" t="s">
        <v>102</v>
      </c>
    </row>
    <row r="78" spans="1:20">
      <c r="A78" s="68"/>
      <c r="B78" s="69">
        <v>44060.534027777801</v>
      </c>
      <c r="C78" s="134">
        <v>35</v>
      </c>
      <c r="D78" s="71" t="s">
        <v>98</v>
      </c>
      <c r="E78" s="68"/>
      <c r="F78" s="71" t="s">
        <v>106</v>
      </c>
      <c r="G78" s="141" t="s">
        <v>102</v>
      </c>
      <c r="H78" s="68" t="s">
        <v>102</v>
      </c>
      <c r="I78" s="143">
        <v>0</v>
      </c>
      <c r="J78" s="69">
        <v>44417</v>
      </c>
      <c r="K78" s="69">
        <v>44417</v>
      </c>
      <c r="L78" s="72" t="s">
        <v>101</v>
      </c>
      <c r="M78" s="71"/>
      <c r="N78" s="69">
        <v>44419.718055555597</v>
      </c>
      <c r="O78" s="132">
        <f t="shared" si="1"/>
        <v>2.7180555555969477</v>
      </c>
      <c r="P78" s="68" t="s">
        <v>144</v>
      </c>
      <c r="Q78" s="68" t="s">
        <v>145</v>
      </c>
      <c r="R78" s="68" t="s">
        <v>102</v>
      </c>
      <c r="S78" s="135" t="s">
        <v>102</v>
      </c>
    </row>
    <row r="79" spans="1:20">
      <c r="A79" s="68"/>
      <c r="B79" s="69">
        <v>44060.5847222222</v>
      </c>
      <c r="C79" s="134">
        <v>30</v>
      </c>
      <c r="D79" s="68" t="s">
        <v>107</v>
      </c>
      <c r="E79" s="68"/>
      <c r="F79" s="71" t="s">
        <v>106</v>
      </c>
      <c r="G79" s="141" t="s">
        <v>102</v>
      </c>
      <c r="H79" s="68" t="s">
        <v>102</v>
      </c>
      <c r="I79" s="143">
        <v>0</v>
      </c>
      <c r="J79" s="69">
        <v>44264</v>
      </c>
      <c r="K79" s="69">
        <v>44265</v>
      </c>
      <c r="L79" s="72" t="s">
        <v>101</v>
      </c>
      <c r="M79" s="71"/>
      <c r="N79" s="69">
        <v>44266.711585648103</v>
      </c>
      <c r="O79" s="132">
        <f t="shared" si="1"/>
        <v>2.7115856481032097</v>
      </c>
      <c r="P79" s="68" t="s">
        <v>144</v>
      </c>
      <c r="Q79" s="68" t="s">
        <v>145</v>
      </c>
      <c r="R79" s="68" t="s">
        <v>102</v>
      </c>
      <c r="S79" s="135" t="s">
        <v>102</v>
      </c>
    </row>
    <row r="80" spans="1:20">
      <c r="A80" s="68"/>
      <c r="B80" s="69">
        <v>44060.643750000003</v>
      </c>
      <c r="C80" s="134">
        <v>35</v>
      </c>
      <c r="D80" s="71" t="s">
        <v>98</v>
      </c>
      <c r="E80" s="68"/>
      <c r="F80" s="71" t="s">
        <v>106</v>
      </c>
      <c r="G80" s="141" t="s">
        <v>102</v>
      </c>
      <c r="H80" s="68" t="s">
        <v>102</v>
      </c>
      <c r="I80" s="143">
        <v>0</v>
      </c>
      <c r="J80" s="69">
        <v>44292</v>
      </c>
      <c r="K80" s="69">
        <v>44293</v>
      </c>
      <c r="L80" s="72" t="s">
        <v>101</v>
      </c>
      <c r="M80" s="71"/>
      <c r="N80" s="69">
        <v>44298.479409722197</v>
      </c>
      <c r="O80" s="132">
        <f t="shared" si="1"/>
        <v>6.4794097221965785</v>
      </c>
      <c r="P80" s="68" t="s">
        <v>144</v>
      </c>
      <c r="Q80" s="68" t="s">
        <v>145</v>
      </c>
      <c r="R80" s="68" t="s">
        <v>102</v>
      </c>
      <c r="S80" s="135" t="s">
        <v>102</v>
      </c>
    </row>
    <row r="81" spans="1:19">
      <c r="A81" s="68"/>
      <c r="B81" s="69">
        <v>44067.589583333298</v>
      </c>
      <c r="C81" s="134">
        <v>44</v>
      </c>
      <c r="D81" s="71" t="s">
        <v>98</v>
      </c>
      <c r="E81" s="68"/>
      <c r="F81" s="71" t="s">
        <v>106</v>
      </c>
      <c r="G81" s="141" t="s">
        <v>102</v>
      </c>
      <c r="H81" s="68" t="s">
        <v>102</v>
      </c>
      <c r="I81" s="143">
        <v>0</v>
      </c>
      <c r="J81" s="69">
        <v>44238</v>
      </c>
      <c r="K81" s="69">
        <v>44239</v>
      </c>
      <c r="L81" s="72" t="s">
        <v>101</v>
      </c>
      <c r="M81" s="71"/>
      <c r="N81" s="69">
        <v>44238.489386574103</v>
      </c>
      <c r="O81" s="132">
        <f t="shared" si="1"/>
        <v>0.48938657410326414</v>
      </c>
      <c r="P81" s="68" t="s">
        <v>147</v>
      </c>
      <c r="Q81" s="68" t="s">
        <v>145</v>
      </c>
      <c r="R81" s="68" t="s">
        <v>102</v>
      </c>
      <c r="S81" s="135" t="s">
        <v>102</v>
      </c>
    </row>
    <row r="82" spans="1:19">
      <c r="A82" s="68"/>
      <c r="B82" s="69">
        <v>44070.743750000001</v>
      </c>
      <c r="C82" s="134">
        <v>41</v>
      </c>
      <c r="D82" s="71" t="s">
        <v>98</v>
      </c>
      <c r="E82" s="68"/>
      <c r="F82" s="71" t="s">
        <v>106</v>
      </c>
      <c r="G82" s="141" t="s">
        <v>102</v>
      </c>
      <c r="H82" s="68" t="s">
        <v>102</v>
      </c>
      <c r="I82" s="143">
        <v>0</v>
      </c>
      <c r="J82" s="69">
        <v>44247</v>
      </c>
      <c r="K82" s="69">
        <v>44249</v>
      </c>
      <c r="L82" s="72" t="s">
        <v>101</v>
      </c>
      <c r="M82" s="71"/>
      <c r="N82" s="69">
        <v>44252.690277777801</v>
      </c>
      <c r="O82" s="132">
        <f t="shared" si="1"/>
        <v>5.6902777778013842</v>
      </c>
      <c r="P82" s="68" t="s">
        <v>144</v>
      </c>
      <c r="Q82" s="68" t="s">
        <v>145</v>
      </c>
      <c r="R82" s="68" t="s">
        <v>102</v>
      </c>
      <c r="S82" s="135" t="s">
        <v>102</v>
      </c>
    </row>
    <row r="83" spans="1:19">
      <c r="A83" s="68"/>
      <c r="B83" s="69">
        <v>44078.8125</v>
      </c>
      <c r="C83" s="134">
        <v>25</v>
      </c>
      <c r="D83" s="71" t="s">
        <v>98</v>
      </c>
      <c r="E83" s="68"/>
      <c r="F83" s="71" t="s">
        <v>106</v>
      </c>
      <c r="G83" s="141" t="s">
        <v>102</v>
      </c>
      <c r="H83" s="68" t="s">
        <v>102</v>
      </c>
      <c r="I83" s="143">
        <v>0</v>
      </c>
      <c r="J83" s="69">
        <v>44247</v>
      </c>
      <c r="K83" s="69">
        <v>44249</v>
      </c>
      <c r="L83" s="72" t="s">
        <v>101</v>
      </c>
      <c r="M83" s="71"/>
      <c r="N83" s="69">
        <v>44249.473611111098</v>
      </c>
      <c r="O83" s="132">
        <f t="shared" si="1"/>
        <v>2.4736111110978527</v>
      </c>
      <c r="P83" s="68" t="s">
        <v>147</v>
      </c>
      <c r="Q83" s="68" t="s">
        <v>145</v>
      </c>
      <c r="R83" s="68" t="s">
        <v>102</v>
      </c>
      <c r="S83" s="135" t="s">
        <v>102</v>
      </c>
    </row>
    <row r="84" spans="1:19">
      <c r="A84" s="68"/>
      <c r="B84" s="69">
        <v>44078.8125</v>
      </c>
      <c r="C84" s="134">
        <v>25</v>
      </c>
      <c r="D84" s="71" t="s">
        <v>98</v>
      </c>
      <c r="E84" s="68"/>
      <c r="F84" s="71" t="s">
        <v>106</v>
      </c>
      <c r="G84" s="141" t="s">
        <v>102</v>
      </c>
      <c r="H84" s="68" t="s">
        <v>102</v>
      </c>
      <c r="I84" s="143">
        <v>0</v>
      </c>
      <c r="J84" s="69">
        <v>44264</v>
      </c>
      <c r="K84" s="69">
        <v>44265</v>
      </c>
      <c r="L84" s="72" t="s">
        <v>101</v>
      </c>
      <c r="M84" s="71"/>
      <c r="N84" s="69">
        <v>44266.711099537002</v>
      </c>
      <c r="O84" s="132">
        <f t="shared" si="1"/>
        <v>2.7110995370021556</v>
      </c>
      <c r="P84" s="68" t="s">
        <v>144</v>
      </c>
      <c r="Q84" s="68" t="s">
        <v>145</v>
      </c>
      <c r="R84" s="68" t="s">
        <v>102</v>
      </c>
      <c r="S84" s="135" t="s">
        <v>102</v>
      </c>
    </row>
    <row r="85" spans="1:19">
      <c r="A85" s="68"/>
      <c r="B85" s="69">
        <v>44078.8125</v>
      </c>
      <c r="C85" s="134">
        <v>25</v>
      </c>
      <c r="D85" s="71" t="s">
        <v>98</v>
      </c>
      <c r="E85" s="68"/>
      <c r="F85" s="71" t="s">
        <v>106</v>
      </c>
      <c r="G85" s="141" t="s">
        <v>102</v>
      </c>
      <c r="H85" s="68" t="s">
        <v>102</v>
      </c>
      <c r="I85" s="143">
        <v>0</v>
      </c>
      <c r="J85" s="69">
        <v>44287</v>
      </c>
      <c r="K85" s="69">
        <v>44288</v>
      </c>
      <c r="L85" s="72" t="s">
        <v>101</v>
      </c>
      <c r="M85" s="71"/>
      <c r="N85" s="69">
        <v>44292.408657407403</v>
      </c>
      <c r="O85" s="132">
        <f t="shared" si="1"/>
        <v>5.408657407402643</v>
      </c>
      <c r="P85" s="68" t="s">
        <v>144</v>
      </c>
      <c r="Q85" s="68" t="s">
        <v>145</v>
      </c>
      <c r="R85" s="68" t="s">
        <v>102</v>
      </c>
      <c r="S85" s="135" t="s">
        <v>102</v>
      </c>
    </row>
    <row r="86" spans="1:19">
      <c r="A86" s="68"/>
      <c r="B86" s="69">
        <v>44083.667361111096</v>
      </c>
      <c r="C86" s="134">
        <v>25</v>
      </c>
      <c r="D86" s="68" t="s">
        <v>99</v>
      </c>
      <c r="E86" s="68"/>
      <c r="F86" s="71" t="s">
        <v>106</v>
      </c>
      <c r="G86" s="141" t="s">
        <v>102</v>
      </c>
      <c r="H86" s="68" t="s">
        <v>102</v>
      </c>
      <c r="I86" s="143">
        <v>0</v>
      </c>
      <c r="J86" s="69">
        <v>44194</v>
      </c>
      <c r="K86" s="69">
        <v>44195</v>
      </c>
      <c r="L86" s="72" t="s">
        <v>101</v>
      </c>
      <c r="M86" s="71"/>
      <c r="N86" s="69">
        <v>44200</v>
      </c>
      <c r="O86" s="132">
        <f t="shared" si="1"/>
        <v>6</v>
      </c>
      <c r="P86" s="68" t="s">
        <v>144</v>
      </c>
      <c r="Q86" s="68" t="s">
        <v>145</v>
      </c>
      <c r="R86" s="68" t="s">
        <v>102</v>
      </c>
      <c r="S86" s="135" t="s">
        <v>102</v>
      </c>
    </row>
    <row r="87" spans="1:19">
      <c r="A87" s="68"/>
      <c r="B87" s="69">
        <v>44083.667361111096</v>
      </c>
      <c r="C87" s="134">
        <v>25</v>
      </c>
      <c r="D87" s="68" t="s">
        <v>99</v>
      </c>
      <c r="E87" s="68"/>
      <c r="F87" s="71" t="s">
        <v>106</v>
      </c>
      <c r="G87" s="141" t="s">
        <v>102</v>
      </c>
      <c r="H87" s="68" t="s">
        <v>102</v>
      </c>
      <c r="I87" s="143">
        <v>0</v>
      </c>
      <c r="J87" s="69">
        <v>44219</v>
      </c>
      <c r="K87" s="69">
        <v>44221</v>
      </c>
      <c r="L87" s="72" t="s">
        <v>101</v>
      </c>
      <c r="M87" s="71"/>
      <c r="N87" s="69">
        <v>44228.400347222203</v>
      </c>
      <c r="O87" s="132">
        <f t="shared" si="1"/>
        <v>9.4003472222029814</v>
      </c>
      <c r="P87" s="68" t="s">
        <v>144</v>
      </c>
      <c r="Q87" s="68" t="s">
        <v>145</v>
      </c>
      <c r="R87" s="68" t="s">
        <v>102</v>
      </c>
      <c r="S87" s="135" t="s">
        <v>102</v>
      </c>
    </row>
    <row r="88" spans="1:19">
      <c r="A88" s="68"/>
      <c r="B88" s="69">
        <v>44088.777777777803</v>
      </c>
      <c r="C88" s="134">
        <v>41</v>
      </c>
      <c r="D88" s="68" t="s">
        <v>107</v>
      </c>
      <c r="E88" s="68"/>
      <c r="F88" s="71" t="s">
        <v>106</v>
      </c>
      <c r="G88" s="141" t="s">
        <v>102</v>
      </c>
      <c r="H88" s="68" t="s">
        <v>102</v>
      </c>
      <c r="I88" s="143">
        <v>0</v>
      </c>
      <c r="J88" s="69">
        <v>44264</v>
      </c>
      <c r="K88" s="69">
        <v>44265</v>
      </c>
      <c r="L88" s="72" t="s">
        <v>101</v>
      </c>
      <c r="M88" s="71"/>
      <c r="N88" s="69">
        <v>44266.724502314799</v>
      </c>
      <c r="O88" s="132">
        <f t="shared" si="1"/>
        <v>2.7245023147988832</v>
      </c>
      <c r="P88" s="68" t="s">
        <v>144</v>
      </c>
      <c r="Q88" s="68" t="s">
        <v>145</v>
      </c>
      <c r="R88" s="68" t="s">
        <v>102</v>
      </c>
      <c r="S88" s="135" t="s">
        <v>102</v>
      </c>
    </row>
    <row r="89" spans="1:19">
      <c r="A89" s="68"/>
      <c r="B89" s="69">
        <v>44095.603472222203</v>
      </c>
      <c r="C89" s="134">
        <v>53</v>
      </c>
      <c r="D89" s="71" t="s">
        <v>98</v>
      </c>
      <c r="E89" s="68"/>
      <c r="F89" s="71" t="s">
        <v>106</v>
      </c>
      <c r="G89" s="141" t="s">
        <v>102</v>
      </c>
      <c r="H89" s="68" t="s">
        <v>102</v>
      </c>
      <c r="I89" s="143">
        <v>0</v>
      </c>
      <c r="J89" s="69">
        <v>44360</v>
      </c>
      <c r="K89" s="69">
        <v>44361</v>
      </c>
      <c r="L89" s="72" t="s">
        <v>101</v>
      </c>
      <c r="M89" s="71"/>
      <c r="N89" s="69">
        <v>44365.491574074098</v>
      </c>
      <c r="O89" s="132">
        <f t="shared" si="1"/>
        <v>5.4915740740980254</v>
      </c>
      <c r="P89" s="68" t="s">
        <v>144</v>
      </c>
      <c r="Q89" s="68" t="s">
        <v>145</v>
      </c>
      <c r="R89" s="68" t="s">
        <v>102</v>
      </c>
      <c r="S89" s="135" t="s">
        <v>102</v>
      </c>
    </row>
    <row r="90" spans="1:19">
      <c r="A90" s="68"/>
      <c r="B90" s="69">
        <v>44098.688194444403</v>
      </c>
      <c r="C90" s="134">
        <v>58</v>
      </c>
      <c r="D90" s="68" t="s">
        <v>105</v>
      </c>
      <c r="E90" s="68"/>
      <c r="F90" s="71" t="s">
        <v>106</v>
      </c>
      <c r="G90" s="141" t="s">
        <v>102</v>
      </c>
      <c r="H90" s="68" t="s">
        <v>102</v>
      </c>
      <c r="I90" s="143">
        <v>0</v>
      </c>
      <c r="J90" s="69">
        <v>44389</v>
      </c>
      <c r="K90" s="69">
        <v>44389</v>
      </c>
      <c r="L90" s="72" t="s">
        <v>101</v>
      </c>
      <c r="M90" s="71"/>
      <c r="N90" s="69">
        <v>44392.565972222197</v>
      </c>
      <c r="O90" s="132">
        <f t="shared" si="1"/>
        <v>3.5659722221971606</v>
      </c>
      <c r="P90" s="68" t="s">
        <v>144</v>
      </c>
      <c r="Q90" s="68" t="s">
        <v>145</v>
      </c>
      <c r="R90" s="68" t="s">
        <v>102</v>
      </c>
      <c r="S90" s="133" t="s">
        <v>101</v>
      </c>
    </row>
    <row r="91" spans="1:19">
      <c r="A91" s="68"/>
      <c r="B91" s="69">
        <v>44102.748611111099</v>
      </c>
      <c r="C91" s="134">
        <v>29</v>
      </c>
      <c r="D91" s="68" t="s">
        <v>105</v>
      </c>
      <c r="E91" s="68"/>
      <c r="F91" s="71" t="s">
        <v>106</v>
      </c>
      <c r="G91" s="141" t="s">
        <v>102</v>
      </c>
      <c r="H91" s="68" t="s">
        <v>102</v>
      </c>
      <c r="I91" s="143">
        <v>0</v>
      </c>
      <c r="J91" s="69">
        <v>44379</v>
      </c>
      <c r="K91" s="69">
        <v>44379</v>
      </c>
      <c r="L91" s="72" t="s">
        <v>101</v>
      </c>
      <c r="M91" s="71"/>
      <c r="N91" s="69">
        <v>44383.484942129602</v>
      </c>
      <c r="O91" s="132">
        <f t="shared" si="1"/>
        <v>4.4849421296021319</v>
      </c>
      <c r="P91" s="68" t="s">
        <v>144</v>
      </c>
      <c r="Q91" s="68" t="s">
        <v>145</v>
      </c>
      <c r="R91" s="68" t="s">
        <v>102</v>
      </c>
      <c r="S91" s="135" t="s">
        <v>102</v>
      </c>
    </row>
    <row r="92" spans="1:19">
      <c r="A92" s="68"/>
      <c r="B92" s="69">
        <v>44102.748611111099</v>
      </c>
      <c r="C92" s="134">
        <v>29</v>
      </c>
      <c r="D92" s="68" t="s">
        <v>105</v>
      </c>
      <c r="E92" s="68"/>
      <c r="F92" s="71" t="s">
        <v>106</v>
      </c>
      <c r="G92" s="141" t="s">
        <v>102</v>
      </c>
      <c r="H92" s="68" t="s">
        <v>102</v>
      </c>
      <c r="I92" s="143">
        <v>0</v>
      </c>
      <c r="J92" s="69">
        <v>44392</v>
      </c>
      <c r="K92" s="69">
        <v>44393</v>
      </c>
      <c r="L92" s="72" t="s">
        <v>101</v>
      </c>
      <c r="M92" s="71"/>
      <c r="N92" s="69">
        <v>44397.652777777803</v>
      </c>
      <c r="O92" s="132">
        <f t="shared" si="1"/>
        <v>5.6527777778028394</v>
      </c>
      <c r="P92" s="68" t="s">
        <v>144</v>
      </c>
      <c r="Q92" s="68" t="s">
        <v>145</v>
      </c>
      <c r="R92" s="68" t="s">
        <v>102</v>
      </c>
      <c r="S92" s="135" t="s">
        <v>102</v>
      </c>
    </row>
    <row r="93" spans="1:19">
      <c r="A93" s="68"/>
      <c r="B93" s="69">
        <v>44102.748611111099</v>
      </c>
      <c r="C93" s="134">
        <v>29</v>
      </c>
      <c r="D93" s="68" t="s">
        <v>105</v>
      </c>
      <c r="E93" s="68"/>
      <c r="F93" s="71" t="s">
        <v>106</v>
      </c>
      <c r="G93" s="141" t="s">
        <v>102</v>
      </c>
      <c r="H93" s="68" t="s">
        <v>102</v>
      </c>
      <c r="I93" s="143">
        <v>0</v>
      </c>
      <c r="J93" s="69">
        <v>44397</v>
      </c>
      <c r="K93" s="69">
        <v>44398</v>
      </c>
      <c r="L93" s="72" t="s">
        <v>101</v>
      </c>
      <c r="M93" s="71"/>
      <c r="N93" s="69">
        <v>44401.554861111101</v>
      </c>
      <c r="O93" s="132">
        <f t="shared" si="1"/>
        <v>4.5548611111007631</v>
      </c>
      <c r="P93" s="68" t="s">
        <v>144</v>
      </c>
      <c r="Q93" s="68" t="s">
        <v>145</v>
      </c>
      <c r="R93" s="68" t="s">
        <v>102</v>
      </c>
      <c r="S93" s="133" t="s">
        <v>101</v>
      </c>
    </row>
    <row r="94" spans="1:19">
      <c r="A94" s="68"/>
      <c r="B94" s="69">
        <v>44104.398611111101</v>
      </c>
      <c r="C94" s="134">
        <v>21</v>
      </c>
      <c r="D94" s="68" t="s">
        <v>107</v>
      </c>
      <c r="E94" s="68"/>
      <c r="F94" s="71" t="s">
        <v>106</v>
      </c>
      <c r="G94" s="141" t="s">
        <v>102</v>
      </c>
      <c r="H94" s="68" t="s">
        <v>102</v>
      </c>
      <c r="I94" s="143">
        <v>0</v>
      </c>
      <c r="J94" s="69">
        <v>44211</v>
      </c>
      <c r="K94" s="69">
        <v>44211</v>
      </c>
      <c r="L94" s="72" t="s">
        <v>101</v>
      </c>
      <c r="M94" s="71"/>
      <c r="N94" s="69">
        <v>44220</v>
      </c>
      <c r="O94" s="132">
        <f t="shared" si="1"/>
        <v>9</v>
      </c>
      <c r="P94" s="68" t="s">
        <v>144</v>
      </c>
      <c r="Q94" s="68" t="s">
        <v>145</v>
      </c>
      <c r="R94" s="68" t="s">
        <v>102</v>
      </c>
      <c r="S94" s="135" t="s">
        <v>102</v>
      </c>
    </row>
    <row r="95" spans="1:19">
      <c r="A95" s="68"/>
      <c r="B95" s="69">
        <v>44105.751388888901</v>
      </c>
      <c r="C95" s="134">
        <v>20</v>
      </c>
      <c r="D95" s="68" t="s">
        <v>105</v>
      </c>
      <c r="E95" s="68"/>
      <c r="F95" s="71" t="s">
        <v>106</v>
      </c>
      <c r="G95" s="141" t="s">
        <v>101</v>
      </c>
      <c r="H95" s="68" t="s">
        <v>102</v>
      </c>
      <c r="I95" s="143">
        <v>0</v>
      </c>
      <c r="J95" s="69">
        <v>44195</v>
      </c>
      <c r="K95" s="69">
        <v>44195</v>
      </c>
      <c r="L95" s="72" t="s">
        <v>101</v>
      </c>
      <c r="M95" s="71"/>
      <c r="N95" s="69">
        <v>44201</v>
      </c>
      <c r="O95" s="132">
        <f t="shared" si="1"/>
        <v>6</v>
      </c>
      <c r="P95" s="68" t="s">
        <v>144</v>
      </c>
      <c r="Q95" s="68" t="s">
        <v>145</v>
      </c>
      <c r="R95" s="68" t="s">
        <v>102</v>
      </c>
      <c r="S95" s="135" t="s">
        <v>102</v>
      </c>
    </row>
    <row r="96" spans="1:19">
      <c r="A96" s="68"/>
      <c r="B96" s="69">
        <v>44105.751388888901</v>
      </c>
      <c r="C96" s="134">
        <v>20</v>
      </c>
      <c r="D96" s="68" t="s">
        <v>105</v>
      </c>
      <c r="E96" s="68"/>
      <c r="F96" s="71" t="s">
        <v>106</v>
      </c>
      <c r="G96" s="141" t="s">
        <v>101</v>
      </c>
      <c r="H96" s="68" t="s">
        <v>102</v>
      </c>
      <c r="I96" s="143">
        <v>0</v>
      </c>
      <c r="J96" s="69">
        <v>44210</v>
      </c>
      <c r="K96" s="69">
        <v>44211</v>
      </c>
      <c r="L96" s="72" t="s">
        <v>101</v>
      </c>
      <c r="M96" s="71"/>
      <c r="N96" s="69">
        <v>44218.465277777803</v>
      </c>
      <c r="O96" s="132">
        <f t="shared" si="1"/>
        <v>8.4652777778028394</v>
      </c>
      <c r="P96" s="68" t="s">
        <v>144</v>
      </c>
      <c r="Q96" s="68" t="s">
        <v>145</v>
      </c>
      <c r="R96" s="68" t="s">
        <v>102</v>
      </c>
      <c r="S96" s="135" t="s">
        <v>102</v>
      </c>
    </row>
    <row r="97" spans="1:19">
      <c r="A97" s="68"/>
      <c r="B97" s="69">
        <v>44105.751388888901</v>
      </c>
      <c r="C97" s="134">
        <v>20</v>
      </c>
      <c r="D97" s="68" t="s">
        <v>105</v>
      </c>
      <c r="E97" s="68"/>
      <c r="F97" s="71" t="s">
        <v>106</v>
      </c>
      <c r="G97" s="141" t="s">
        <v>101</v>
      </c>
      <c r="H97" s="68" t="s">
        <v>102</v>
      </c>
      <c r="I97" s="143">
        <v>0</v>
      </c>
      <c r="J97" s="69">
        <v>44301</v>
      </c>
      <c r="K97" s="69">
        <v>44302</v>
      </c>
      <c r="L97" s="72" t="s">
        <v>101</v>
      </c>
      <c r="M97" s="71"/>
      <c r="N97" s="69">
        <v>44313.548935185201</v>
      </c>
      <c r="O97" s="132">
        <f t="shared" si="1"/>
        <v>12.548935185201117</v>
      </c>
      <c r="P97" s="68" t="s">
        <v>144</v>
      </c>
      <c r="Q97" s="68" t="s">
        <v>145</v>
      </c>
      <c r="R97" s="68" t="s">
        <v>102</v>
      </c>
      <c r="S97" s="135" t="s">
        <v>102</v>
      </c>
    </row>
    <row r="98" spans="1:19">
      <c r="A98" s="68"/>
      <c r="B98" s="69">
        <v>44105.751388888901</v>
      </c>
      <c r="C98" s="134">
        <v>20</v>
      </c>
      <c r="D98" s="68" t="s">
        <v>105</v>
      </c>
      <c r="E98" s="68"/>
      <c r="F98" s="71" t="s">
        <v>106</v>
      </c>
      <c r="G98" s="141" t="s">
        <v>101</v>
      </c>
      <c r="H98" s="68" t="s">
        <v>102</v>
      </c>
      <c r="I98" s="143">
        <v>0</v>
      </c>
      <c r="J98" s="69">
        <v>44392</v>
      </c>
      <c r="K98" s="69">
        <v>44393</v>
      </c>
      <c r="L98" s="72" t="s">
        <v>101</v>
      </c>
      <c r="M98" s="71"/>
      <c r="N98" s="69">
        <v>44396.731249999997</v>
      </c>
      <c r="O98" s="132">
        <f t="shared" si="1"/>
        <v>4.7312499999970896</v>
      </c>
      <c r="P98" s="68" t="s">
        <v>144</v>
      </c>
      <c r="Q98" s="68" t="s">
        <v>145</v>
      </c>
      <c r="R98" s="68" t="s">
        <v>102</v>
      </c>
      <c r="S98" s="135" t="s">
        <v>102</v>
      </c>
    </row>
    <row r="99" spans="1:19">
      <c r="A99" s="68"/>
      <c r="B99" s="69">
        <v>44105.751388888901</v>
      </c>
      <c r="C99" s="134">
        <v>20</v>
      </c>
      <c r="D99" s="68" t="s">
        <v>105</v>
      </c>
      <c r="E99" s="68"/>
      <c r="F99" s="71" t="s">
        <v>106</v>
      </c>
      <c r="G99" s="141" t="s">
        <v>101</v>
      </c>
      <c r="H99" s="68" t="s">
        <v>102</v>
      </c>
      <c r="I99" s="143">
        <v>0</v>
      </c>
      <c r="J99" s="69">
        <v>44454</v>
      </c>
      <c r="K99" s="69">
        <v>44454</v>
      </c>
      <c r="L99" s="72" t="s">
        <v>101</v>
      </c>
      <c r="M99" s="71"/>
      <c r="N99" s="69">
        <v>44459.749305555597</v>
      </c>
      <c r="O99" s="132">
        <f t="shared" si="1"/>
        <v>5.7493055555969477</v>
      </c>
      <c r="P99" s="68" t="s">
        <v>144</v>
      </c>
      <c r="Q99" s="68" t="s">
        <v>145</v>
      </c>
      <c r="R99" s="68" t="s">
        <v>102</v>
      </c>
      <c r="S99" s="135" t="s">
        <v>102</v>
      </c>
    </row>
    <row r="100" spans="1:19">
      <c r="A100" s="68"/>
      <c r="B100" s="69">
        <v>44117.6430555556</v>
      </c>
      <c r="C100" s="134">
        <v>28</v>
      </c>
      <c r="D100" s="68" t="s">
        <v>105</v>
      </c>
      <c r="E100" s="68"/>
      <c r="F100" s="71" t="s">
        <v>106</v>
      </c>
      <c r="G100" s="141" t="s">
        <v>102</v>
      </c>
      <c r="H100" s="68" t="s">
        <v>102</v>
      </c>
      <c r="I100" s="143">
        <v>0</v>
      </c>
      <c r="J100" s="69">
        <v>44287</v>
      </c>
      <c r="K100" s="69">
        <v>44288</v>
      </c>
      <c r="L100" s="72" t="s">
        <v>101</v>
      </c>
      <c r="M100" s="71"/>
      <c r="N100" s="69">
        <v>44288.775000000001</v>
      </c>
      <c r="O100" s="132">
        <f t="shared" si="1"/>
        <v>1.7750000000014552</v>
      </c>
      <c r="P100" s="68" t="s">
        <v>144</v>
      </c>
      <c r="Q100" s="68" t="s">
        <v>145</v>
      </c>
      <c r="R100" s="68" t="s">
        <v>102</v>
      </c>
      <c r="S100" s="133" t="s">
        <v>101</v>
      </c>
    </row>
    <row r="101" spans="1:19">
      <c r="A101" s="68"/>
      <c r="B101" s="69">
        <v>44117.706250000003</v>
      </c>
      <c r="C101" s="134">
        <v>30</v>
      </c>
      <c r="D101" s="68" t="s">
        <v>107</v>
      </c>
      <c r="E101" s="68"/>
      <c r="F101" s="71" t="s">
        <v>106</v>
      </c>
      <c r="G101" s="141" t="s">
        <v>102</v>
      </c>
      <c r="H101" s="68" t="s">
        <v>102</v>
      </c>
      <c r="I101" s="143">
        <v>0</v>
      </c>
      <c r="J101" s="69">
        <v>44215</v>
      </c>
      <c r="K101" s="69">
        <v>44216</v>
      </c>
      <c r="L101" s="72" t="s">
        <v>101</v>
      </c>
      <c r="M101" s="71"/>
      <c r="N101" s="69">
        <v>44221.773611111101</v>
      </c>
      <c r="O101" s="132">
        <f t="shared" si="1"/>
        <v>6.7736111111007631</v>
      </c>
      <c r="P101" s="68" t="s">
        <v>144</v>
      </c>
      <c r="Q101" s="68" t="s">
        <v>145</v>
      </c>
      <c r="R101" s="68" t="s">
        <v>102</v>
      </c>
      <c r="S101" s="135" t="s">
        <v>102</v>
      </c>
    </row>
    <row r="102" spans="1:19">
      <c r="A102" s="68"/>
      <c r="B102" s="69">
        <v>44117.706250000003</v>
      </c>
      <c r="C102" s="134">
        <v>30</v>
      </c>
      <c r="D102" s="68" t="s">
        <v>107</v>
      </c>
      <c r="E102" s="68"/>
      <c r="F102" s="71" t="s">
        <v>106</v>
      </c>
      <c r="G102" s="141" t="s">
        <v>102</v>
      </c>
      <c r="H102" s="68" t="s">
        <v>102</v>
      </c>
      <c r="I102" s="143">
        <v>0</v>
      </c>
      <c r="J102" s="69">
        <v>44226</v>
      </c>
      <c r="K102" s="69">
        <v>44228</v>
      </c>
      <c r="L102" s="72" t="s">
        <v>101</v>
      </c>
      <c r="M102" s="71"/>
      <c r="N102" s="69">
        <v>44230</v>
      </c>
      <c r="O102" s="132">
        <f t="shared" si="1"/>
        <v>4</v>
      </c>
      <c r="P102" s="68" t="s">
        <v>144</v>
      </c>
      <c r="Q102" s="68" t="s">
        <v>145</v>
      </c>
      <c r="R102" s="68" t="s">
        <v>102</v>
      </c>
      <c r="S102" s="135" t="s">
        <v>102</v>
      </c>
    </row>
    <row r="103" spans="1:19">
      <c r="A103" s="68"/>
      <c r="B103" s="69">
        <v>44124.702777777798</v>
      </c>
      <c r="C103" s="134">
        <v>43</v>
      </c>
      <c r="D103" s="68" t="s">
        <v>107</v>
      </c>
      <c r="E103" s="68"/>
      <c r="F103" s="71" t="s">
        <v>106</v>
      </c>
      <c r="G103" s="141" t="s">
        <v>102</v>
      </c>
      <c r="H103" s="68" t="s">
        <v>102</v>
      </c>
      <c r="I103" s="143">
        <v>0</v>
      </c>
      <c r="J103" s="69">
        <v>44232</v>
      </c>
      <c r="K103" s="69">
        <v>44232</v>
      </c>
      <c r="L103" s="72" t="s">
        <v>101</v>
      </c>
      <c r="M103" s="71"/>
      <c r="N103" s="69">
        <v>44235.994444444397</v>
      </c>
      <c r="O103" s="132">
        <f t="shared" si="1"/>
        <v>3.9944444443972316</v>
      </c>
      <c r="P103" s="68" t="s">
        <v>144</v>
      </c>
      <c r="Q103" s="68" t="s">
        <v>145</v>
      </c>
      <c r="R103" s="68" t="s">
        <v>101</v>
      </c>
      <c r="S103" s="135" t="s">
        <v>102</v>
      </c>
    </row>
    <row r="104" spans="1:19">
      <c r="A104" s="68"/>
      <c r="B104" s="69">
        <v>44124.702777777798</v>
      </c>
      <c r="C104" s="134">
        <v>43</v>
      </c>
      <c r="D104" s="68" t="s">
        <v>107</v>
      </c>
      <c r="E104" s="68"/>
      <c r="F104" s="71" t="s">
        <v>106</v>
      </c>
      <c r="G104" s="141" t="s">
        <v>102</v>
      </c>
      <c r="H104" s="68" t="s">
        <v>102</v>
      </c>
      <c r="I104" s="143">
        <v>0</v>
      </c>
      <c r="J104" s="69">
        <v>44278</v>
      </c>
      <c r="K104" s="69">
        <v>44279</v>
      </c>
      <c r="L104" s="72" t="s">
        <v>101</v>
      </c>
      <c r="M104" s="71"/>
      <c r="N104" s="69">
        <v>44279.487152777801</v>
      </c>
      <c r="O104" s="132">
        <f t="shared" si="1"/>
        <v>1.4871527778013842</v>
      </c>
      <c r="P104" s="68" t="s">
        <v>144</v>
      </c>
      <c r="Q104" s="68" t="s">
        <v>145</v>
      </c>
      <c r="R104" s="68" t="s">
        <v>102</v>
      </c>
      <c r="S104" s="133" t="s">
        <v>101</v>
      </c>
    </row>
    <row r="105" spans="1:19">
      <c r="A105" s="68"/>
      <c r="B105" s="69">
        <v>44130.682638888902</v>
      </c>
      <c r="C105" s="134">
        <v>30</v>
      </c>
      <c r="D105" s="71" t="s">
        <v>98</v>
      </c>
      <c r="E105" s="68"/>
      <c r="F105" s="71" t="s">
        <v>106</v>
      </c>
      <c r="G105" s="141" t="s">
        <v>102</v>
      </c>
      <c r="H105" s="68" t="s">
        <v>102</v>
      </c>
      <c r="I105" s="143">
        <v>0</v>
      </c>
      <c r="J105" s="69">
        <v>44218</v>
      </c>
      <c r="K105" s="69">
        <v>44218</v>
      </c>
      <c r="L105" s="72" t="s">
        <v>101</v>
      </c>
      <c r="M105" s="71"/>
      <c r="N105" s="69">
        <v>44229.559837963003</v>
      </c>
      <c r="O105" s="132">
        <f t="shared" si="1"/>
        <v>11.559837963002792</v>
      </c>
      <c r="P105" s="68" t="s">
        <v>144</v>
      </c>
      <c r="Q105" s="68" t="s">
        <v>145</v>
      </c>
      <c r="R105" s="68" t="s">
        <v>102</v>
      </c>
      <c r="S105" s="133" t="s">
        <v>101</v>
      </c>
    </row>
    <row r="106" spans="1:19">
      <c r="A106" s="68"/>
      <c r="B106" s="69">
        <v>44130.682638888902</v>
      </c>
      <c r="C106" s="134">
        <v>30</v>
      </c>
      <c r="D106" s="71" t="s">
        <v>98</v>
      </c>
      <c r="E106" s="68"/>
      <c r="F106" s="71" t="s">
        <v>106</v>
      </c>
      <c r="G106" s="141" t="s">
        <v>102</v>
      </c>
      <c r="H106" s="68" t="s">
        <v>102</v>
      </c>
      <c r="I106" s="143">
        <v>0</v>
      </c>
      <c r="J106" s="69">
        <v>44228</v>
      </c>
      <c r="K106" s="69">
        <v>44228</v>
      </c>
      <c r="L106" s="72" t="s">
        <v>101</v>
      </c>
      <c r="M106" s="71"/>
      <c r="N106" s="69">
        <v>44243</v>
      </c>
      <c r="O106" s="132">
        <f t="shared" si="1"/>
        <v>15</v>
      </c>
      <c r="P106" s="68" t="s">
        <v>147</v>
      </c>
      <c r="Q106" s="68" t="s">
        <v>145</v>
      </c>
      <c r="R106" s="68" t="s">
        <v>102</v>
      </c>
      <c r="S106" s="133" t="s">
        <v>101</v>
      </c>
    </row>
    <row r="107" spans="1:19">
      <c r="A107" s="68"/>
      <c r="B107" s="69">
        <v>44132.708333333299</v>
      </c>
      <c r="C107" s="134">
        <v>23</v>
      </c>
      <c r="D107" s="71" t="s">
        <v>98</v>
      </c>
      <c r="E107" s="68"/>
      <c r="F107" s="71" t="s">
        <v>106</v>
      </c>
      <c r="G107" s="141" t="s">
        <v>102</v>
      </c>
      <c r="H107" s="68" t="s">
        <v>102</v>
      </c>
      <c r="I107" s="143">
        <v>0</v>
      </c>
      <c r="J107" s="69">
        <v>44203</v>
      </c>
      <c r="K107" s="69">
        <v>44204</v>
      </c>
      <c r="L107" s="72" t="s">
        <v>101</v>
      </c>
      <c r="M107" s="71"/>
      <c r="N107" s="69">
        <v>44209.6784722222</v>
      </c>
      <c r="O107" s="132">
        <f t="shared" si="1"/>
        <v>6.678472222200071</v>
      </c>
      <c r="P107" s="68" t="s">
        <v>144</v>
      </c>
      <c r="Q107" s="68" t="s">
        <v>145</v>
      </c>
      <c r="R107" s="68" t="s">
        <v>102</v>
      </c>
      <c r="S107" s="135" t="s">
        <v>102</v>
      </c>
    </row>
    <row r="108" spans="1:19">
      <c r="A108" s="68"/>
      <c r="B108" s="69">
        <v>44132.708333333299</v>
      </c>
      <c r="C108" s="134">
        <v>23</v>
      </c>
      <c r="D108" s="71" t="s">
        <v>98</v>
      </c>
      <c r="E108" s="68"/>
      <c r="F108" s="71" t="s">
        <v>106</v>
      </c>
      <c r="G108" s="141" t="s">
        <v>102</v>
      </c>
      <c r="H108" s="68" t="s">
        <v>102</v>
      </c>
      <c r="I108" s="143">
        <v>0</v>
      </c>
      <c r="J108" s="69">
        <v>44270</v>
      </c>
      <c r="K108" s="69">
        <v>44270</v>
      </c>
      <c r="L108" s="72" t="s">
        <v>101</v>
      </c>
      <c r="M108" s="71"/>
      <c r="N108" s="69">
        <v>44272.772916666698</v>
      </c>
      <c r="O108" s="132">
        <f t="shared" si="1"/>
        <v>2.7729166666977108</v>
      </c>
      <c r="P108" s="68" t="s">
        <v>144</v>
      </c>
      <c r="Q108" s="68" t="s">
        <v>145</v>
      </c>
      <c r="R108" s="68" t="s">
        <v>102</v>
      </c>
      <c r="S108" s="135" t="s">
        <v>102</v>
      </c>
    </row>
    <row r="109" spans="1:19">
      <c r="A109" s="68"/>
      <c r="B109" s="69">
        <v>44132.708333333299</v>
      </c>
      <c r="C109" s="134">
        <v>23</v>
      </c>
      <c r="D109" s="71" t="s">
        <v>98</v>
      </c>
      <c r="E109" s="68"/>
      <c r="F109" s="71" t="s">
        <v>106</v>
      </c>
      <c r="G109" s="141" t="s">
        <v>102</v>
      </c>
      <c r="H109" s="68" t="s">
        <v>102</v>
      </c>
      <c r="I109" s="143">
        <v>0</v>
      </c>
      <c r="J109" s="69">
        <v>44290</v>
      </c>
      <c r="K109" s="69">
        <v>44291</v>
      </c>
      <c r="L109" s="72" t="s">
        <v>101</v>
      </c>
      <c r="M109" s="71"/>
      <c r="N109" s="69">
        <v>44299</v>
      </c>
      <c r="O109" s="132">
        <f t="shared" si="1"/>
        <v>9</v>
      </c>
      <c r="P109" s="68" t="s">
        <v>144</v>
      </c>
      <c r="Q109" s="68" t="s">
        <v>145</v>
      </c>
      <c r="R109" s="68" t="s">
        <v>102</v>
      </c>
      <c r="S109" s="135" t="s">
        <v>102</v>
      </c>
    </row>
    <row r="110" spans="1:19">
      <c r="A110" s="68"/>
      <c r="B110" s="69">
        <v>44137.782638888901</v>
      </c>
      <c r="C110" s="134">
        <v>32</v>
      </c>
      <c r="D110" s="71" t="s">
        <v>98</v>
      </c>
      <c r="E110" s="68"/>
      <c r="F110" s="71" t="s">
        <v>106</v>
      </c>
      <c r="G110" s="141" t="s">
        <v>102</v>
      </c>
      <c r="H110" s="68" t="s">
        <v>102</v>
      </c>
      <c r="I110" s="143">
        <v>0</v>
      </c>
      <c r="J110" s="69">
        <v>44447</v>
      </c>
      <c r="K110" s="69">
        <v>44447</v>
      </c>
      <c r="L110" s="72" t="s">
        <v>101</v>
      </c>
      <c r="M110" s="71"/>
      <c r="N110" s="69">
        <v>44453.413993055598</v>
      </c>
      <c r="O110" s="132">
        <f t="shared" si="1"/>
        <v>6.4139930555975297</v>
      </c>
      <c r="P110" s="68" t="s">
        <v>144</v>
      </c>
      <c r="Q110" s="68" t="s">
        <v>145</v>
      </c>
      <c r="R110" s="68" t="s">
        <v>102</v>
      </c>
      <c r="S110" s="135" t="s">
        <v>102</v>
      </c>
    </row>
    <row r="111" spans="1:19">
      <c r="A111" s="68"/>
      <c r="B111" s="69">
        <v>44137.782638888901</v>
      </c>
      <c r="C111" s="134">
        <v>32</v>
      </c>
      <c r="D111" s="71" t="s">
        <v>98</v>
      </c>
      <c r="E111" s="68"/>
      <c r="F111" s="71" t="s">
        <v>106</v>
      </c>
      <c r="G111" s="141" t="s">
        <v>102</v>
      </c>
      <c r="H111" s="68" t="s">
        <v>102</v>
      </c>
      <c r="I111" s="143">
        <v>0</v>
      </c>
      <c r="J111" s="69">
        <v>44537</v>
      </c>
      <c r="K111" s="69">
        <v>44538</v>
      </c>
      <c r="L111" s="72" t="s">
        <v>101</v>
      </c>
      <c r="M111" s="71"/>
      <c r="N111" s="69">
        <v>44539.754131944399</v>
      </c>
      <c r="O111" s="132">
        <f t="shared" si="1"/>
        <v>2.7541319443989778</v>
      </c>
      <c r="P111" s="68" t="s">
        <v>144</v>
      </c>
      <c r="Q111" s="68" t="s">
        <v>145</v>
      </c>
      <c r="R111" s="68" t="s">
        <v>102</v>
      </c>
      <c r="S111" s="133" t="s">
        <v>101</v>
      </c>
    </row>
    <row r="112" spans="1:19">
      <c r="A112" s="68"/>
      <c r="B112" s="69">
        <v>44140.654166666704</v>
      </c>
      <c r="C112" s="134">
        <v>26</v>
      </c>
      <c r="D112" s="68" t="s">
        <v>107</v>
      </c>
      <c r="E112" s="68"/>
      <c r="F112" s="71" t="s">
        <v>106</v>
      </c>
      <c r="G112" s="141" t="s">
        <v>101</v>
      </c>
      <c r="H112" s="68" t="s">
        <v>102</v>
      </c>
      <c r="I112" s="143">
        <v>0</v>
      </c>
      <c r="J112" s="69">
        <v>44328</v>
      </c>
      <c r="K112" s="69">
        <v>44328</v>
      </c>
      <c r="L112" s="72" t="s">
        <v>101</v>
      </c>
      <c r="M112" s="71"/>
      <c r="N112" s="69">
        <v>44329.584027777797</v>
      </c>
      <c r="O112" s="132">
        <f t="shared" si="1"/>
        <v>1.5840277777970186</v>
      </c>
      <c r="P112" s="68" t="s">
        <v>144</v>
      </c>
      <c r="Q112" s="68" t="s">
        <v>145</v>
      </c>
      <c r="R112" s="68" t="s">
        <v>102</v>
      </c>
      <c r="S112" s="135" t="s">
        <v>102</v>
      </c>
    </row>
    <row r="113" spans="1:19">
      <c r="A113" s="68"/>
      <c r="B113" s="69">
        <v>44141.657638888901</v>
      </c>
      <c r="C113" s="134">
        <v>36</v>
      </c>
      <c r="D113" s="71" t="s">
        <v>98</v>
      </c>
      <c r="E113" s="68"/>
      <c r="F113" s="71" t="s">
        <v>106</v>
      </c>
      <c r="G113" s="141" t="s">
        <v>102</v>
      </c>
      <c r="H113" s="68" t="s">
        <v>102</v>
      </c>
      <c r="I113" s="143">
        <v>0</v>
      </c>
      <c r="J113" s="69">
        <v>44399</v>
      </c>
      <c r="K113" s="69">
        <v>44400</v>
      </c>
      <c r="L113" s="72" t="s">
        <v>101</v>
      </c>
      <c r="M113" s="71"/>
      <c r="N113" s="69">
        <v>44403.716666666704</v>
      </c>
      <c r="O113" s="132">
        <f t="shared" si="1"/>
        <v>4.7166666667035315</v>
      </c>
      <c r="P113" s="68" t="s">
        <v>144</v>
      </c>
      <c r="Q113" s="68" t="s">
        <v>145</v>
      </c>
      <c r="R113" s="68" t="s">
        <v>102</v>
      </c>
      <c r="S113" s="135" t="s">
        <v>102</v>
      </c>
    </row>
    <row r="114" spans="1:19">
      <c r="A114" s="68"/>
      <c r="B114" s="69">
        <v>44144.676388888904</v>
      </c>
      <c r="C114" s="134">
        <v>34</v>
      </c>
      <c r="D114" s="68" t="s">
        <v>107</v>
      </c>
      <c r="E114" s="68"/>
      <c r="F114" s="71" t="s">
        <v>106</v>
      </c>
      <c r="G114" s="141" t="s">
        <v>102</v>
      </c>
      <c r="H114" s="68" t="s">
        <v>102</v>
      </c>
      <c r="I114" s="143">
        <v>0</v>
      </c>
      <c r="J114" s="69">
        <v>44560</v>
      </c>
      <c r="K114" s="69">
        <v>44561</v>
      </c>
      <c r="L114" s="72" t="s">
        <v>101</v>
      </c>
      <c r="M114" s="71"/>
      <c r="N114" s="69">
        <v>44564.727083333302</v>
      </c>
      <c r="O114" s="132">
        <f t="shared" si="1"/>
        <v>4.7270833333022892</v>
      </c>
      <c r="P114" s="68" t="s">
        <v>144</v>
      </c>
      <c r="Q114" s="68" t="s">
        <v>145</v>
      </c>
      <c r="R114" s="68" t="s">
        <v>102</v>
      </c>
      <c r="S114" s="135" t="s">
        <v>102</v>
      </c>
    </row>
    <row r="115" spans="1:19">
      <c r="A115" s="68"/>
      <c r="B115" s="69">
        <v>44151.730555555601</v>
      </c>
      <c r="C115" s="134">
        <v>28</v>
      </c>
      <c r="D115" s="68" t="s">
        <v>107</v>
      </c>
      <c r="E115" s="68"/>
      <c r="F115" s="71" t="s">
        <v>106</v>
      </c>
      <c r="G115" s="141" t="s">
        <v>102</v>
      </c>
      <c r="H115" s="68" t="s">
        <v>102</v>
      </c>
      <c r="I115" s="143">
        <v>0</v>
      </c>
      <c r="J115" s="69">
        <v>44269</v>
      </c>
      <c r="K115" s="69">
        <v>44270</v>
      </c>
      <c r="L115" s="72" t="s">
        <v>101</v>
      </c>
      <c r="M115" s="71"/>
      <c r="N115" s="69">
        <v>44273.800694444399</v>
      </c>
      <c r="O115" s="132">
        <f t="shared" si="1"/>
        <v>4.8006944443986868</v>
      </c>
      <c r="P115" s="68" t="s">
        <v>144</v>
      </c>
      <c r="Q115" s="68" t="s">
        <v>145</v>
      </c>
      <c r="R115" s="68" t="s">
        <v>102</v>
      </c>
      <c r="S115" s="133" t="s">
        <v>101</v>
      </c>
    </row>
    <row r="116" spans="1:19">
      <c r="A116" s="68"/>
      <c r="B116" s="69">
        <v>44162.590972222199</v>
      </c>
      <c r="C116" s="134">
        <v>28</v>
      </c>
      <c r="D116" s="68" t="s">
        <v>107</v>
      </c>
      <c r="E116" s="68"/>
      <c r="F116" s="71" t="s">
        <v>106</v>
      </c>
      <c r="G116" s="141" t="s">
        <v>101</v>
      </c>
      <c r="H116" s="68" t="s">
        <v>102</v>
      </c>
      <c r="I116" s="143">
        <v>0</v>
      </c>
      <c r="J116" s="69">
        <v>44216</v>
      </c>
      <c r="K116" s="69">
        <v>44216</v>
      </c>
      <c r="L116" s="72" t="s">
        <v>101</v>
      </c>
      <c r="M116" s="71"/>
      <c r="N116" s="69">
        <v>44222.497974537</v>
      </c>
      <c r="O116" s="132">
        <f t="shared" si="1"/>
        <v>6.4979745370001183</v>
      </c>
      <c r="P116" s="68" t="s">
        <v>144</v>
      </c>
      <c r="Q116" s="68" t="s">
        <v>145</v>
      </c>
      <c r="R116" s="68" t="s">
        <v>102</v>
      </c>
      <c r="S116" s="135" t="s">
        <v>102</v>
      </c>
    </row>
    <row r="117" spans="1:19">
      <c r="A117" s="68"/>
      <c r="B117" s="69">
        <v>44168.779861111099</v>
      </c>
      <c r="C117" s="134">
        <v>20</v>
      </c>
      <c r="D117" s="68" t="s">
        <v>105</v>
      </c>
      <c r="E117" s="68"/>
      <c r="F117" s="71" t="s">
        <v>106</v>
      </c>
      <c r="G117" s="141" t="s">
        <v>102</v>
      </c>
      <c r="H117" s="68" t="s">
        <v>102</v>
      </c>
      <c r="I117" s="143">
        <v>0</v>
      </c>
      <c r="J117" s="69">
        <v>44223</v>
      </c>
      <c r="K117" s="69">
        <v>44223</v>
      </c>
      <c r="L117" s="72" t="s">
        <v>101</v>
      </c>
      <c r="M117" s="71"/>
      <c r="N117" s="69">
        <v>44225.746134259301</v>
      </c>
      <c r="O117" s="132">
        <f t="shared" si="1"/>
        <v>2.7461342593014706</v>
      </c>
      <c r="P117" s="68" t="s">
        <v>144</v>
      </c>
      <c r="Q117" s="68" t="s">
        <v>145</v>
      </c>
      <c r="R117" s="68" t="s">
        <v>102</v>
      </c>
      <c r="S117" s="135" t="s">
        <v>102</v>
      </c>
    </row>
    <row r="118" spans="1:19">
      <c r="A118" s="68"/>
      <c r="B118" s="69">
        <v>44168.779861111099</v>
      </c>
      <c r="C118" s="134">
        <v>21</v>
      </c>
      <c r="D118" s="68" t="s">
        <v>105</v>
      </c>
      <c r="E118" s="68"/>
      <c r="F118" s="71" t="s">
        <v>106</v>
      </c>
      <c r="G118" s="141" t="s">
        <v>102</v>
      </c>
      <c r="H118" s="68" t="s">
        <v>102</v>
      </c>
      <c r="I118" s="143">
        <v>0</v>
      </c>
      <c r="J118" s="69">
        <v>44451</v>
      </c>
      <c r="K118" s="69">
        <v>44452</v>
      </c>
      <c r="L118" s="72" t="s">
        <v>101</v>
      </c>
      <c r="M118" s="71"/>
      <c r="N118" s="69">
        <v>44454.3125</v>
      </c>
      <c r="O118" s="132">
        <f t="shared" si="1"/>
        <v>3.3125</v>
      </c>
      <c r="P118" s="68" t="s">
        <v>144</v>
      </c>
      <c r="Q118" s="68" t="s">
        <v>145</v>
      </c>
      <c r="R118" s="68" t="s">
        <v>102</v>
      </c>
      <c r="S118" s="133" t="s">
        <v>101</v>
      </c>
    </row>
    <row r="119" spans="1:19">
      <c r="A119" s="68"/>
      <c r="B119" s="69">
        <v>44174.740277777797</v>
      </c>
      <c r="C119" s="134">
        <v>25</v>
      </c>
      <c r="D119" s="68" t="s">
        <v>105</v>
      </c>
      <c r="E119" s="68"/>
      <c r="F119" s="71" t="s">
        <v>106</v>
      </c>
      <c r="G119" s="141" t="s">
        <v>102</v>
      </c>
      <c r="H119" s="68" t="s">
        <v>102</v>
      </c>
      <c r="I119" s="143">
        <v>0</v>
      </c>
      <c r="J119" s="69">
        <v>44245</v>
      </c>
      <c r="K119" s="69">
        <v>44246</v>
      </c>
      <c r="L119" s="72" t="s">
        <v>101</v>
      </c>
      <c r="M119" s="71"/>
      <c r="N119" s="69">
        <v>44257.493159722202</v>
      </c>
      <c r="O119" s="132">
        <f t="shared" si="1"/>
        <v>12.493159722202108</v>
      </c>
      <c r="P119" s="68" t="s">
        <v>144</v>
      </c>
      <c r="Q119" s="68" t="s">
        <v>146</v>
      </c>
      <c r="R119" s="68" t="s">
        <v>102</v>
      </c>
      <c r="S119" s="135" t="s">
        <v>102</v>
      </c>
    </row>
    <row r="120" spans="1:19">
      <c r="A120" s="68"/>
      <c r="B120" s="69">
        <v>44174.740277777797</v>
      </c>
      <c r="C120" s="134">
        <v>25</v>
      </c>
      <c r="D120" s="68" t="s">
        <v>105</v>
      </c>
      <c r="E120" s="68"/>
      <c r="F120" s="71" t="s">
        <v>106</v>
      </c>
      <c r="G120" s="141" t="s">
        <v>102</v>
      </c>
      <c r="H120" s="68" t="s">
        <v>102</v>
      </c>
      <c r="I120" s="143">
        <v>0</v>
      </c>
      <c r="J120" s="69">
        <v>44287</v>
      </c>
      <c r="K120" s="69">
        <v>44288</v>
      </c>
      <c r="L120" s="72" t="s">
        <v>101</v>
      </c>
      <c r="M120" s="71"/>
      <c r="N120" s="69">
        <v>44291.441608796304</v>
      </c>
      <c r="O120" s="132">
        <f t="shared" si="1"/>
        <v>4.4416087963036261</v>
      </c>
      <c r="P120" s="68" t="s">
        <v>144</v>
      </c>
      <c r="Q120" s="68" t="s">
        <v>146</v>
      </c>
      <c r="R120" s="68" t="s">
        <v>102</v>
      </c>
      <c r="S120" s="133" t="s">
        <v>101</v>
      </c>
    </row>
    <row r="121" spans="1:19">
      <c r="A121" s="68"/>
      <c r="B121" s="69">
        <v>44176.708333333299</v>
      </c>
      <c r="C121" s="134">
        <v>44</v>
      </c>
      <c r="D121" s="71" t="s">
        <v>98</v>
      </c>
      <c r="E121" s="68"/>
      <c r="F121" s="71" t="s">
        <v>106</v>
      </c>
      <c r="G121" s="141" t="s">
        <v>102</v>
      </c>
      <c r="H121" s="68" t="s">
        <v>102</v>
      </c>
      <c r="I121" s="143">
        <v>0</v>
      </c>
      <c r="J121" s="69">
        <v>44400</v>
      </c>
      <c r="K121" s="69">
        <v>44400</v>
      </c>
      <c r="L121" s="72" t="s">
        <v>101</v>
      </c>
      <c r="M121" s="71"/>
      <c r="N121" s="69">
        <v>44403.717361111099</v>
      </c>
      <c r="O121" s="132">
        <f t="shared" si="1"/>
        <v>3.7173611110993079</v>
      </c>
      <c r="P121" s="68" t="s">
        <v>144</v>
      </c>
      <c r="Q121" s="68" t="s">
        <v>145</v>
      </c>
      <c r="R121" s="68" t="s">
        <v>102</v>
      </c>
      <c r="S121" s="135" t="s">
        <v>102</v>
      </c>
    </row>
    <row r="122" spans="1:19">
      <c r="A122" s="68"/>
      <c r="B122" s="69">
        <v>44179.762499999997</v>
      </c>
      <c r="C122" s="134">
        <v>22</v>
      </c>
      <c r="D122" s="71" t="s">
        <v>98</v>
      </c>
      <c r="E122" s="68"/>
      <c r="F122" s="71" t="s">
        <v>106</v>
      </c>
      <c r="G122" s="141" t="s">
        <v>102</v>
      </c>
      <c r="H122" s="68" t="s">
        <v>102</v>
      </c>
      <c r="I122" s="143">
        <v>0</v>
      </c>
      <c r="J122" s="69">
        <v>44283</v>
      </c>
      <c r="K122" s="69">
        <v>44284</v>
      </c>
      <c r="L122" s="72" t="s">
        <v>101</v>
      </c>
      <c r="M122" s="71"/>
      <c r="N122" s="69">
        <v>44284.512002314797</v>
      </c>
      <c r="O122" s="132">
        <f t="shared" si="1"/>
        <v>1.512002314797428</v>
      </c>
      <c r="P122" s="68" t="s">
        <v>144</v>
      </c>
      <c r="Q122" s="68" t="s">
        <v>145</v>
      </c>
      <c r="R122" s="68" t="s">
        <v>102</v>
      </c>
      <c r="S122" s="135" t="s">
        <v>102</v>
      </c>
    </row>
    <row r="123" spans="1:19">
      <c r="A123" s="68"/>
      <c r="B123" s="69">
        <v>44180.730555555601</v>
      </c>
      <c r="C123" s="134">
        <v>28</v>
      </c>
      <c r="D123" s="71" t="s">
        <v>98</v>
      </c>
      <c r="E123" s="68"/>
      <c r="F123" s="71" t="s">
        <v>106</v>
      </c>
      <c r="G123" s="141" t="s">
        <v>102</v>
      </c>
      <c r="H123" s="68" t="s">
        <v>102</v>
      </c>
      <c r="I123" s="143">
        <v>0</v>
      </c>
      <c r="J123" s="69">
        <v>44287</v>
      </c>
      <c r="K123" s="69">
        <v>44288</v>
      </c>
      <c r="L123" s="72" t="s">
        <v>101</v>
      </c>
      <c r="M123" s="71"/>
      <c r="N123" s="69">
        <v>44288.5847222222</v>
      </c>
      <c r="O123" s="132">
        <f t="shared" si="1"/>
        <v>1.584722222200071</v>
      </c>
      <c r="P123" s="68" t="s">
        <v>144</v>
      </c>
      <c r="Q123" s="68" t="s">
        <v>145</v>
      </c>
      <c r="R123" s="68" t="s">
        <v>102</v>
      </c>
      <c r="S123" s="133" t="s">
        <v>101</v>
      </c>
    </row>
    <row r="124" spans="1:19">
      <c r="A124" s="68"/>
      <c r="B124" s="69">
        <v>44180.7409722222</v>
      </c>
      <c r="C124" s="134">
        <v>19</v>
      </c>
      <c r="D124" s="68" t="s">
        <v>105</v>
      </c>
      <c r="E124" s="68"/>
      <c r="F124" s="71" t="s">
        <v>106</v>
      </c>
      <c r="G124" s="141" t="s">
        <v>102</v>
      </c>
      <c r="H124" s="68" t="s">
        <v>102</v>
      </c>
      <c r="I124" s="143">
        <v>0</v>
      </c>
      <c r="J124" s="69">
        <v>44363</v>
      </c>
      <c r="K124" s="69">
        <v>44363</v>
      </c>
      <c r="L124" s="72" t="s">
        <v>101</v>
      </c>
      <c r="M124" s="71"/>
      <c r="N124" s="69">
        <v>44371.489502314798</v>
      </c>
      <c r="O124" s="132">
        <f t="shared" si="1"/>
        <v>8.4895023147983011</v>
      </c>
      <c r="P124" s="68" t="s">
        <v>144</v>
      </c>
      <c r="Q124" s="68" t="s">
        <v>145</v>
      </c>
      <c r="R124" s="68" t="s">
        <v>102</v>
      </c>
      <c r="S124" s="135" t="s">
        <v>102</v>
      </c>
    </row>
    <row r="125" spans="1:19">
      <c r="A125" s="68"/>
      <c r="B125" s="69">
        <v>44194.711111111101</v>
      </c>
      <c r="C125" s="134">
        <v>24</v>
      </c>
      <c r="D125" s="68" t="s">
        <v>107</v>
      </c>
      <c r="E125" s="68"/>
      <c r="F125" s="71" t="s">
        <v>106</v>
      </c>
      <c r="G125" s="141" t="s">
        <v>102</v>
      </c>
      <c r="H125" s="68" t="s">
        <v>102</v>
      </c>
      <c r="I125" s="143">
        <v>0</v>
      </c>
      <c r="J125" s="69">
        <v>44209</v>
      </c>
      <c r="K125" s="69">
        <v>44209</v>
      </c>
      <c r="L125" s="72" t="s">
        <v>101</v>
      </c>
      <c r="M125" s="71"/>
      <c r="N125" s="69">
        <v>44210.494525463</v>
      </c>
      <c r="O125" s="132">
        <f t="shared" si="1"/>
        <v>1.4945254630001727</v>
      </c>
      <c r="P125" s="68" t="s">
        <v>147</v>
      </c>
      <c r="Q125" s="68" t="s">
        <v>145</v>
      </c>
      <c r="R125" s="68" t="s">
        <v>102</v>
      </c>
      <c r="S125" s="133" t="s">
        <v>101</v>
      </c>
    </row>
    <row r="126" spans="1:19">
      <c r="A126" s="68"/>
      <c r="B126" s="69">
        <v>44194.735416666699</v>
      </c>
      <c r="C126" s="134">
        <v>36</v>
      </c>
      <c r="D126" s="68" t="s">
        <v>105</v>
      </c>
      <c r="E126" s="68"/>
      <c r="F126" s="71" t="s">
        <v>106</v>
      </c>
      <c r="G126" s="141" t="s">
        <v>102</v>
      </c>
      <c r="H126" s="68" t="s">
        <v>102</v>
      </c>
      <c r="I126" s="143">
        <v>0</v>
      </c>
      <c r="J126" s="69">
        <v>44459</v>
      </c>
      <c r="K126" s="69">
        <v>44459</v>
      </c>
      <c r="L126" s="72" t="s">
        <v>101</v>
      </c>
      <c r="M126" s="71"/>
      <c r="N126" s="69">
        <v>44462.451307870397</v>
      </c>
      <c r="O126" s="132">
        <f t="shared" si="1"/>
        <v>3.4513078703967039</v>
      </c>
      <c r="P126" s="68" t="s">
        <v>144</v>
      </c>
      <c r="Q126" s="68" t="s">
        <v>145</v>
      </c>
      <c r="R126" s="68" t="s">
        <v>102</v>
      </c>
      <c r="S126" s="135" t="s">
        <v>102</v>
      </c>
    </row>
    <row r="127" spans="1:19">
      <c r="A127" s="68"/>
      <c r="B127" s="69">
        <v>44200.6875</v>
      </c>
      <c r="C127" s="134">
        <v>25</v>
      </c>
      <c r="D127" s="68" t="s">
        <v>107</v>
      </c>
      <c r="E127" s="68"/>
      <c r="F127" s="71" t="s">
        <v>106</v>
      </c>
      <c r="G127" s="141" t="s">
        <v>102</v>
      </c>
      <c r="H127" s="68" t="s">
        <v>102</v>
      </c>
      <c r="I127" s="143">
        <v>0</v>
      </c>
      <c r="J127" s="69">
        <v>44207</v>
      </c>
      <c r="K127" s="69">
        <v>44207</v>
      </c>
      <c r="L127" s="72" t="s">
        <v>101</v>
      </c>
      <c r="M127" s="71"/>
      <c r="N127" s="69">
        <v>44210.814583333296</v>
      </c>
      <c r="O127" s="132">
        <f t="shared" si="1"/>
        <v>3.8145833332964685</v>
      </c>
      <c r="P127" s="68" t="s">
        <v>144</v>
      </c>
      <c r="Q127" s="68" t="s">
        <v>145</v>
      </c>
      <c r="R127" s="68" t="s">
        <v>102</v>
      </c>
      <c r="S127" s="135" t="s">
        <v>102</v>
      </c>
    </row>
    <row r="128" spans="1:19">
      <c r="A128" s="68"/>
      <c r="B128" s="69">
        <v>44200.6875</v>
      </c>
      <c r="C128" s="134">
        <v>25</v>
      </c>
      <c r="D128" s="68" t="s">
        <v>107</v>
      </c>
      <c r="E128" s="68"/>
      <c r="F128" s="71" t="s">
        <v>106</v>
      </c>
      <c r="G128" s="141" t="s">
        <v>102</v>
      </c>
      <c r="H128" s="68" t="s">
        <v>102</v>
      </c>
      <c r="I128" s="143">
        <v>0</v>
      </c>
      <c r="J128" s="69">
        <v>44241</v>
      </c>
      <c r="K128" s="69">
        <v>44242</v>
      </c>
      <c r="L128" s="72" t="s">
        <v>101</v>
      </c>
      <c r="M128" s="71"/>
      <c r="N128" s="69">
        <v>44246.477766203701</v>
      </c>
      <c r="O128" s="132">
        <f t="shared" si="1"/>
        <v>5.4777662037013215</v>
      </c>
      <c r="P128" s="68" t="s">
        <v>144</v>
      </c>
      <c r="Q128" s="68" t="s">
        <v>145</v>
      </c>
      <c r="R128" s="68" t="s">
        <v>102</v>
      </c>
      <c r="S128" s="135" t="s">
        <v>102</v>
      </c>
    </row>
    <row r="129" spans="1:19">
      <c r="A129" s="68"/>
      <c r="B129" s="69">
        <v>44201.710416666698</v>
      </c>
      <c r="C129" s="134">
        <v>46</v>
      </c>
      <c r="D129" s="71" t="s">
        <v>98</v>
      </c>
      <c r="E129" s="68"/>
      <c r="F129" s="71" t="s">
        <v>106</v>
      </c>
      <c r="G129" s="141" t="s">
        <v>102</v>
      </c>
      <c r="H129" s="68" t="s">
        <v>102</v>
      </c>
      <c r="I129" s="143">
        <v>0</v>
      </c>
      <c r="J129" s="69">
        <v>44264</v>
      </c>
      <c r="K129" s="69">
        <v>44265</v>
      </c>
      <c r="L129" s="72" t="s">
        <v>101</v>
      </c>
      <c r="M129" s="71"/>
      <c r="N129" s="69">
        <v>44266.723587963003</v>
      </c>
      <c r="O129" s="132">
        <f t="shared" si="1"/>
        <v>2.7235879630025011</v>
      </c>
      <c r="P129" s="68" t="s">
        <v>144</v>
      </c>
      <c r="Q129" s="68" t="s">
        <v>145</v>
      </c>
      <c r="R129" s="68" t="s">
        <v>102</v>
      </c>
      <c r="S129" s="135" t="s">
        <v>102</v>
      </c>
    </row>
    <row r="130" spans="1:19">
      <c r="A130" s="68"/>
      <c r="B130" s="69">
        <v>44203.726388888899</v>
      </c>
      <c r="C130" s="134">
        <v>26</v>
      </c>
      <c r="D130" s="71" t="s">
        <v>98</v>
      </c>
      <c r="E130" s="68"/>
      <c r="F130" s="71" t="s">
        <v>106</v>
      </c>
      <c r="G130" s="141" t="s">
        <v>102</v>
      </c>
      <c r="H130" s="68" t="s">
        <v>102</v>
      </c>
      <c r="I130" s="143">
        <v>2</v>
      </c>
      <c r="J130" s="69">
        <v>44398</v>
      </c>
      <c r="K130" s="69">
        <v>44398</v>
      </c>
      <c r="L130" s="72" t="s">
        <v>101</v>
      </c>
      <c r="M130" s="71"/>
      <c r="N130" s="69">
        <v>44400.406944444403</v>
      </c>
      <c r="O130" s="132">
        <f t="shared" si="1"/>
        <v>2.4069444444030523</v>
      </c>
      <c r="P130" s="68" t="s">
        <v>144</v>
      </c>
      <c r="Q130" s="68" t="s">
        <v>145</v>
      </c>
      <c r="R130" s="68" t="s">
        <v>102</v>
      </c>
      <c r="S130" s="133" t="s">
        <v>101</v>
      </c>
    </row>
    <row r="131" spans="1:19">
      <c r="A131" s="68"/>
      <c r="B131" s="69">
        <v>44204.605555555601</v>
      </c>
      <c r="C131" s="134">
        <v>28</v>
      </c>
      <c r="D131" s="71" t="s">
        <v>98</v>
      </c>
      <c r="E131" s="68"/>
      <c r="F131" s="71" t="s">
        <v>106</v>
      </c>
      <c r="G131" s="141" t="s">
        <v>102</v>
      </c>
      <c r="H131" s="68" t="s">
        <v>102</v>
      </c>
      <c r="I131" s="143">
        <v>1</v>
      </c>
      <c r="J131" s="69">
        <v>44241</v>
      </c>
      <c r="K131" s="69">
        <v>44242</v>
      </c>
      <c r="L131" s="72" t="s">
        <v>101</v>
      </c>
      <c r="M131" s="71"/>
      <c r="N131" s="69">
        <v>44242.5253703704</v>
      </c>
      <c r="O131" s="132">
        <f t="shared" si="1"/>
        <v>1.5253703704001964</v>
      </c>
      <c r="P131" s="68" t="s">
        <v>144</v>
      </c>
      <c r="Q131" s="68" t="s">
        <v>145</v>
      </c>
      <c r="R131" s="68" t="s">
        <v>102</v>
      </c>
      <c r="S131" s="135" t="s">
        <v>102</v>
      </c>
    </row>
    <row r="132" spans="1:19">
      <c r="A132" s="68"/>
      <c r="B132" s="69">
        <v>44204.605555555601</v>
      </c>
      <c r="C132" s="134">
        <v>28</v>
      </c>
      <c r="D132" s="71" t="s">
        <v>98</v>
      </c>
      <c r="E132" s="68"/>
      <c r="F132" s="71" t="s">
        <v>106</v>
      </c>
      <c r="G132" s="141" t="s">
        <v>102</v>
      </c>
      <c r="H132" s="68" t="s">
        <v>102</v>
      </c>
      <c r="I132" s="143">
        <v>1</v>
      </c>
      <c r="J132" s="69">
        <v>44242</v>
      </c>
      <c r="K132" s="69">
        <v>44242</v>
      </c>
      <c r="L132" s="72" t="s">
        <v>101</v>
      </c>
      <c r="M132" s="71"/>
      <c r="N132" s="69">
        <v>44245.460416666698</v>
      </c>
      <c r="O132" s="132">
        <f t="shared" ref="O132:O195" si="2">N132-J132</f>
        <v>3.4604166666977108</v>
      </c>
      <c r="P132" s="68" t="s">
        <v>147</v>
      </c>
      <c r="Q132" s="68" t="s">
        <v>145</v>
      </c>
      <c r="R132" s="68" t="s">
        <v>102</v>
      </c>
      <c r="S132" s="135" t="s">
        <v>102</v>
      </c>
    </row>
    <row r="133" spans="1:19">
      <c r="A133" s="68"/>
      <c r="B133" s="69">
        <v>44204.635416666701</v>
      </c>
      <c r="C133" s="134">
        <v>39</v>
      </c>
      <c r="D133" s="71" t="s">
        <v>98</v>
      </c>
      <c r="E133" s="68"/>
      <c r="F133" s="71" t="s">
        <v>106</v>
      </c>
      <c r="G133" s="141" t="s">
        <v>102</v>
      </c>
      <c r="H133" s="68" t="s">
        <v>102</v>
      </c>
      <c r="I133" s="143">
        <v>0</v>
      </c>
      <c r="J133" s="69">
        <v>44206</v>
      </c>
      <c r="K133" s="69">
        <v>44207</v>
      </c>
      <c r="L133" s="72" t="s">
        <v>101</v>
      </c>
      <c r="M133" s="71"/>
      <c r="N133" s="69">
        <v>44220</v>
      </c>
      <c r="O133" s="132">
        <f t="shared" si="2"/>
        <v>14</v>
      </c>
      <c r="P133" s="68" t="s">
        <v>144</v>
      </c>
      <c r="Q133" s="68" t="s">
        <v>145</v>
      </c>
      <c r="R133" s="68" t="s">
        <v>102</v>
      </c>
      <c r="S133" s="133" t="s">
        <v>101</v>
      </c>
    </row>
    <row r="134" spans="1:19">
      <c r="A134" s="68"/>
      <c r="B134" s="69">
        <v>44204.750694444403</v>
      </c>
      <c r="C134" s="134">
        <v>35</v>
      </c>
      <c r="D134" s="71" t="s">
        <v>98</v>
      </c>
      <c r="E134" s="68"/>
      <c r="F134" s="71" t="s">
        <v>106</v>
      </c>
      <c r="G134" s="141" t="s">
        <v>102</v>
      </c>
      <c r="H134" s="68" t="s">
        <v>102</v>
      </c>
      <c r="I134" s="143">
        <v>0</v>
      </c>
      <c r="J134" s="69">
        <v>44211</v>
      </c>
      <c r="K134" s="69">
        <v>44211</v>
      </c>
      <c r="L134" s="72" t="s">
        <v>101</v>
      </c>
      <c r="M134" s="71"/>
      <c r="N134" s="69">
        <v>44218.706944444399</v>
      </c>
      <c r="O134" s="132">
        <f t="shared" si="2"/>
        <v>7.7069444443986868</v>
      </c>
      <c r="P134" s="68" t="s">
        <v>144</v>
      </c>
      <c r="Q134" s="68" t="s">
        <v>145</v>
      </c>
      <c r="R134" s="68" t="s">
        <v>102</v>
      </c>
      <c r="S134" s="135" t="s">
        <v>102</v>
      </c>
    </row>
    <row r="135" spans="1:19">
      <c r="A135" s="68"/>
      <c r="B135" s="69">
        <v>44204.750694444403</v>
      </c>
      <c r="C135" s="134">
        <v>35</v>
      </c>
      <c r="D135" s="71" t="s">
        <v>98</v>
      </c>
      <c r="E135" s="68"/>
      <c r="F135" s="71" t="s">
        <v>106</v>
      </c>
      <c r="G135" s="141" t="s">
        <v>102</v>
      </c>
      <c r="H135" s="68" t="s">
        <v>102</v>
      </c>
      <c r="I135" s="143">
        <v>0</v>
      </c>
      <c r="J135" s="69">
        <v>44245</v>
      </c>
      <c r="K135" s="69">
        <v>44246</v>
      </c>
      <c r="L135" s="72" t="s">
        <v>101</v>
      </c>
      <c r="M135" s="71"/>
      <c r="N135" s="69">
        <v>44252.708333333299</v>
      </c>
      <c r="O135" s="132">
        <f t="shared" si="2"/>
        <v>7.7083333332993789</v>
      </c>
      <c r="P135" s="68" t="s">
        <v>144</v>
      </c>
      <c r="Q135" s="68" t="s">
        <v>145</v>
      </c>
      <c r="R135" s="68" t="s">
        <v>102</v>
      </c>
      <c r="S135" s="135" t="s">
        <v>102</v>
      </c>
    </row>
    <row r="136" spans="1:19">
      <c r="A136" s="68"/>
      <c r="B136" s="69">
        <v>44204.750694444403</v>
      </c>
      <c r="C136" s="134">
        <v>35</v>
      </c>
      <c r="D136" s="71" t="s">
        <v>98</v>
      </c>
      <c r="E136" s="68"/>
      <c r="F136" s="71" t="s">
        <v>106</v>
      </c>
      <c r="G136" s="141" t="s">
        <v>102</v>
      </c>
      <c r="H136" s="68" t="s">
        <v>102</v>
      </c>
      <c r="I136" s="143">
        <v>0</v>
      </c>
      <c r="J136" s="69">
        <v>44271</v>
      </c>
      <c r="K136" s="69">
        <v>44272</v>
      </c>
      <c r="L136" s="72" t="s">
        <v>101</v>
      </c>
      <c r="M136" s="71"/>
      <c r="N136" s="69">
        <v>44273.800694444399</v>
      </c>
      <c r="O136" s="132">
        <f t="shared" si="2"/>
        <v>2.8006944443986868</v>
      </c>
      <c r="P136" s="68" t="s">
        <v>144</v>
      </c>
      <c r="Q136" s="68" t="s">
        <v>145</v>
      </c>
      <c r="R136" s="68" t="s">
        <v>102</v>
      </c>
      <c r="S136" s="135" t="s">
        <v>102</v>
      </c>
    </row>
    <row r="137" spans="1:19">
      <c r="A137" s="68"/>
      <c r="B137" s="69">
        <v>44204.750694444403</v>
      </c>
      <c r="C137" s="134">
        <v>35</v>
      </c>
      <c r="D137" s="71" t="s">
        <v>98</v>
      </c>
      <c r="E137" s="68"/>
      <c r="F137" s="71" t="s">
        <v>106</v>
      </c>
      <c r="G137" s="141" t="s">
        <v>102</v>
      </c>
      <c r="H137" s="68" t="s">
        <v>102</v>
      </c>
      <c r="I137" s="143">
        <v>0</v>
      </c>
      <c r="J137" s="69">
        <v>44312</v>
      </c>
      <c r="K137" s="69">
        <v>44312</v>
      </c>
      <c r="L137" s="72" t="s">
        <v>101</v>
      </c>
      <c r="M137" s="71"/>
      <c r="N137" s="69">
        <v>44318.40625</v>
      </c>
      <c r="O137" s="132">
        <f t="shared" si="2"/>
        <v>6.40625</v>
      </c>
      <c r="P137" s="68" t="s">
        <v>144</v>
      </c>
      <c r="Q137" s="68" t="s">
        <v>145</v>
      </c>
      <c r="R137" s="68" t="s">
        <v>102</v>
      </c>
      <c r="S137" s="135" t="s">
        <v>102</v>
      </c>
    </row>
    <row r="138" spans="1:19">
      <c r="A138" s="68"/>
      <c r="B138" s="69">
        <v>44204.750694444403</v>
      </c>
      <c r="C138" s="134">
        <v>35</v>
      </c>
      <c r="D138" s="71" t="s">
        <v>98</v>
      </c>
      <c r="E138" s="68"/>
      <c r="F138" s="71" t="s">
        <v>106</v>
      </c>
      <c r="G138" s="141" t="s">
        <v>102</v>
      </c>
      <c r="H138" s="68" t="s">
        <v>102</v>
      </c>
      <c r="I138" s="143">
        <v>0</v>
      </c>
      <c r="J138" s="69">
        <v>44369</v>
      </c>
      <c r="K138" s="69">
        <v>44370</v>
      </c>
      <c r="L138" s="72" t="s">
        <v>101</v>
      </c>
      <c r="M138" s="71"/>
      <c r="N138" s="69">
        <v>44382.938194444403</v>
      </c>
      <c r="O138" s="132">
        <f t="shared" si="2"/>
        <v>13.938194444403052</v>
      </c>
      <c r="P138" s="68" t="s">
        <v>144</v>
      </c>
      <c r="Q138" s="68" t="s">
        <v>145</v>
      </c>
      <c r="R138" s="68" t="s">
        <v>102</v>
      </c>
      <c r="S138" s="135" t="s">
        <v>102</v>
      </c>
    </row>
    <row r="139" spans="1:19">
      <c r="A139" s="68"/>
      <c r="B139" s="69">
        <v>44208.613194444399</v>
      </c>
      <c r="C139" s="134">
        <v>21</v>
      </c>
      <c r="D139" s="71" t="s">
        <v>98</v>
      </c>
      <c r="E139" s="68"/>
      <c r="F139" s="71" t="s">
        <v>106</v>
      </c>
      <c r="G139" s="141" t="s">
        <v>102</v>
      </c>
      <c r="H139" s="68" t="s">
        <v>102</v>
      </c>
      <c r="I139" s="143">
        <v>0</v>
      </c>
      <c r="J139" s="69">
        <v>44353</v>
      </c>
      <c r="K139" s="69">
        <v>44354</v>
      </c>
      <c r="L139" s="72" t="s">
        <v>101</v>
      </c>
      <c r="M139" s="71"/>
      <c r="N139" s="69">
        <v>44356.699305555601</v>
      </c>
      <c r="O139" s="132">
        <f t="shared" si="2"/>
        <v>3.6993055556013132</v>
      </c>
      <c r="P139" s="68" t="s">
        <v>144</v>
      </c>
      <c r="Q139" s="68" t="s">
        <v>145</v>
      </c>
      <c r="R139" s="68" t="s">
        <v>102</v>
      </c>
      <c r="S139" s="135" t="s">
        <v>102</v>
      </c>
    </row>
    <row r="140" spans="1:19">
      <c r="A140" s="68"/>
      <c r="B140" s="69">
        <v>44208.613194444399</v>
      </c>
      <c r="C140" s="134">
        <v>21</v>
      </c>
      <c r="D140" s="71" t="s">
        <v>98</v>
      </c>
      <c r="E140" s="68"/>
      <c r="F140" s="71" t="s">
        <v>106</v>
      </c>
      <c r="G140" s="141" t="s">
        <v>102</v>
      </c>
      <c r="H140" s="68" t="s">
        <v>102</v>
      </c>
      <c r="I140" s="143">
        <v>0</v>
      </c>
      <c r="J140" s="69">
        <v>44367</v>
      </c>
      <c r="K140" s="69">
        <v>44368</v>
      </c>
      <c r="L140" s="72" t="s">
        <v>101</v>
      </c>
      <c r="M140" s="71"/>
      <c r="N140" s="69">
        <v>44382.872685185197</v>
      </c>
      <c r="O140" s="132">
        <f t="shared" si="2"/>
        <v>15.872685185197042</v>
      </c>
      <c r="P140" s="68" t="s">
        <v>147</v>
      </c>
      <c r="Q140" s="68" t="s">
        <v>145</v>
      </c>
      <c r="R140" s="68" t="s">
        <v>102</v>
      </c>
      <c r="S140" s="135" t="s">
        <v>102</v>
      </c>
    </row>
    <row r="141" spans="1:19">
      <c r="A141" s="68"/>
      <c r="B141" s="69">
        <v>44209.604861111096</v>
      </c>
      <c r="C141" s="134">
        <v>29</v>
      </c>
      <c r="D141" s="71" t="s">
        <v>98</v>
      </c>
      <c r="E141" s="68"/>
      <c r="F141" s="71" t="s">
        <v>106</v>
      </c>
      <c r="G141" s="141" t="s">
        <v>102</v>
      </c>
      <c r="H141" s="68" t="s">
        <v>102</v>
      </c>
      <c r="I141" s="143">
        <v>0</v>
      </c>
      <c r="J141" s="69">
        <v>44264</v>
      </c>
      <c r="K141" s="69">
        <v>44265</v>
      </c>
      <c r="L141" s="72" t="s">
        <v>101</v>
      </c>
      <c r="M141" s="71"/>
      <c r="N141" s="69">
        <v>44266.725497685198</v>
      </c>
      <c r="O141" s="132">
        <f t="shared" si="2"/>
        <v>2.7254976851982065</v>
      </c>
      <c r="P141" s="68" t="s">
        <v>144</v>
      </c>
      <c r="Q141" s="68" t="s">
        <v>145</v>
      </c>
      <c r="R141" s="68" t="s">
        <v>102</v>
      </c>
      <c r="S141" s="135" t="s">
        <v>102</v>
      </c>
    </row>
    <row r="142" spans="1:19">
      <c r="A142" s="68"/>
      <c r="B142" s="69">
        <v>44209.614583333299</v>
      </c>
      <c r="C142" s="134">
        <v>20</v>
      </c>
      <c r="D142" s="68" t="s">
        <v>105</v>
      </c>
      <c r="E142" s="68"/>
      <c r="F142" s="71" t="s">
        <v>106</v>
      </c>
      <c r="G142" s="141" t="s">
        <v>102</v>
      </c>
      <c r="H142" s="68" t="s">
        <v>102</v>
      </c>
      <c r="I142" s="143">
        <v>0</v>
      </c>
      <c r="J142" s="69">
        <v>44221</v>
      </c>
      <c r="K142" s="69">
        <v>44221</v>
      </c>
      <c r="L142" s="72" t="s">
        <v>101</v>
      </c>
      <c r="M142" s="71"/>
      <c r="N142" s="69">
        <v>44222.604861111096</v>
      </c>
      <c r="O142" s="132">
        <f t="shared" si="2"/>
        <v>1.6048611110963975</v>
      </c>
      <c r="P142" s="68" t="s">
        <v>144</v>
      </c>
      <c r="Q142" s="68" t="s">
        <v>145</v>
      </c>
      <c r="R142" s="68" t="s">
        <v>102</v>
      </c>
      <c r="S142" s="135" t="s">
        <v>102</v>
      </c>
    </row>
    <row r="143" spans="1:19">
      <c r="A143" s="68"/>
      <c r="B143" s="69">
        <v>44209.614583333299</v>
      </c>
      <c r="C143" s="134">
        <v>21</v>
      </c>
      <c r="D143" s="68" t="s">
        <v>105</v>
      </c>
      <c r="E143" s="68"/>
      <c r="F143" s="71" t="s">
        <v>106</v>
      </c>
      <c r="G143" s="141" t="s">
        <v>102</v>
      </c>
      <c r="H143" s="68" t="s">
        <v>102</v>
      </c>
      <c r="I143" s="143">
        <v>0</v>
      </c>
      <c r="J143" s="69">
        <v>44393</v>
      </c>
      <c r="K143" s="69">
        <v>44393</v>
      </c>
      <c r="L143" s="72" t="s">
        <v>101</v>
      </c>
      <c r="M143" s="71"/>
      <c r="N143" s="69">
        <v>44398.7006944444</v>
      </c>
      <c r="O143" s="132">
        <f t="shared" si="2"/>
        <v>5.7006944444001419</v>
      </c>
      <c r="P143" s="68" t="s">
        <v>144</v>
      </c>
      <c r="Q143" s="68" t="s">
        <v>145</v>
      </c>
      <c r="R143" s="68" t="s">
        <v>102</v>
      </c>
      <c r="S143" s="135" t="s">
        <v>102</v>
      </c>
    </row>
    <row r="144" spans="1:19">
      <c r="A144" s="68"/>
      <c r="B144" s="69">
        <v>44211.574305555601</v>
      </c>
      <c r="C144" s="134">
        <v>33</v>
      </c>
      <c r="D144" s="71" t="s">
        <v>98</v>
      </c>
      <c r="E144" s="68"/>
      <c r="F144" s="71" t="s">
        <v>106</v>
      </c>
      <c r="G144" s="141" t="s">
        <v>102</v>
      </c>
      <c r="H144" s="68" t="s">
        <v>102</v>
      </c>
      <c r="I144" s="143">
        <v>0</v>
      </c>
      <c r="J144" s="69">
        <v>44224</v>
      </c>
      <c r="K144" s="69">
        <v>44225</v>
      </c>
      <c r="L144" s="72" t="s">
        <v>101</v>
      </c>
      <c r="M144" s="71"/>
      <c r="N144" s="69">
        <v>44230.476932870399</v>
      </c>
      <c r="O144" s="132">
        <f t="shared" si="2"/>
        <v>6.4769328703987412</v>
      </c>
      <c r="P144" s="68" t="s">
        <v>144</v>
      </c>
      <c r="Q144" s="68" t="s">
        <v>145</v>
      </c>
      <c r="R144" s="68" t="s">
        <v>102</v>
      </c>
      <c r="S144" s="135" t="s">
        <v>102</v>
      </c>
    </row>
    <row r="145" spans="1:19">
      <c r="A145" s="68"/>
      <c r="B145" s="69">
        <v>44211.574305555601</v>
      </c>
      <c r="C145" s="134">
        <v>33</v>
      </c>
      <c r="D145" s="71" t="s">
        <v>98</v>
      </c>
      <c r="E145" s="68"/>
      <c r="F145" s="71" t="s">
        <v>106</v>
      </c>
      <c r="G145" s="141" t="s">
        <v>102</v>
      </c>
      <c r="H145" s="68" t="s">
        <v>102</v>
      </c>
      <c r="I145" s="143">
        <v>0</v>
      </c>
      <c r="J145" s="69">
        <v>44264</v>
      </c>
      <c r="K145" s="69">
        <v>44265</v>
      </c>
      <c r="L145" s="72" t="s">
        <v>101</v>
      </c>
      <c r="M145" s="71"/>
      <c r="N145" s="69">
        <v>44266.711805555598</v>
      </c>
      <c r="O145" s="132">
        <f t="shared" si="2"/>
        <v>2.7118055555984029</v>
      </c>
      <c r="P145" s="68" t="s">
        <v>144</v>
      </c>
      <c r="Q145" s="68" t="s">
        <v>145</v>
      </c>
      <c r="R145" s="68" t="s">
        <v>102</v>
      </c>
      <c r="S145" s="133" t="s">
        <v>101</v>
      </c>
    </row>
    <row r="146" spans="1:19">
      <c r="A146" s="68"/>
      <c r="B146" s="69">
        <v>44211.574305555601</v>
      </c>
      <c r="C146" s="134">
        <v>33</v>
      </c>
      <c r="D146" s="71" t="s">
        <v>98</v>
      </c>
      <c r="E146" s="68"/>
      <c r="F146" s="71" t="s">
        <v>106</v>
      </c>
      <c r="G146" s="141" t="s">
        <v>102</v>
      </c>
      <c r="H146" s="68" t="s">
        <v>102</v>
      </c>
      <c r="I146" s="143">
        <v>0</v>
      </c>
      <c r="J146" s="69">
        <v>44287</v>
      </c>
      <c r="K146" s="69">
        <v>44288</v>
      </c>
      <c r="L146" s="72" t="s">
        <v>101</v>
      </c>
      <c r="M146" s="71"/>
      <c r="N146" s="69">
        <v>44288.345833333296</v>
      </c>
      <c r="O146" s="132">
        <f t="shared" si="2"/>
        <v>1.3458333332964685</v>
      </c>
      <c r="P146" s="68" t="s">
        <v>144</v>
      </c>
      <c r="Q146" s="68" t="s">
        <v>145</v>
      </c>
      <c r="R146" s="68" t="s">
        <v>102</v>
      </c>
      <c r="S146" s="133" t="s">
        <v>101</v>
      </c>
    </row>
    <row r="147" spans="1:19">
      <c r="A147" s="68"/>
      <c r="B147" s="69">
        <v>44215.617361111101</v>
      </c>
      <c r="C147" s="134">
        <v>23</v>
      </c>
      <c r="D147" s="71" t="s">
        <v>98</v>
      </c>
      <c r="E147" s="68"/>
      <c r="F147" s="71" t="s">
        <v>106</v>
      </c>
      <c r="G147" s="141" t="s">
        <v>102</v>
      </c>
      <c r="H147" s="68" t="s">
        <v>102</v>
      </c>
      <c r="I147" s="143">
        <v>0</v>
      </c>
      <c r="J147" s="69">
        <v>44253</v>
      </c>
      <c r="K147" s="69">
        <v>44253</v>
      </c>
      <c r="L147" s="72" t="s">
        <v>101</v>
      </c>
      <c r="M147" s="71"/>
      <c r="N147" s="69">
        <v>44256.748611111099</v>
      </c>
      <c r="O147" s="132">
        <f t="shared" si="2"/>
        <v>3.7486111110993079</v>
      </c>
      <c r="P147" s="68" t="s">
        <v>144</v>
      </c>
      <c r="Q147" s="68" t="s">
        <v>145</v>
      </c>
      <c r="R147" s="68" t="s">
        <v>102</v>
      </c>
      <c r="S147" s="135" t="s">
        <v>102</v>
      </c>
    </row>
    <row r="148" spans="1:19">
      <c r="A148" s="68"/>
      <c r="B148" s="69">
        <v>44218.636805555601</v>
      </c>
      <c r="C148" s="134">
        <v>42</v>
      </c>
      <c r="D148" s="71" t="s">
        <v>98</v>
      </c>
      <c r="E148" s="68"/>
      <c r="F148" s="71" t="s">
        <v>106</v>
      </c>
      <c r="G148" s="141" t="s">
        <v>102</v>
      </c>
      <c r="H148" s="68" t="s">
        <v>102</v>
      </c>
      <c r="I148" s="143">
        <v>0</v>
      </c>
      <c r="J148" s="69">
        <v>44285</v>
      </c>
      <c r="K148" s="69">
        <v>44286</v>
      </c>
      <c r="L148" s="72" t="s">
        <v>101</v>
      </c>
      <c r="M148" s="71"/>
      <c r="N148" s="69">
        <v>44291.639583333301</v>
      </c>
      <c r="O148" s="132">
        <f t="shared" si="2"/>
        <v>6.6395833333008341</v>
      </c>
      <c r="P148" s="68" t="s">
        <v>147</v>
      </c>
      <c r="Q148" s="68" t="s">
        <v>145</v>
      </c>
      <c r="R148" s="68" t="s">
        <v>102</v>
      </c>
      <c r="S148" s="133" t="s">
        <v>101</v>
      </c>
    </row>
    <row r="149" spans="1:19">
      <c r="A149" s="68"/>
      <c r="B149" s="69">
        <v>44223.510416666701</v>
      </c>
      <c r="C149" s="134">
        <v>37</v>
      </c>
      <c r="D149" s="68" t="s">
        <v>105</v>
      </c>
      <c r="E149" s="68"/>
      <c r="F149" s="71" t="s">
        <v>106</v>
      </c>
      <c r="G149" s="141" t="s">
        <v>102</v>
      </c>
      <c r="H149" s="68" t="s">
        <v>102</v>
      </c>
      <c r="I149" s="143">
        <v>0</v>
      </c>
      <c r="J149" s="69">
        <v>44223</v>
      </c>
      <c r="K149" s="69">
        <v>44223</v>
      </c>
      <c r="L149" s="72" t="s">
        <v>101</v>
      </c>
      <c r="M149" s="71"/>
      <c r="N149" s="69">
        <v>44238.516562500001</v>
      </c>
      <c r="O149" s="132">
        <f t="shared" si="2"/>
        <v>15.516562500000873</v>
      </c>
      <c r="P149" s="68" t="s">
        <v>147</v>
      </c>
      <c r="Q149" s="68" t="s">
        <v>145</v>
      </c>
      <c r="R149" s="68" t="s">
        <v>102</v>
      </c>
      <c r="S149" s="135" t="s">
        <v>102</v>
      </c>
    </row>
    <row r="150" spans="1:19">
      <c r="A150" s="68"/>
      <c r="B150" s="69">
        <v>44223.510416666701</v>
      </c>
      <c r="C150" s="134">
        <v>37</v>
      </c>
      <c r="D150" s="68" t="s">
        <v>105</v>
      </c>
      <c r="E150" s="68"/>
      <c r="F150" s="71" t="s">
        <v>106</v>
      </c>
      <c r="G150" s="141" t="s">
        <v>102</v>
      </c>
      <c r="H150" s="68" t="s">
        <v>102</v>
      </c>
      <c r="I150" s="143">
        <v>0</v>
      </c>
      <c r="J150" s="69">
        <v>44276</v>
      </c>
      <c r="K150" s="69">
        <v>44277</v>
      </c>
      <c r="L150" s="72" t="s">
        <v>101</v>
      </c>
      <c r="M150" s="71"/>
      <c r="N150" s="69">
        <v>44281.756944444402</v>
      </c>
      <c r="O150" s="132">
        <f t="shared" si="2"/>
        <v>5.7569444444015971</v>
      </c>
      <c r="P150" s="68" t="s">
        <v>144</v>
      </c>
      <c r="Q150" s="68" t="s">
        <v>145</v>
      </c>
      <c r="R150" s="68" t="s">
        <v>102</v>
      </c>
      <c r="S150" s="133" t="s">
        <v>101</v>
      </c>
    </row>
    <row r="151" spans="1:19">
      <c r="A151" s="68"/>
      <c r="B151" s="69">
        <v>44224.586111111101</v>
      </c>
      <c r="C151" s="134">
        <v>28</v>
      </c>
      <c r="D151" s="71" t="s">
        <v>98</v>
      </c>
      <c r="E151" s="68"/>
      <c r="F151" s="71" t="s">
        <v>106</v>
      </c>
      <c r="G151" s="141" t="s">
        <v>102</v>
      </c>
      <c r="H151" s="68" t="s">
        <v>102</v>
      </c>
      <c r="I151" s="143">
        <v>0</v>
      </c>
      <c r="J151" s="69">
        <v>44399</v>
      </c>
      <c r="K151" s="69">
        <v>44400</v>
      </c>
      <c r="L151" s="72" t="s">
        <v>101</v>
      </c>
      <c r="M151" s="71"/>
      <c r="N151" s="69">
        <v>44399.851388888899</v>
      </c>
      <c r="O151" s="132">
        <f t="shared" si="2"/>
        <v>0.85138888889923692</v>
      </c>
      <c r="P151" s="68" t="s">
        <v>144</v>
      </c>
      <c r="Q151" s="68" t="s">
        <v>145</v>
      </c>
      <c r="R151" s="68" t="s">
        <v>102</v>
      </c>
      <c r="S151" s="133" t="s">
        <v>101</v>
      </c>
    </row>
    <row r="152" spans="1:19">
      <c r="A152" s="68"/>
      <c r="B152" s="69">
        <v>44225.815277777801</v>
      </c>
      <c r="C152" s="134">
        <v>53</v>
      </c>
      <c r="D152" s="71" t="s">
        <v>98</v>
      </c>
      <c r="E152" s="68"/>
      <c r="F152" s="71" t="s">
        <v>106</v>
      </c>
      <c r="G152" s="141" t="s">
        <v>102</v>
      </c>
      <c r="H152" s="68" t="s">
        <v>102</v>
      </c>
      <c r="I152" s="143">
        <v>0</v>
      </c>
      <c r="J152" s="69">
        <v>44303</v>
      </c>
      <c r="K152" s="69">
        <v>44305</v>
      </c>
      <c r="L152" s="72" t="s">
        <v>101</v>
      </c>
      <c r="M152" s="71"/>
      <c r="N152" s="69">
        <v>44304.354861111096</v>
      </c>
      <c r="O152" s="132">
        <f t="shared" si="2"/>
        <v>1.3548611110963975</v>
      </c>
      <c r="P152" s="68" t="s">
        <v>144</v>
      </c>
      <c r="Q152" s="68" t="s">
        <v>145</v>
      </c>
      <c r="R152" s="68" t="s">
        <v>102</v>
      </c>
      <c r="S152" s="135" t="s">
        <v>102</v>
      </c>
    </row>
    <row r="153" spans="1:19">
      <c r="A153" s="68"/>
      <c r="B153" s="69">
        <v>44225.815277777801</v>
      </c>
      <c r="C153" s="134">
        <v>53</v>
      </c>
      <c r="D153" s="71" t="s">
        <v>98</v>
      </c>
      <c r="E153" s="68"/>
      <c r="F153" s="71" t="s">
        <v>106</v>
      </c>
      <c r="G153" s="141" t="s">
        <v>102</v>
      </c>
      <c r="H153" s="68" t="s">
        <v>102</v>
      </c>
      <c r="I153" s="143">
        <v>0</v>
      </c>
      <c r="J153" s="69">
        <v>44349</v>
      </c>
      <c r="K153" s="69">
        <v>44349</v>
      </c>
      <c r="L153" s="72" t="s">
        <v>101</v>
      </c>
      <c r="M153" s="71"/>
      <c r="N153" s="69">
        <v>44355.487500000003</v>
      </c>
      <c r="O153" s="132">
        <f t="shared" si="2"/>
        <v>6.4875000000029104</v>
      </c>
      <c r="P153" s="68" t="s">
        <v>144</v>
      </c>
      <c r="Q153" s="68" t="s">
        <v>145</v>
      </c>
      <c r="R153" s="68" t="s">
        <v>102</v>
      </c>
      <c r="S153" s="135" t="s">
        <v>102</v>
      </c>
    </row>
    <row r="154" spans="1:19">
      <c r="A154" s="68"/>
      <c r="B154" s="69">
        <v>44225.815277777801</v>
      </c>
      <c r="C154" s="134">
        <v>54</v>
      </c>
      <c r="D154" s="71" t="s">
        <v>98</v>
      </c>
      <c r="E154" s="68"/>
      <c r="F154" s="71" t="s">
        <v>106</v>
      </c>
      <c r="G154" s="141" t="s">
        <v>102</v>
      </c>
      <c r="H154" s="68" t="s">
        <v>102</v>
      </c>
      <c r="I154" s="143">
        <v>0</v>
      </c>
      <c r="J154" s="69">
        <v>44481</v>
      </c>
      <c r="K154" s="69">
        <v>44482</v>
      </c>
      <c r="L154" s="72" t="s">
        <v>101</v>
      </c>
      <c r="M154" s="71"/>
      <c r="N154" s="69">
        <v>44485.563194444403</v>
      </c>
      <c r="O154" s="132">
        <f t="shared" si="2"/>
        <v>4.5631944444030523</v>
      </c>
      <c r="P154" s="68" t="s">
        <v>144</v>
      </c>
      <c r="Q154" s="68" t="s">
        <v>145</v>
      </c>
      <c r="R154" s="68" t="s">
        <v>102</v>
      </c>
      <c r="S154" s="135" t="s">
        <v>102</v>
      </c>
    </row>
    <row r="155" spans="1:19">
      <c r="A155" s="68"/>
      <c r="B155" s="69">
        <v>44228.675000000003</v>
      </c>
      <c r="C155" s="134">
        <v>44</v>
      </c>
      <c r="D155" s="71" t="s">
        <v>98</v>
      </c>
      <c r="E155" s="68"/>
      <c r="F155" s="71" t="s">
        <v>106</v>
      </c>
      <c r="G155" s="141" t="s">
        <v>102</v>
      </c>
      <c r="H155" s="68" t="s">
        <v>102</v>
      </c>
      <c r="I155" s="143">
        <v>0</v>
      </c>
      <c r="J155" s="69">
        <v>44228</v>
      </c>
      <c r="K155" s="69">
        <v>44228</v>
      </c>
      <c r="L155" s="72" t="s">
        <v>101</v>
      </c>
      <c r="M155" s="71"/>
      <c r="N155" s="69">
        <v>44229.559502314798</v>
      </c>
      <c r="O155" s="132">
        <f t="shared" si="2"/>
        <v>1.55950231479801</v>
      </c>
      <c r="P155" s="68" t="s">
        <v>147</v>
      </c>
      <c r="Q155" s="68" t="s">
        <v>145</v>
      </c>
      <c r="R155" s="68" t="s">
        <v>102</v>
      </c>
      <c r="S155" s="135" t="s">
        <v>102</v>
      </c>
    </row>
    <row r="156" spans="1:19">
      <c r="A156" s="68"/>
      <c r="B156" s="69">
        <v>44231.423611111102</v>
      </c>
      <c r="C156" s="134">
        <v>32</v>
      </c>
      <c r="D156" s="71" t="s">
        <v>98</v>
      </c>
      <c r="E156" s="68"/>
      <c r="F156" s="71" t="s">
        <v>106</v>
      </c>
      <c r="G156" s="141" t="s">
        <v>102</v>
      </c>
      <c r="H156" s="68" t="s">
        <v>102</v>
      </c>
      <c r="I156" s="143">
        <v>0</v>
      </c>
      <c r="J156" s="69">
        <v>44250</v>
      </c>
      <c r="K156" s="69">
        <v>44251</v>
      </c>
      <c r="L156" s="72" t="s">
        <v>101</v>
      </c>
      <c r="M156" s="71"/>
      <c r="N156" s="69">
        <v>44251.747916666704</v>
      </c>
      <c r="O156" s="132">
        <f t="shared" si="2"/>
        <v>1.7479166667035315</v>
      </c>
      <c r="P156" s="68" t="s">
        <v>144</v>
      </c>
      <c r="Q156" s="68" t="s">
        <v>145</v>
      </c>
      <c r="R156" s="68" t="s">
        <v>102</v>
      </c>
      <c r="S156" s="135" t="s">
        <v>102</v>
      </c>
    </row>
    <row r="157" spans="1:19">
      <c r="A157" s="68"/>
      <c r="B157" s="69">
        <v>44235.754861111098</v>
      </c>
      <c r="C157" s="134">
        <v>45</v>
      </c>
      <c r="D157" s="68" t="s">
        <v>107</v>
      </c>
      <c r="E157" s="68"/>
      <c r="F157" s="71" t="s">
        <v>106</v>
      </c>
      <c r="G157" s="141" t="s">
        <v>102</v>
      </c>
      <c r="H157" s="68" t="s">
        <v>102</v>
      </c>
      <c r="I157" s="143">
        <v>0</v>
      </c>
      <c r="J157" s="69">
        <v>44418</v>
      </c>
      <c r="K157" s="69">
        <v>44419</v>
      </c>
      <c r="L157" s="72" t="s">
        <v>101</v>
      </c>
      <c r="M157" s="71"/>
      <c r="N157" s="69">
        <v>44426.490856481498</v>
      </c>
      <c r="O157" s="132">
        <f t="shared" si="2"/>
        <v>8.4908564814977581</v>
      </c>
      <c r="P157" s="68" t="s">
        <v>144</v>
      </c>
      <c r="Q157" s="68" t="s">
        <v>145</v>
      </c>
      <c r="R157" s="68" t="s">
        <v>102</v>
      </c>
      <c r="S157" s="135" t="s">
        <v>102</v>
      </c>
    </row>
    <row r="158" spans="1:19">
      <c r="A158" s="68"/>
      <c r="B158" s="69">
        <v>44235.754861111098</v>
      </c>
      <c r="C158" s="134">
        <v>45</v>
      </c>
      <c r="D158" s="68" t="s">
        <v>107</v>
      </c>
      <c r="E158" s="68"/>
      <c r="F158" s="71" t="s">
        <v>106</v>
      </c>
      <c r="G158" s="141" t="s">
        <v>102</v>
      </c>
      <c r="H158" s="68" t="s">
        <v>102</v>
      </c>
      <c r="I158" s="143">
        <v>0</v>
      </c>
      <c r="J158" s="69">
        <v>44507</v>
      </c>
      <c r="K158" s="69">
        <v>44508</v>
      </c>
      <c r="L158" s="72" t="s">
        <v>101</v>
      </c>
      <c r="M158" s="71"/>
      <c r="N158" s="69">
        <v>44512.4014930556</v>
      </c>
      <c r="O158" s="132">
        <f t="shared" si="2"/>
        <v>5.4014930556004401</v>
      </c>
      <c r="P158" s="68" t="s">
        <v>144</v>
      </c>
      <c r="Q158" s="68" t="s">
        <v>145</v>
      </c>
      <c r="R158" s="68" t="s">
        <v>102</v>
      </c>
      <c r="S158" s="135" t="s">
        <v>102</v>
      </c>
    </row>
    <row r="159" spans="1:19">
      <c r="A159" s="68"/>
      <c r="B159" s="69">
        <v>44243.732638888898</v>
      </c>
      <c r="C159" s="134">
        <v>21</v>
      </c>
      <c r="D159" s="68" t="s">
        <v>107</v>
      </c>
      <c r="E159" s="68"/>
      <c r="F159" s="71" t="s">
        <v>106</v>
      </c>
      <c r="G159" s="141" t="s">
        <v>102</v>
      </c>
      <c r="H159" s="68" t="s">
        <v>102</v>
      </c>
      <c r="I159" s="143">
        <v>0</v>
      </c>
      <c r="J159" s="69">
        <v>44382</v>
      </c>
      <c r="K159" s="69">
        <v>44382</v>
      </c>
      <c r="L159" s="72" t="s">
        <v>101</v>
      </c>
      <c r="M159" s="71"/>
      <c r="N159" s="69">
        <v>44389.543749999997</v>
      </c>
      <c r="O159" s="132">
        <f t="shared" si="2"/>
        <v>7.5437499999970896</v>
      </c>
      <c r="P159" s="68" t="s">
        <v>144</v>
      </c>
      <c r="Q159" s="68" t="s">
        <v>145</v>
      </c>
      <c r="R159" s="68" t="s">
        <v>102</v>
      </c>
      <c r="S159" s="135" t="s">
        <v>102</v>
      </c>
    </row>
    <row r="160" spans="1:19">
      <c r="A160" s="68"/>
      <c r="B160" s="69">
        <v>44243.732638888898</v>
      </c>
      <c r="C160" s="134">
        <v>21</v>
      </c>
      <c r="D160" s="68" t="s">
        <v>107</v>
      </c>
      <c r="E160" s="68"/>
      <c r="F160" s="71" t="s">
        <v>106</v>
      </c>
      <c r="G160" s="141" t="s">
        <v>102</v>
      </c>
      <c r="H160" s="68" t="s">
        <v>102</v>
      </c>
      <c r="I160" s="143">
        <v>0</v>
      </c>
      <c r="J160" s="69">
        <v>44392</v>
      </c>
      <c r="K160" s="69">
        <v>44393</v>
      </c>
      <c r="L160" s="72" t="s">
        <v>101</v>
      </c>
      <c r="M160" s="71"/>
      <c r="N160" s="69">
        <v>44397</v>
      </c>
      <c r="O160" s="132">
        <f t="shared" si="2"/>
        <v>5</v>
      </c>
      <c r="P160" s="68" t="s">
        <v>144</v>
      </c>
      <c r="Q160" s="68" t="s">
        <v>145</v>
      </c>
      <c r="R160" s="68" t="s">
        <v>102</v>
      </c>
      <c r="S160" s="135" t="s">
        <v>102</v>
      </c>
    </row>
    <row r="161" spans="1:19">
      <c r="A161" s="68"/>
      <c r="B161" s="69">
        <v>44243.732638888898</v>
      </c>
      <c r="C161" s="134">
        <v>22</v>
      </c>
      <c r="D161" s="68" t="s">
        <v>107</v>
      </c>
      <c r="E161" s="68"/>
      <c r="F161" s="71" t="s">
        <v>106</v>
      </c>
      <c r="G161" s="141" t="s">
        <v>102</v>
      </c>
      <c r="H161" s="68" t="s">
        <v>102</v>
      </c>
      <c r="I161" s="143">
        <v>0</v>
      </c>
      <c r="J161" s="69">
        <v>44530</v>
      </c>
      <c r="K161" s="69">
        <v>44531</v>
      </c>
      <c r="L161" s="72" t="s">
        <v>101</v>
      </c>
      <c r="M161" s="71"/>
      <c r="N161" s="69">
        <v>44534.494444444397</v>
      </c>
      <c r="O161" s="132">
        <f t="shared" si="2"/>
        <v>4.4944444443972316</v>
      </c>
      <c r="P161" s="68" t="s">
        <v>144</v>
      </c>
      <c r="Q161" s="68" t="s">
        <v>145</v>
      </c>
      <c r="R161" s="68" t="s">
        <v>102</v>
      </c>
      <c r="S161" s="133" t="s">
        <v>101</v>
      </c>
    </row>
    <row r="162" spans="1:19">
      <c r="A162" s="68"/>
      <c r="B162" s="69">
        <v>44244.597916666702</v>
      </c>
      <c r="C162" s="134">
        <v>22</v>
      </c>
      <c r="D162" s="76" t="s">
        <v>111</v>
      </c>
      <c r="E162" s="68"/>
      <c r="F162" s="71" t="s">
        <v>106</v>
      </c>
      <c r="G162" s="141" t="s">
        <v>102</v>
      </c>
      <c r="H162" s="68" t="s">
        <v>102</v>
      </c>
      <c r="I162" s="143">
        <v>0</v>
      </c>
      <c r="J162" s="69">
        <v>44252</v>
      </c>
      <c r="K162" s="69">
        <v>44253</v>
      </c>
      <c r="L162" s="72" t="s">
        <v>101</v>
      </c>
      <c r="M162" s="71"/>
      <c r="N162" s="69">
        <v>44253.463194444397</v>
      </c>
      <c r="O162" s="132">
        <f t="shared" si="2"/>
        <v>1.4631944443972316</v>
      </c>
      <c r="P162" s="68" t="s">
        <v>144</v>
      </c>
      <c r="Q162" s="68" t="s">
        <v>145</v>
      </c>
      <c r="R162" s="68" t="s">
        <v>102</v>
      </c>
      <c r="S162" s="135" t="s">
        <v>102</v>
      </c>
    </row>
    <row r="163" spans="1:19">
      <c r="A163" s="68"/>
      <c r="B163" s="69">
        <v>44244.597916666702</v>
      </c>
      <c r="C163" s="134">
        <v>22</v>
      </c>
      <c r="D163" s="76" t="s">
        <v>111</v>
      </c>
      <c r="E163" s="68"/>
      <c r="F163" s="71" t="s">
        <v>106</v>
      </c>
      <c r="G163" s="141" t="s">
        <v>102</v>
      </c>
      <c r="H163" s="68" t="s">
        <v>102</v>
      </c>
      <c r="I163" s="143">
        <v>0</v>
      </c>
      <c r="J163" s="69">
        <v>44382</v>
      </c>
      <c r="K163" s="69">
        <v>44382</v>
      </c>
      <c r="L163" s="72" t="s">
        <v>101</v>
      </c>
      <c r="M163" s="71"/>
      <c r="N163" s="69">
        <v>44385.537465277797</v>
      </c>
      <c r="O163" s="132">
        <f t="shared" si="2"/>
        <v>3.5374652777973097</v>
      </c>
      <c r="P163" s="68" t="s">
        <v>144</v>
      </c>
      <c r="Q163" s="68" t="s">
        <v>145</v>
      </c>
      <c r="R163" s="68" t="s">
        <v>102</v>
      </c>
      <c r="S163" s="135" t="s">
        <v>102</v>
      </c>
    </row>
    <row r="164" spans="1:19">
      <c r="A164" s="68"/>
      <c r="B164" s="69">
        <v>44244.597916666702</v>
      </c>
      <c r="C164" s="134">
        <v>22</v>
      </c>
      <c r="D164" s="76" t="s">
        <v>111</v>
      </c>
      <c r="E164" s="68"/>
      <c r="F164" s="71" t="s">
        <v>106</v>
      </c>
      <c r="G164" s="141" t="s">
        <v>102</v>
      </c>
      <c r="H164" s="68" t="s">
        <v>102</v>
      </c>
      <c r="I164" s="143">
        <v>0</v>
      </c>
      <c r="J164" s="69">
        <v>44435</v>
      </c>
      <c r="K164" s="69">
        <v>44435</v>
      </c>
      <c r="L164" s="72" t="s">
        <v>101</v>
      </c>
      <c r="M164" s="71"/>
      <c r="N164" s="69">
        <v>44442.371076388903</v>
      </c>
      <c r="O164" s="132">
        <f t="shared" si="2"/>
        <v>7.3710763889030204</v>
      </c>
      <c r="P164" s="68" t="s">
        <v>144</v>
      </c>
      <c r="Q164" s="68" t="s">
        <v>145</v>
      </c>
      <c r="R164" s="68" t="s">
        <v>102</v>
      </c>
      <c r="S164" s="133" t="s">
        <v>101</v>
      </c>
    </row>
    <row r="165" spans="1:19">
      <c r="A165" s="68"/>
      <c r="B165" s="69">
        <v>44245.599999999999</v>
      </c>
      <c r="C165" s="134">
        <v>34</v>
      </c>
      <c r="D165" s="68" t="s">
        <v>107</v>
      </c>
      <c r="E165" s="68"/>
      <c r="F165" s="71" t="s">
        <v>106</v>
      </c>
      <c r="G165" s="141" t="s">
        <v>102</v>
      </c>
      <c r="H165" s="68" t="s">
        <v>102</v>
      </c>
      <c r="I165" s="143">
        <v>0</v>
      </c>
      <c r="J165" s="69">
        <v>44265</v>
      </c>
      <c r="K165" s="69">
        <v>44265</v>
      </c>
      <c r="L165" s="72" t="s">
        <v>101</v>
      </c>
      <c r="M165" s="71"/>
      <c r="N165" s="69">
        <v>44266.479560185202</v>
      </c>
      <c r="O165" s="132">
        <f t="shared" si="2"/>
        <v>1.47956018520199</v>
      </c>
      <c r="P165" s="68" t="s">
        <v>147</v>
      </c>
      <c r="Q165" s="68" t="s">
        <v>145</v>
      </c>
      <c r="R165" s="68" t="s">
        <v>102</v>
      </c>
      <c r="S165" s="135" t="s">
        <v>102</v>
      </c>
    </row>
    <row r="166" spans="1:19">
      <c r="A166" s="68"/>
      <c r="B166" s="69">
        <v>44245.599999999999</v>
      </c>
      <c r="C166" s="134">
        <v>35</v>
      </c>
      <c r="D166" s="68" t="s">
        <v>107</v>
      </c>
      <c r="E166" s="68"/>
      <c r="F166" s="71" t="s">
        <v>106</v>
      </c>
      <c r="G166" s="141" t="s">
        <v>102</v>
      </c>
      <c r="H166" s="68" t="s">
        <v>102</v>
      </c>
      <c r="I166" s="143">
        <v>0</v>
      </c>
      <c r="J166" s="69">
        <v>44389</v>
      </c>
      <c r="K166" s="69">
        <v>44389</v>
      </c>
      <c r="L166" s="72" t="s">
        <v>101</v>
      </c>
      <c r="M166" s="71"/>
      <c r="N166" s="69">
        <v>44389.526388888902</v>
      </c>
      <c r="O166" s="132">
        <f t="shared" si="2"/>
        <v>0.5263888889021473</v>
      </c>
      <c r="P166" s="68" t="s">
        <v>144</v>
      </c>
      <c r="Q166" s="68" t="s">
        <v>145</v>
      </c>
      <c r="R166" s="68" t="s">
        <v>102</v>
      </c>
      <c r="S166" s="135" t="s">
        <v>102</v>
      </c>
    </row>
    <row r="167" spans="1:19">
      <c r="A167" s="68"/>
      <c r="B167" s="69">
        <v>44245.599999999999</v>
      </c>
      <c r="C167" s="134">
        <v>35</v>
      </c>
      <c r="D167" s="68" t="s">
        <v>107</v>
      </c>
      <c r="E167" s="68"/>
      <c r="F167" s="71" t="s">
        <v>106</v>
      </c>
      <c r="G167" s="141" t="s">
        <v>102</v>
      </c>
      <c r="H167" s="68" t="s">
        <v>102</v>
      </c>
      <c r="I167" s="143">
        <v>0</v>
      </c>
      <c r="J167" s="69">
        <v>44501</v>
      </c>
      <c r="K167" s="69">
        <v>44501</v>
      </c>
      <c r="L167" s="72" t="s">
        <v>101</v>
      </c>
      <c r="M167" s="71"/>
      <c r="N167" s="69">
        <v>44503.546342592599</v>
      </c>
      <c r="O167" s="132">
        <f t="shared" si="2"/>
        <v>2.5463425925991032</v>
      </c>
      <c r="P167" s="68" t="s">
        <v>144</v>
      </c>
      <c r="Q167" s="68" t="s">
        <v>145</v>
      </c>
      <c r="R167" s="68" t="s">
        <v>102</v>
      </c>
      <c r="S167" s="135" t="s">
        <v>102</v>
      </c>
    </row>
    <row r="168" spans="1:19">
      <c r="A168" s="75"/>
      <c r="B168" s="69">
        <v>44250.561111111099</v>
      </c>
      <c r="C168" s="134">
        <v>34</v>
      </c>
      <c r="D168" s="71" t="s">
        <v>98</v>
      </c>
      <c r="E168" s="68"/>
      <c r="F168" s="71" t="s">
        <v>106</v>
      </c>
      <c r="G168" s="141" t="s">
        <v>101</v>
      </c>
      <c r="H168" s="68" t="s">
        <v>102</v>
      </c>
      <c r="I168" s="143">
        <v>0</v>
      </c>
      <c r="J168" s="69">
        <v>44286</v>
      </c>
      <c r="K168" s="69">
        <v>44286</v>
      </c>
      <c r="L168" s="72" t="s">
        <v>101</v>
      </c>
      <c r="M168" s="71"/>
      <c r="N168" s="69">
        <v>44291.535300925898</v>
      </c>
      <c r="O168" s="132">
        <f t="shared" si="2"/>
        <v>5.5353009258979</v>
      </c>
      <c r="P168" s="68" t="s">
        <v>144</v>
      </c>
      <c r="Q168" s="68" t="s">
        <v>145</v>
      </c>
      <c r="R168" s="68" t="s">
        <v>102</v>
      </c>
      <c r="S168" s="135" t="s">
        <v>102</v>
      </c>
    </row>
    <row r="169" spans="1:19">
      <c r="A169" s="68"/>
      <c r="B169" s="69">
        <v>44250.561111111099</v>
      </c>
      <c r="C169" s="134">
        <v>35</v>
      </c>
      <c r="D169" s="71" t="s">
        <v>98</v>
      </c>
      <c r="E169" s="68"/>
      <c r="F169" s="71" t="s">
        <v>106</v>
      </c>
      <c r="G169" s="141" t="s">
        <v>101</v>
      </c>
      <c r="H169" s="68" t="s">
        <v>102</v>
      </c>
      <c r="I169" s="143">
        <v>0</v>
      </c>
      <c r="J169" s="69">
        <v>44312</v>
      </c>
      <c r="K169" s="69">
        <v>44312</v>
      </c>
      <c r="L169" s="72" t="s">
        <v>101</v>
      </c>
      <c r="M169" s="71"/>
      <c r="N169" s="69">
        <v>44315.431712963</v>
      </c>
      <c r="O169" s="132">
        <f t="shared" si="2"/>
        <v>3.4317129629998817</v>
      </c>
      <c r="P169" s="68" t="s">
        <v>144</v>
      </c>
      <c r="Q169" s="68" t="s">
        <v>145</v>
      </c>
      <c r="R169" s="68" t="s">
        <v>102</v>
      </c>
      <c r="S169" s="135" t="s">
        <v>102</v>
      </c>
    </row>
    <row r="170" spans="1:19">
      <c r="A170" s="68"/>
      <c r="B170" s="69">
        <v>44250.561111111099</v>
      </c>
      <c r="C170" s="134">
        <v>35</v>
      </c>
      <c r="D170" s="71" t="s">
        <v>98</v>
      </c>
      <c r="E170" s="68"/>
      <c r="F170" s="71" t="s">
        <v>106</v>
      </c>
      <c r="G170" s="141" t="s">
        <v>101</v>
      </c>
      <c r="H170" s="68" t="s">
        <v>102</v>
      </c>
      <c r="I170" s="143">
        <v>0</v>
      </c>
      <c r="J170" s="69">
        <v>44476</v>
      </c>
      <c r="K170" s="69">
        <v>44477</v>
      </c>
      <c r="L170" s="72" t="s">
        <v>101</v>
      </c>
      <c r="M170" s="71"/>
      <c r="N170" s="69">
        <v>44483.578472222202</v>
      </c>
      <c r="O170" s="132">
        <f t="shared" si="2"/>
        <v>7.5784722222015262</v>
      </c>
      <c r="P170" s="68" t="s">
        <v>144</v>
      </c>
      <c r="Q170" s="68" t="s">
        <v>145</v>
      </c>
      <c r="R170" s="68" t="s">
        <v>102</v>
      </c>
      <c r="S170" s="135" t="s">
        <v>102</v>
      </c>
    </row>
    <row r="171" spans="1:19">
      <c r="A171" s="68"/>
      <c r="B171" s="69">
        <v>44252.573611111096</v>
      </c>
      <c r="C171" s="134">
        <v>28</v>
      </c>
      <c r="D171" s="68" t="s">
        <v>107</v>
      </c>
      <c r="E171" s="68"/>
      <c r="F171" s="71" t="s">
        <v>106</v>
      </c>
      <c r="G171" s="141" t="s">
        <v>102</v>
      </c>
      <c r="H171" s="68" t="s">
        <v>102</v>
      </c>
      <c r="I171" s="143">
        <v>0</v>
      </c>
      <c r="J171" s="69">
        <v>44265</v>
      </c>
      <c r="K171" s="69">
        <v>44265</v>
      </c>
      <c r="L171" s="72" t="s">
        <v>101</v>
      </c>
      <c r="M171" s="71"/>
      <c r="N171" s="69">
        <v>44274.488483796304</v>
      </c>
      <c r="O171" s="132">
        <f t="shared" si="2"/>
        <v>9.4884837963036261</v>
      </c>
      <c r="P171" s="68" t="s">
        <v>144</v>
      </c>
      <c r="Q171" s="68" t="s">
        <v>145</v>
      </c>
      <c r="R171" s="68" t="s">
        <v>102</v>
      </c>
      <c r="S171" s="135" t="s">
        <v>102</v>
      </c>
    </row>
    <row r="172" spans="1:19">
      <c r="A172" s="68"/>
      <c r="B172" s="69">
        <v>44252.573611111096</v>
      </c>
      <c r="C172" s="134">
        <v>28</v>
      </c>
      <c r="D172" s="68" t="s">
        <v>107</v>
      </c>
      <c r="E172" s="68"/>
      <c r="F172" s="71" t="s">
        <v>106</v>
      </c>
      <c r="G172" s="141" t="s">
        <v>102</v>
      </c>
      <c r="H172" s="68" t="s">
        <v>102</v>
      </c>
      <c r="I172" s="143">
        <v>0</v>
      </c>
      <c r="J172" s="69">
        <v>44312</v>
      </c>
      <c r="K172" s="69">
        <v>44312</v>
      </c>
      <c r="L172" s="72" t="s">
        <v>101</v>
      </c>
      <c r="M172" s="71"/>
      <c r="N172" s="69">
        <v>44316.488842592596</v>
      </c>
      <c r="O172" s="132">
        <f t="shared" si="2"/>
        <v>4.4888425925964839</v>
      </c>
      <c r="P172" s="68" t="s">
        <v>144</v>
      </c>
      <c r="Q172" s="68" t="s">
        <v>145</v>
      </c>
      <c r="R172" s="68" t="s">
        <v>102</v>
      </c>
      <c r="S172" s="135" t="s">
        <v>102</v>
      </c>
    </row>
    <row r="173" spans="1:19">
      <c r="A173" s="68"/>
      <c r="B173" s="69">
        <v>44252.573611111096</v>
      </c>
      <c r="C173" s="134">
        <v>28</v>
      </c>
      <c r="D173" s="68" t="s">
        <v>107</v>
      </c>
      <c r="E173" s="68"/>
      <c r="F173" s="71" t="s">
        <v>106</v>
      </c>
      <c r="G173" s="141" t="s">
        <v>102</v>
      </c>
      <c r="H173" s="68" t="s">
        <v>102</v>
      </c>
      <c r="I173" s="143">
        <v>0</v>
      </c>
      <c r="J173" s="69">
        <v>44386</v>
      </c>
      <c r="K173" s="69">
        <v>44386</v>
      </c>
      <c r="L173" s="72" t="s">
        <v>101</v>
      </c>
      <c r="M173" s="71"/>
      <c r="N173" s="69">
        <v>44389.5805555556</v>
      </c>
      <c r="O173" s="132">
        <f t="shared" si="2"/>
        <v>3.5805555555998581</v>
      </c>
      <c r="P173" s="68" t="s">
        <v>144</v>
      </c>
      <c r="Q173" s="68" t="s">
        <v>145</v>
      </c>
      <c r="R173" s="68" t="s">
        <v>102</v>
      </c>
      <c r="S173" s="135" t="s">
        <v>102</v>
      </c>
    </row>
    <row r="174" spans="1:19">
      <c r="A174" s="68"/>
      <c r="B174" s="69">
        <v>44252.573611111096</v>
      </c>
      <c r="C174" s="134">
        <v>28</v>
      </c>
      <c r="D174" s="68" t="s">
        <v>107</v>
      </c>
      <c r="E174" s="68"/>
      <c r="F174" s="71" t="s">
        <v>106</v>
      </c>
      <c r="G174" s="141" t="s">
        <v>102</v>
      </c>
      <c r="H174" s="68" t="s">
        <v>102</v>
      </c>
      <c r="I174" s="143">
        <v>0</v>
      </c>
      <c r="J174" s="69">
        <v>44403</v>
      </c>
      <c r="K174" s="69">
        <v>44403</v>
      </c>
      <c r="L174" s="72" t="s">
        <v>101</v>
      </c>
      <c r="M174" s="71"/>
      <c r="N174" s="69">
        <v>44412.563888888901</v>
      </c>
      <c r="O174" s="132">
        <f t="shared" si="2"/>
        <v>9.5638888889006921</v>
      </c>
      <c r="P174" s="68" t="s">
        <v>144</v>
      </c>
      <c r="Q174" s="68" t="s">
        <v>145</v>
      </c>
      <c r="R174" s="68" t="s">
        <v>102</v>
      </c>
      <c r="S174" s="135" t="s">
        <v>102</v>
      </c>
    </row>
    <row r="175" spans="1:19">
      <c r="A175" s="68"/>
      <c r="B175" s="69">
        <v>44256.818055555603</v>
      </c>
      <c r="C175" s="134">
        <v>37</v>
      </c>
      <c r="D175" s="71" t="s">
        <v>98</v>
      </c>
      <c r="E175" s="68"/>
      <c r="F175" s="71" t="s">
        <v>106</v>
      </c>
      <c r="G175" s="141" t="s">
        <v>101</v>
      </c>
      <c r="H175" s="68" t="s">
        <v>102</v>
      </c>
      <c r="I175" s="143">
        <v>0</v>
      </c>
      <c r="J175" s="69">
        <v>44310</v>
      </c>
      <c r="K175" s="69">
        <v>44312</v>
      </c>
      <c r="L175" s="72" t="s">
        <v>101</v>
      </c>
      <c r="M175" s="71"/>
      <c r="N175" s="69">
        <v>44313</v>
      </c>
      <c r="O175" s="132">
        <f t="shared" si="2"/>
        <v>3</v>
      </c>
      <c r="P175" s="68" t="s">
        <v>144</v>
      </c>
      <c r="Q175" s="68" t="s">
        <v>145</v>
      </c>
      <c r="R175" s="68" t="s">
        <v>102</v>
      </c>
      <c r="S175" s="135" t="s">
        <v>102</v>
      </c>
    </row>
    <row r="176" spans="1:19">
      <c r="A176" s="68"/>
      <c r="B176" s="69">
        <v>44256.818055555603</v>
      </c>
      <c r="C176" s="134">
        <v>37</v>
      </c>
      <c r="D176" s="71" t="s">
        <v>98</v>
      </c>
      <c r="E176" s="68"/>
      <c r="F176" s="71" t="s">
        <v>106</v>
      </c>
      <c r="G176" s="141" t="s">
        <v>101</v>
      </c>
      <c r="H176" s="68" t="s">
        <v>102</v>
      </c>
      <c r="I176" s="143">
        <v>0</v>
      </c>
      <c r="J176" s="69">
        <v>44320</v>
      </c>
      <c r="K176" s="69">
        <v>44321</v>
      </c>
      <c r="L176" s="72" t="s">
        <v>101</v>
      </c>
      <c r="M176" s="71"/>
      <c r="N176" s="69">
        <v>44326.468287037002</v>
      </c>
      <c r="O176" s="132">
        <f t="shared" si="2"/>
        <v>6.4682870370015735</v>
      </c>
      <c r="P176" s="68" t="s">
        <v>144</v>
      </c>
      <c r="Q176" s="68" t="s">
        <v>145</v>
      </c>
      <c r="R176" s="68" t="s">
        <v>102</v>
      </c>
      <c r="S176" s="135" t="s">
        <v>102</v>
      </c>
    </row>
    <row r="177" spans="1:19">
      <c r="A177" s="68"/>
      <c r="B177" s="69">
        <v>44256.818055555603</v>
      </c>
      <c r="C177" s="134">
        <v>37</v>
      </c>
      <c r="D177" s="71" t="s">
        <v>98</v>
      </c>
      <c r="E177" s="68"/>
      <c r="F177" s="71" t="s">
        <v>106</v>
      </c>
      <c r="G177" s="141" t="s">
        <v>101</v>
      </c>
      <c r="H177" s="68" t="s">
        <v>102</v>
      </c>
      <c r="I177" s="143">
        <v>0</v>
      </c>
      <c r="J177" s="69">
        <v>44501</v>
      </c>
      <c r="K177" s="69">
        <v>44501</v>
      </c>
      <c r="L177" s="72" t="s">
        <v>101</v>
      </c>
      <c r="M177" s="71"/>
      <c r="N177" s="69">
        <v>44510.416006944397</v>
      </c>
      <c r="O177" s="132">
        <f t="shared" si="2"/>
        <v>9.4160069443969405</v>
      </c>
      <c r="P177" s="68" t="s">
        <v>144</v>
      </c>
      <c r="Q177" s="68" t="s">
        <v>145</v>
      </c>
      <c r="R177" s="68" t="s">
        <v>102</v>
      </c>
      <c r="S177" s="135" t="s">
        <v>102</v>
      </c>
    </row>
    <row r="178" spans="1:19">
      <c r="A178" s="68"/>
      <c r="B178" s="69">
        <v>44258.822916666701</v>
      </c>
      <c r="C178" s="134">
        <v>51</v>
      </c>
      <c r="D178" s="68" t="s">
        <v>107</v>
      </c>
      <c r="E178" s="68"/>
      <c r="F178" s="71" t="s">
        <v>106</v>
      </c>
      <c r="G178" s="141" t="s">
        <v>101</v>
      </c>
      <c r="H178" s="68" t="s">
        <v>102</v>
      </c>
      <c r="I178" s="143">
        <v>0</v>
      </c>
      <c r="J178" s="69">
        <v>44303</v>
      </c>
      <c r="K178" s="69">
        <v>44305</v>
      </c>
      <c r="L178" s="72" t="s">
        <v>101</v>
      </c>
      <c r="M178" s="71"/>
      <c r="N178" s="69">
        <v>44307.501585648097</v>
      </c>
      <c r="O178" s="132">
        <f t="shared" si="2"/>
        <v>4.5015856480968068</v>
      </c>
      <c r="P178" s="68" t="s">
        <v>144</v>
      </c>
      <c r="Q178" s="68" t="s">
        <v>145</v>
      </c>
      <c r="R178" s="68" t="s">
        <v>102</v>
      </c>
      <c r="S178" s="135" t="s">
        <v>102</v>
      </c>
    </row>
    <row r="179" spans="1:19">
      <c r="A179" s="68"/>
      <c r="B179" s="69">
        <v>44263.829166666699</v>
      </c>
      <c r="C179" s="134">
        <v>33</v>
      </c>
      <c r="D179" s="71" t="s">
        <v>98</v>
      </c>
      <c r="E179" s="68"/>
      <c r="F179" s="71" t="s">
        <v>106</v>
      </c>
      <c r="G179" s="141" t="s">
        <v>102</v>
      </c>
      <c r="H179" s="68" t="s">
        <v>102</v>
      </c>
      <c r="I179" s="143">
        <v>0</v>
      </c>
      <c r="J179" s="69">
        <v>44306</v>
      </c>
      <c r="K179" s="69">
        <v>44307</v>
      </c>
      <c r="L179" s="72" t="s">
        <v>101</v>
      </c>
      <c r="M179" s="71"/>
      <c r="N179" s="69">
        <v>44307.423587963</v>
      </c>
      <c r="O179" s="132">
        <f t="shared" si="2"/>
        <v>1.4235879629995907</v>
      </c>
      <c r="P179" s="68" t="s">
        <v>144</v>
      </c>
      <c r="Q179" s="68" t="s">
        <v>145</v>
      </c>
      <c r="R179" s="68" t="s">
        <v>102</v>
      </c>
      <c r="S179" s="135" t="s">
        <v>102</v>
      </c>
    </row>
    <row r="180" spans="1:19">
      <c r="A180" s="68"/>
      <c r="B180" s="69">
        <v>44263.829166666699</v>
      </c>
      <c r="C180" s="134">
        <v>33</v>
      </c>
      <c r="D180" s="71" t="s">
        <v>98</v>
      </c>
      <c r="E180" s="68"/>
      <c r="F180" s="71" t="s">
        <v>106</v>
      </c>
      <c r="G180" s="141" t="s">
        <v>102</v>
      </c>
      <c r="H180" s="68" t="s">
        <v>102</v>
      </c>
      <c r="I180" s="143">
        <v>0</v>
      </c>
      <c r="J180" s="69">
        <v>44376</v>
      </c>
      <c r="K180" s="69">
        <v>44377</v>
      </c>
      <c r="L180" s="72" t="s">
        <v>101</v>
      </c>
      <c r="M180" s="71"/>
      <c r="N180" s="69">
        <v>44378</v>
      </c>
      <c r="O180" s="132">
        <f t="shared" si="2"/>
        <v>2</v>
      </c>
      <c r="P180" s="68" t="s">
        <v>144</v>
      </c>
      <c r="Q180" s="68" t="s">
        <v>145</v>
      </c>
      <c r="R180" s="68" t="s">
        <v>102</v>
      </c>
      <c r="S180" s="135" t="s">
        <v>102</v>
      </c>
    </row>
    <row r="181" spans="1:19">
      <c r="A181" s="68"/>
      <c r="B181" s="69">
        <v>44263.829166666699</v>
      </c>
      <c r="C181" s="134">
        <v>33</v>
      </c>
      <c r="D181" s="71" t="s">
        <v>98</v>
      </c>
      <c r="E181" s="68"/>
      <c r="F181" s="71" t="s">
        <v>106</v>
      </c>
      <c r="G181" s="141" t="s">
        <v>102</v>
      </c>
      <c r="H181" s="68" t="s">
        <v>102</v>
      </c>
      <c r="I181" s="143">
        <v>0</v>
      </c>
      <c r="J181" s="69">
        <v>44420</v>
      </c>
      <c r="K181" s="69">
        <v>44421</v>
      </c>
      <c r="L181" s="72" t="s">
        <v>101</v>
      </c>
      <c r="M181" s="71"/>
      <c r="N181" s="69">
        <v>44438</v>
      </c>
      <c r="O181" s="132">
        <f t="shared" si="2"/>
        <v>18</v>
      </c>
      <c r="P181" s="68" t="s">
        <v>144</v>
      </c>
      <c r="Q181" s="68" t="s">
        <v>145</v>
      </c>
      <c r="R181" s="68" t="s">
        <v>102</v>
      </c>
      <c r="S181" s="135" t="s">
        <v>102</v>
      </c>
    </row>
    <row r="182" spans="1:19">
      <c r="A182" s="68"/>
      <c r="B182" s="69">
        <v>44263.838194444397</v>
      </c>
      <c r="C182" s="134">
        <v>38</v>
      </c>
      <c r="D182" s="68" t="s">
        <v>107</v>
      </c>
      <c r="E182" s="68"/>
      <c r="F182" s="71" t="s">
        <v>106</v>
      </c>
      <c r="G182" s="141" t="s">
        <v>102</v>
      </c>
      <c r="H182" s="68" t="s">
        <v>102</v>
      </c>
      <c r="I182" s="143">
        <v>0</v>
      </c>
      <c r="J182" s="69">
        <v>44292</v>
      </c>
      <c r="K182" s="69">
        <v>44293</v>
      </c>
      <c r="L182" s="72" t="s">
        <v>101</v>
      </c>
      <c r="M182" s="71"/>
      <c r="N182" s="69">
        <v>44298.478877314803</v>
      </c>
      <c r="O182" s="132">
        <f t="shared" si="2"/>
        <v>6.4788773148029577</v>
      </c>
      <c r="P182" s="68" t="s">
        <v>144</v>
      </c>
      <c r="Q182" s="68" t="s">
        <v>145</v>
      </c>
      <c r="R182" s="68" t="s">
        <v>102</v>
      </c>
      <c r="S182" s="135" t="s">
        <v>102</v>
      </c>
    </row>
    <row r="183" spans="1:19">
      <c r="A183" s="68"/>
      <c r="B183" s="69">
        <v>44263.838194444397</v>
      </c>
      <c r="C183" s="134">
        <v>38</v>
      </c>
      <c r="D183" s="68" t="s">
        <v>107</v>
      </c>
      <c r="E183" s="68"/>
      <c r="F183" s="71" t="s">
        <v>106</v>
      </c>
      <c r="G183" s="141" t="s">
        <v>102</v>
      </c>
      <c r="H183" s="68" t="s">
        <v>102</v>
      </c>
      <c r="I183" s="143">
        <v>0</v>
      </c>
      <c r="J183" s="69">
        <v>44392</v>
      </c>
      <c r="K183" s="69">
        <v>44393</v>
      </c>
      <c r="L183" s="72" t="s">
        <v>101</v>
      </c>
      <c r="M183" s="71"/>
      <c r="N183" s="69">
        <v>44395.597916666702</v>
      </c>
      <c r="O183" s="132">
        <f t="shared" si="2"/>
        <v>3.5979166667020763</v>
      </c>
      <c r="P183" s="68" t="s">
        <v>144</v>
      </c>
      <c r="Q183" s="68" t="s">
        <v>145</v>
      </c>
      <c r="R183" s="68" t="s">
        <v>102</v>
      </c>
      <c r="S183" s="135" t="s">
        <v>102</v>
      </c>
    </row>
    <row r="184" spans="1:19">
      <c r="A184" s="68"/>
      <c r="B184" s="69">
        <v>44265.632638888899</v>
      </c>
      <c r="C184" s="134">
        <v>28</v>
      </c>
      <c r="D184" s="68" t="s">
        <v>107</v>
      </c>
      <c r="E184" s="68"/>
      <c r="F184" s="71" t="s">
        <v>106</v>
      </c>
      <c r="G184" s="141" t="s">
        <v>102</v>
      </c>
      <c r="H184" s="68" t="s">
        <v>102</v>
      </c>
      <c r="I184" s="143">
        <v>0</v>
      </c>
      <c r="J184" s="69">
        <v>44316</v>
      </c>
      <c r="K184" s="69">
        <v>44316</v>
      </c>
      <c r="L184" s="72" t="s">
        <v>101</v>
      </c>
      <c r="M184" s="71"/>
      <c r="N184" s="69">
        <v>44319.730555555601</v>
      </c>
      <c r="O184" s="132">
        <f t="shared" si="2"/>
        <v>3.7305555556013132</v>
      </c>
      <c r="P184" s="68" t="s">
        <v>144</v>
      </c>
      <c r="Q184" s="68" t="s">
        <v>145</v>
      </c>
      <c r="R184" s="68" t="s">
        <v>102</v>
      </c>
      <c r="S184" s="135" t="s">
        <v>102</v>
      </c>
    </row>
    <row r="185" spans="1:19">
      <c r="A185" s="68"/>
      <c r="B185" s="69">
        <v>44270.436111111099</v>
      </c>
      <c r="C185" s="134">
        <v>34</v>
      </c>
      <c r="D185" s="68" t="s">
        <v>105</v>
      </c>
      <c r="E185" s="68"/>
      <c r="F185" s="71" t="s">
        <v>106</v>
      </c>
      <c r="G185" s="141" t="s">
        <v>102</v>
      </c>
      <c r="H185" s="68" t="s">
        <v>102</v>
      </c>
      <c r="I185" s="143">
        <v>0</v>
      </c>
      <c r="J185" s="69">
        <v>44560</v>
      </c>
      <c r="K185" s="69">
        <v>44561</v>
      </c>
      <c r="L185" s="72" t="s">
        <v>101</v>
      </c>
      <c r="M185" s="71"/>
      <c r="N185" s="69">
        <v>44564.727083333302</v>
      </c>
      <c r="O185" s="132">
        <f t="shared" si="2"/>
        <v>4.7270833333022892</v>
      </c>
      <c r="P185" s="68" t="s">
        <v>144</v>
      </c>
      <c r="Q185" s="68" t="s">
        <v>145</v>
      </c>
      <c r="R185" s="68" t="s">
        <v>102</v>
      </c>
      <c r="S185" s="135" t="s">
        <v>102</v>
      </c>
    </row>
    <row r="186" spans="1:19">
      <c r="A186" s="68"/>
      <c r="B186" s="69">
        <v>44273.600694444402</v>
      </c>
      <c r="C186" s="134">
        <v>34</v>
      </c>
      <c r="D186" s="71" t="s">
        <v>98</v>
      </c>
      <c r="E186" s="68"/>
      <c r="F186" s="71" t="s">
        <v>106</v>
      </c>
      <c r="G186" s="141" t="s">
        <v>102</v>
      </c>
      <c r="H186" s="68" t="s">
        <v>102</v>
      </c>
      <c r="I186" s="143">
        <v>0</v>
      </c>
      <c r="J186" s="69">
        <v>44308</v>
      </c>
      <c r="K186" s="69">
        <v>44309</v>
      </c>
      <c r="L186" s="72" t="s">
        <v>101</v>
      </c>
      <c r="M186" s="71"/>
      <c r="N186" s="69">
        <v>44312.488275463002</v>
      </c>
      <c r="O186" s="132">
        <f t="shared" si="2"/>
        <v>4.4882754630016279</v>
      </c>
      <c r="P186" s="68" t="s">
        <v>144</v>
      </c>
      <c r="Q186" s="68" t="s">
        <v>145</v>
      </c>
      <c r="R186" s="68" t="s">
        <v>102</v>
      </c>
      <c r="S186" s="135" t="s">
        <v>102</v>
      </c>
    </row>
    <row r="187" spans="1:19">
      <c r="A187" s="68"/>
      <c r="B187" s="69">
        <v>44274.5847222222</v>
      </c>
      <c r="C187" s="134">
        <v>34</v>
      </c>
      <c r="D187" s="71" t="s">
        <v>98</v>
      </c>
      <c r="E187" s="68"/>
      <c r="F187" s="71" t="s">
        <v>106</v>
      </c>
      <c r="G187" s="141" t="s">
        <v>102</v>
      </c>
      <c r="H187" s="68" t="s">
        <v>102</v>
      </c>
      <c r="I187" s="143">
        <v>0</v>
      </c>
      <c r="J187" s="69">
        <v>44389</v>
      </c>
      <c r="K187" s="69">
        <v>44389</v>
      </c>
      <c r="L187" s="72" t="s">
        <v>101</v>
      </c>
      <c r="M187" s="71"/>
      <c r="N187" s="69">
        <v>44393.731979166703</v>
      </c>
      <c r="O187" s="132">
        <f t="shared" si="2"/>
        <v>4.7319791667032405</v>
      </c>
      <c r="P187" s="68" t="s">
        <v>144</v>
      </c>
      <c r="Q187" s="68" t="s">
        <v>145</v>
      </c>
      <c r="R187" s="68" t="s">
        <v>102</v>
      </c>
      <c r="S187" s="135" t="s">
        <v>102</v>
      </c>
    </row>
    <row r="188" spans="1:19">
      <c r="A188" s="68"/>
      <c r="B188" s="69">
        <v>44274.5847222222</v>
      </c>
      <c r="C188" s="134">
        <v>34</v>
      </c>
      <c r="D188" s="71" t="s">
        <v>98</v>
      </c>
      <c r="E188" s="68"/>
      <c r="F188" s="71" t="s">
        <v>106</v>
      </c>
      <c r="G188" s="141" t="s">
        <v>102</v>
      </c>
      <c r="H188" s="68" t="s">
        <v>102</v>
      </c>
      <c r="I188" s="143">
        <v>0</v>
      </c>
      <c r="J188" s="69">
        <v>44435</v>
      </c>
      <c r="K188" s="69">
        <v>44435</v>
      </c>
      <c r="L188" s="72" t="s">
        <v>101</v>
      </c>
      <c r="M188" s="71"/>
      <c r="N188" s="69">
        <v>44438.679166666698</v>
      </c>
      <c r="O188" s="132">
        <f t="shared" si="2"/>
        <v>3.6791666666977108</v>
      </c>
      <c r="P188" s="68" t="s">
        <v>144</v>
      </c>
      <c r="Q188" s="68" t="s">
        <v>145</v>
      </c>
      <c r="R188" s="68" t="s">
        <v>102</v>
      </c>
      <c r="S188" s="135" t="s">
        <v>102</v>
      </c>
    </row>
    <row r="189" spans="1:19">
      <c r="A189" s="68"/>
      <c r="B189" s="69">
        <v>44277.5756944444</v>
      </c>
      <c r="C189" s="134">
        <v>20</v>
      </c>
      <c r="D189" s="68" t="s">
        <v>107</v>
      </c>
      <c r="E189" s="68"/>
      <c r="F189" s="71" t="s">
        <v>106</v>
      </c>
      <c r="G189" s="141" t="s">
        <v>102</v>
      </c>
      <c r="H189" s="68" t="s">
        <v>102</v>
      </c>
      <c r="I189" s="143">
        <v>0</v>
      </c>
      <c r="J189" s="69">
        <v>44314</v>
      </c>
      <c r="K189" s="69">
        <v>44314</v>
      </c>
      <c r="L189" s="72" t="s">
        <v>101</v>
      </c>
      <c r="M189" s="71"/>
      <c r="N189" s="69">
        <v>44319.701388888898</v>
      </c>
      <c r="O189" s="132">
        <f t="shared" si="2"/>
        <v>5.7013888888977817</v>
      </c>
      <c r="P189" s="68" t="s">
        <v>144</v>
      </c>
      <c r="Q189" s="68" t="s">
        <v>145</v>
      </c>
      <c r="R189" s="68" t="s">
        <v>102</v>
      </c>
      <c r="S189" s="135" t="s">
        <v>102</v>
      </c>
    </row>
    <row r="190" spans="1:19">
      <c r="A190" s="68"/>
      <c r="B190" s="69">
        <v>44277.5756944444</v>
      </c>
      <c r="C190" s="134">
        <v>20</v>
      </c>
      <c r="D190" s="68" t="s">
        <v>107</v>
      </c>
      <c r="E190" s="68"/>
      <c r="F190" s="71" t="s">
        <v>106</v>
      </c>
      <c r="G190" s="141" t="s">
        <v>102</v>
      </c>
      <c r="H190" s="68" t="s">
        <v>102</v>
      </c>
      <c r="I190" s="143">
        <v>0</v>
      </c>
      <c r="J190" s="69">
        <v>44413</v>
      </c>
      <c r="K190" s="69">
        <v>44414</v>
      </c>
      <c r="L190" s="72" t="s">
        <v>101</v>
      </c>
      <c r="M190" s="71"/>
      <c r="N190" s="69">
        <v>44416.456250000003</v>
      </c>
      <c r="O190" s="132">
        <f t="shared" si="2"/>
        <v>3.4562500000029104</v>
      </c>
      <c r="P190" s="68" t="s">
        <v>144</v>
      </c>
      <c r="Q190" s="68" t="s">
        <v>145</v>
      </c>
      <c r="R190" s="68" t="s">
        <v>102</v>
      </c>
      <c r="S190" s="135" t="s">
        <v>102</v>
      </c>
    </row>
    <row r="191" spans="1:19">
      <c r="A191" s="68"/>
      <c r="B191" s="69">
        <v>44278.826388888898</v>
      </c>
      <c r="C191" s="134">
        <v>23</v>
      </c>
      <c r="D191" s="71" t="s">
        <v>98</v>
      </c>
      <c r="E191" s="68"/>
      <c r="F191" s="71" t="s">
        <v>106</v>
      </c>
      <c r="G191" s="141" t="s">
        <v>102</v>
      </c>
      <c r="H191" s="68" t="s">
        <v>102</v>
      </c>
      <c r="I191" s="143">
        <v>0</v>
      </c>
      <c r="J191" s="69">
        <v>44287</v>
      </c>
      <c r="K191" s="69">
        <v>44288</v>
      </c>
      <c r="L191" s="72" t="s">
        <v>101</v>
      </c>
      <c r="M191" s="71"/>
      <c r="N191" s="69">
        <v>44293.487847222197</v>
      </c>
      <c r="O191" s="132">
        <f t="shared" si="2"/>
        <v>6.4878472221971606</v>
      </c>
      <c r="P191" s="68" t="s">
        <v>144</v>
      </c>
      <c r="Q191" s="68" t="s">
        <v>145</v>
      </c>
      <c r="R191" s="68" t="s">
        <v>102</v>
      </c>
      <c r="S191" s="135" t="s">
        <v>102</v>
      </c>
    </row>
    <row r="192" spans="1:19">
      <c r="A192" s="68"/>
      <c r="B192" s="69">
        <v>44280.344444444403</v>
      </c>
      <c r="C192" s="134">
        <v>29</v>
      </c>
      <c r="D192" s="71" t="s">
        <v>98</v>
      </c>
      <c r="E192" s="68"/>
      <c r="F192" s="71" t="s">
        <v>106</v>
      </c>
      <c r="G192" s="141" t="s">
        <v>102</v>
      </c>
      <c r="H192" s="68" t="s">
        <v>102</v>
      </c>
      <c r="I192" s="143">
        <v>0</v>
      </c>
      <c r="J192" s="69">
        <v>44280</v>
      </c>
      <c r="K192" s="69">
        <v>44281</v>
      </c>
      <c r="L192" s="72" t="s">
        <v>101</v>
      </c>
      <c r="M192" s="71"/>
      <c r="N192" s="69">
        <v>44281.558530092603</v>
      </c>
      <c r="O192" s="132">
        <f t="shared" si="2"/>
        <v>1.5585300926031778</v>
      </c>
      <c r="P192" s="68" t="s">
        <v>144</v>
      </c>
      <c r="Q192" s="68" t="s">
        <v>145</v>
      </c>
      <c r="R192" s="68" t="s">
        <v>102</v>
      </c>
      <c r="S192" s="135" t="s">
        <v>102</v>
      </c>
    </row>
    <row r="193" spans="1:19">
      <c r="A193" s="68"/>
      <c r="B193" s="69">
        <v>44284.573611111096</v>
      </c>
      <c r="C193" s="134">
        <v>32</v>
      </c>
      <c r="D193" s="68" t="s">
        <v>107</v>
      </c>
      <c r="E193" s="68"/>
      <c r="F193" s="71" t="s">
        <v>106</v>
      </c>
      <c r="G193" s="141" t="s">
        <v>102</v>
      </c>
      <c r="H193" s="68" t="s">
        <v>102</v>
      </c>
      <c r="I193" s="143">
        <v>0</v>
      </c>
      <c r="J193" s="69">
        <v>44299</v>
      </c>
      <c r="K193" s="69">
        <v>44300</v>
      </c>
      <c r="L193" s="72" t="s">
        <v>101</v>
      </c>
      <c r="M193" s="71"/>
      <c r="N193" s="69">
        <v>44301.7</v>
      </c>
      <c r="O193" s="132">
        <f t="shared" si="2"/>
        <v>2.6999999999970896</v>
      </c>
      <c r="P193" s="68" t="s">
        <v>144</v>
      </c>
      <c r="Q193" s="68" t="s">
        <v>145</v>
      </c>
      <c r="R193" s="68" t="s">
        <v>102</v>
      </c>
      <c r="S193" s="135" t="s">
        <v>102</v>
      </c>
    </row>
    <row r="194" spans="1:19">
      <c r="A194" s="68"/>
      <c r="B194" s="69">
        <v>44284.59375</v>
      </c>
      <c r="C194" s="134">
        <v>19</v>
      </c>
      <c r="D194" s="68" t="s">
        <v>107</v>
      </c>
      <c r="E194" s="68"/>
      <c r="F194" s="71" t="s">
        <v>106</v>
      </c>
      <c r="G194" s="141" t="s">
        <v>102</v>
      </c>
      <c r="H194" s="68" t="s">
        <v>102</v>
      </c>
      <c r="I194" s="143">
        <v>1</v>
      </c>
      <c r="J194" s="69">
        <v>44296</v>
      </c>
      <c r="K194" s="69">
        <v>44298</v>
      </c>
      <c r="L194" s="72" t="s">
        <v>101</v>
      </c>
      <c r="M194" s="71"/>
      <c r="N194" s="69">
        <v>44305.428344907399</v>
      </c>
      <c r="O194" s="132">
        <f t="shared" si="2"/>
        <v>9.4283449073991505</v>
      </c>
      <c r="P194" s="68" t="s">
        <v>144</v>
      </c>
      <c r="Q194" s="68" t="s">
        <v>145</v>
      </c>
      <c r="R194" s="68" t="s">
        <v>102</v>
      </c>
      <c r="S194" s="135" t="s">
        <v>102</v>
      </c>
    </row>
    <row r="195" spans="1:19">
      <c r="A195" s="68"/>
      <c r="B195" s="69">
        <v>44284.59375</v>
      </c>
      <c r="C195" s="134">
        <v>20</v>
      </c>
      <c r="D195" s="68" t="s">
        <v>107</v>
      </c>
      <c r="E195" s="68"/>
      <c r="F195" s="71" t="s">
        <v>106</v>
      </c>
      <c r="G195" s="141" t="s">
        <v>102</v>
      </c>
      <c r="H195" s="68" t="s">
        <v>102</v>
      </c>
      <c r="I195" s="143">
        <v>0</v>
      </c>
      <c r="J195" s="69">
        <v>44391</v>
      </c>
      <c r="K195" s="69">
        <v>44391</v>
      </c>
      <c r="L195" s="72" t="s">
        <v>101</v>
      </c>
      <c r="M195" s="71"/>
      <c r="N195" s="69">
        <v>44396.496493055602</v>
      </c>
      <c r="O195" s="132">
        <f t="shared" si="2"/>
        <v>5.4964930556016043</v>
      </c>
      <c r="P195" s="68" t="s">
        <v>144</v>
      </c>
      <c r="Q195" s="68" t="s">
        <v>145</v>
      </c>
      <c r="R195" s="68" t="s">
        <v>102</v>
      </c>
      <c r="S195" s="135" t="s">
        <v>102</v>
      </c>
    </row>
    <row r="196" spans="1:19">
      <c r="A196" s="68"/>
      <c r="B196" s="69">
        <v>44284.987500000003</v>
      </c>
      <c r="C196" s="134">
        <v>32</v>
      </c>
      <c r="D196" s="71" t="s">
        <v>98</v>
      </c>
      <c r="E196" s="68"/>
      <c r="F196" s="71" t="s">
        <v>106</v>
      </c>
      <c r="G196" s="141" t="s">
        <v>102</v>
      </c>
      <c r="H196" s="68" t="s">
        <v>102</v>
      </c>
      <c r="I196" s="143">
        <v>0</v>
      </c>
      <c r="J196" s="69">
        <v>44285</v>
      </c>
      <c r="K196" s="69">
        <v>44286</v>
      </c>
      <c r="L196" s="72" t="s">
        <v>101</v>
      </c>
      <c r="M196" s="71"/>
      <c r="N196" s="69">
        <v>44286.488587963002</v>
      </c>
      <c r="O196" s="132">
        <f t="shared" ref="O196:O259" si="3">N196-J196</f>
        <v>1.488587963001919</v>
      </c>
      <c r="P196" s="68" t="s">
        <v>147</v>
      </c>
      <c r="Q196" s="68" t="s">
        <v>145</v>
      </c>
      <c r="R196" s="68" t="s">
        <v>102</v>
      </c>
      <c r="S196" s="133" t="s">
        <v>101</v>
      </c>
    </row>
    <row r="197" spans="1:19">
      <c r="A197" s="68"/>
      <c r="B197" s="69">
        <v>44287.578472222202</v>
      </c>
      <c r="C197" s="134">
        <v>42</v>
      </c>
      <c r="D197" s="71" t="s">
        <v>98</v>
      </c>
      <c r="E197" s="68"/>
      <c r="F197" s="71" t="s">
        <v>106</v>
      </c>
      <c r="G197" s="141" t="s">
        <v>101</v>
      </c>
      <c r="H197" s="68" t="s">
        <v>102</v>
      </c>
      <c r="I197" s="143">
        <v>0</v>
      </c>
      <c r="J197" s="69">
        <v>44455</v>
      </c>
      <c r="K197" s="69">
        <v>44456</v>
      </c>
      <c r="L197" s="72" t="s">
        <v>101</v>
      </c>
      <c r="M197" s="71"/>
      <c r="N197" s="69">
        <v>44462.395196759302</v>
      </c>
      <c r="O197" s="132">
        <f t="shared" si="3"/>
        <v>7.3951967593020527</v>
      </c>
      <c r="P197" s="68" t="s">
        <v>144</v>
      </c>
      <c r="Q197" s="68" t="s">
        <v>145</v>
      </c>
      <c r="R197" s="68" t="s">
        <v>102</v>
      </c>
      <c r="S197" s="135" t="s">
        <v>102</v>
      </c>
    </row>
    <row r="198" spans="1:19">
      <c r="A198" s="68"/>
      <c r="B198" s="69">
        <v>44287.578472222202</v>
      </c>
      <c r="C198" s="134">
        <v>42</v>
      </c>
      <c r="D198" s="71" t="s">
        <v>98</v>
      </c>
      <c r="E198" s="68"/>
      <c r="F198" s="71" t="s">
        <v>106</v>
      </c>
      <c r="G198" s="141" t="s">
        <v>101</v>
      </c>
      <c r="H198" s="68" t="s">
        <v>102</v>
      </c>
      <c r="I198" s="143">
        <v>0</v>
      </c>
      <c r="J198" s="69">
        <v>44528</v>
      </c>
      <c r="K198" s="69">
        <v>44529</v>
      </c>
      <c r="L198" s="72" t="s">
        <v>101</v>
      </c>
      <c r="M198" s="71"/>
      <c r="N198" s="69">
        <v>44537.482418981497</v>
      </c>
      <c r="O198" s="132">
        <f t="shared" si="3"/>
        <v>9.482418981497176</v>
      </c>
      <c r="P198" s="68" t="s">
        <v>144</v>
      </c>
      <c r="Q198" s="68" t="s">
        <v>145</v>
      </c>
      <c r="R198" s="68" t="s">
        <v>102</v>
      </c>
      <c r="S198" s="135" t="s">
        <v>102</v>
      </c>
    </row>
    <row r="199" spans="1:19">
      <c r="A199" s="68"/>
      <c r="B199" s="69">
        <v>44288.461111111101</v>
      </c>
      <c r="C199" s="134">
        <v>54</v>
      </c>
      <c r="D199" s="71" t="s">
        <v>98</v>
      </c>
      <c r="E199" s="68"/>
      <c r="F199" s="71" t="s">
        <v>106</v>
      </c>
      <c r="G199" s="141" t="s">
        <v>102</v>
      </c>
      <c r="H199" s="68" t="s">
        <v>102</v>
      </c>
      <c r="I199" s="143">
        <v>0</v>
      </c>
      <c r="J199" s="69">
        <v>44288</v>
      </c>
      <c r="K199" s="69">
        <v>44288</v>
      </c>
      <c r="L199" s="72" t="s">
        <v>101</v>
      </c>
      <c r="M199" s="71"/>
      <c r="N199" s="69">
        <v>44289.786805555603</v>
      </c>
      <c r="O199" s="132">
        <f t="shared" si="3"/>
        <v>1.7868055556027684</v>
      </c>
      <c r="P199" s="68" t="s">
        <v>147</v>
      </c>
      <c r="Q199" s="68" t="s">
        <v>145</v>
      </c>
      <c r="R199" s="68" t="s">
        <v>102</v>
      </c>
      <c r="S199" s="135" t="s">
        <v>102</v>
      </c>
    </row>
    <row r="200" spans="1:19">
      <c r="A200" s="68"/>
      <c r="B200" s="69">
        <v>44291.627083333296</v>
      </c>
      <c r="C200" s="134">
        <v>42</v>
      </c>
      <c r="D200" s="71" t="s">
        <v>98</v>
      </c>
      <c r="E200" s="68"/>
      <c r="F200" s="71" t="s">
        <v>106</v>
      </c>
      <c r="G200" s="141" t="s">
        <v>101</v>
      </c>
      <c r="H200" s="68" t="s">
        <v>102</v>
      </c>
      <c r="I200" s="143">
        <v>0</v>
      </c>
      <c r="J200" s="69">
        <v>44435</v>
      </c>
      <c r="K200" s="69">
        <v>44435</v>
      </c>
      <c r="L200" s="72" t="s">
        <v>101</v>
      </c>
      <c r="M200" s="71"/>
      <c r="N200" s="69">
        <v>44442.3817361111</v>
      </c>
      <c r="O200" s="132">
        <f t="shared" si="3"/>
        <v>7.3817361110995989</v>
      </c>
      <c r="P200" s="68" t="s">
        <v>144</v>
      </c>
      <c r="Q200" s="68" t="s">
        <v>145</v>
      </c>
      <c r="R200" s="68" t="s">
        <v>102</v>
      </c>
      <c r="S200" s="135" t="s">
        <v>102</v>
      </c>
    </row>
    <row r="201" spans="1:19">
      <c r="A201" s="68"/>
      <c r="B201" s="69">
        <v>44291.627083333296</v>
      </c>
      <c r="C201" s="134">
        <v>42</v>
      </c>
      <c r="D201" s="71" t="s">
        <v>98</v>
      </c>
      <c r="E201" s="68"/>
      <c r="F201" s="71" t="s">
        <v>106</v>
      </c>
      <c r="G201" s="141" t="s">
        <v>101</v>
      </c>
      <c r="H201" s="68" t="s">
        <v>102</v>
      </c>
      <c r="I201" s="143">
        <v>0</v>
      </c>
      <c r="J201" s="69">
        <v>44518</v>
      </c>
      <c r="K201" s="69">
        <v>44519</v>
      </c>
      <c r="L201" s="72" t="s">
        <v>101</v>
      </c>
      <c r="M201" s="71"/>
      <c r="N201" s="69">
        <v>44524.496296296304</v>
      </c>
      <c r="O201" s="132">
        <f t="shared" si="3"/>
        <v>6.4962962963036261</v>
      </c>
      <c r="P201" s="68" t="s">
        <v>144</v>
      </c>
      <c r="Q201" s="68" t="s">
        <v>145</v>
      </c>
      <c r="R201" s="68" t="s">
        <v>102</v>
      </c>
      <c r="S201" s="135" t="s">
        <v>102</v>
      </c>
    </row>
    <row r="202" spans="1:19">
      <c r="A202" s="68"/>
      <c r="B202" s="69">
        <v>44291.627083333296</v>
      </c>
      <c r="C202" s="134">
        <v>43</v>
      </c>
      <c r="D202" s="71" t="s">
        <v>98</v>
      </c>
      <c r="E202" s="68"/>
      <c r="F202" s="71" t="s">
        <v>106</v>
      </c>
      <c r="G202" s="141" t="s">
        <v>101</v>
      </c>
      <c r="H202" s="68" t="s">
        <v>102</v>
      </c>
      <c r="I202" s="143">
        <v>0</v>
      </c>
      <c r="J202" s="69">
        <v>44550</v>
      </c>
      <c r="K202" s="69">
        <v>44550</v>
      </c>
      <c r="L202" s="72" t="s">
        <v>101</v>
      </c>
      <c r="M202" s="71"/>
      <c r="N202" s="69">
        <v>44557.488773148099</v>
      </c>
      <c r="O202" s="132">
        <f t="shared" si="3"/>
        <v>7.4887731480994262</v>
      </c>
      <c r="P202" s="68" t="s">
        <v>144</v>
      </c>
      <c r="Q202" s="68" t="s">
        <v>145</v>
      </c>
      <c r="R202" s="68" t="s">
        <v>102</v>
      </c>
      <c r="S202" s="135" t="s">
        <v>102</v>
      </c>
    </row>
    <row r="203" spans="1:19">
      <c r="A203" s="68"/>
      <c r="B203" s="69">
        <v>44293.586805555598</v>
      </c>
      <c r="C203" s="134">
        <v>19</v>
      </c>
      <c r="D203" s="68" t="s">
        <v>105</v>
      </c>
      <c r="E203" s="68"/>
      <c r="F203" s="71" t="s">
        <v>106</v>
      </c>
      <c r="G203" s="141" t="s">
        <v>101</v>
      </c>
      <c r="H203" s="68" t="s">
        <v>102</v>
      </c>
      <c r="I203" s="143">
        <v>0</v>
      </c>
      <c r="J203" s="69">
        <v>44326</v>
      </c>
      <c r="K203" s="69">
        <v>44326</v>
      </c>
      <c r="L203" s="72" t="s">
        <v>101</v>
      </c>
      <c r="M203" s="71"/>
      <c r="N203" s="69">
        <v>44333.487488425897</v>
      </c>
      <c r="O203" s="132">
        <f t="shared" si="3"/>
        <v>7.4874884258970269</v>
      </c>
      <c r="P203" s="68" t="s">
        <v>144</v>
      </c>
      <c r="Q203" s="68" t="s">
        <v>145</v>
      </c>
      <c r="R203" s="68" t="s">
        <v>102</v>
      </c>
      <c r="S203" s="135" t="s">
        <v>102</v>
      </c>
    </row>
    <row r="204" spans="1:19">
      <c r="A204" s="68"/>
      <c r="B204" s="69">
        <v>44293.586805555598</v>
      </c>
      <c r="C204" s="134">
        <v>19</v>
      </c>
      <c r="D204" s="68" t="s">
        <v>105</v>
      </c>
      <c r="E204" s="68"/>
      <c r="F204" s="71" t="s">
        <v>106</v>
      </c>
      <c r="G204" s="141" t="s">
        <v>101</v>
      </c>
      <c r="H204" s="68" t="s">
        <v>102</v>
      </c>
      <c r="I204" s="143">
        <v>0</v>
      </c>
      <c r="J204" s="69">
        <v>44375</v>
      </c>
      <c r="K204" s="69">
        <v>44375</v>
      </c>
      <c r="L204" s="72" t="s">
        <v>101</v>
      </c>
      <c r="M204" s="71"/>
      <c r="N204" s="69">
        <v>44382.938194444403</v>
      </c>
      <c r="O204" s="132">
        <f t="shared" si="3"/>
        <v>7.9381944444030523</v>
      </c>
      <c r="P204" s="68" t="s">
        <v>144</v>
      </c>
      <c r="Q204" s="68" t="s">
        <v>145</v>
      </c>
      <c r="R204" s="68" t="s">
        <v>102</v>
      </c>
      <c r="S204" s="135" t="s">
        <v>102</v>
      </c>
    </row>
    <row r="205" spans="1:19">
      <c r="A205" s="68"/>
      <c r="B205" s="69">
        <v>44293.586805555598</v>
      </c>
      <c r="C205" s="134">
        <v>19</v>
      </c>
      <c r="D205" s="68" t="s">
        <v>105</v>
      </c>
      <c r="E205" s="68"/>
      <c r="F205" s="71" t="s">
        <v>106</v>
      </c>
      <c r="G205" s="141" t="s">
        <v>101</v>
      </c>
      <c r="H205" s="68" t="s">
        <v>102</v>
      </c>
      <c r="I205" s="143">
        <v>0</v>
      </c>
      <c r="J205" s="69">
        <v>44441</v>
      </c>
      <c r="K205" s="69">
        <v>44442</v>
      </c>
      <c r="L205" s="72" t="s">
        <v>101</v>
      </c>
      <c r="M205" s="71"/>
      <c r="N205" s="69">
        <v>44446.681944444397</v>
      </c>
      <c r="O205" s="132">
        <f t="shared" si="3"/>
        <v>5.6819444443972316</v>
      </c>
      <c r="P205" s="68" t="s">
        <v>144</v>
      </c>
      <c r="Q205" s="68" t="s">
        <v>145</v>
      </c>
      <c r="R205" s="68" t="s">
        <v>102</v>
      </c>
      <c r="S205" s="135" t="s">
        <v>102</v>
      </c>
    </row>
    <row r="206" spans="1:19">
      <c r="A206" s="68"/>
      <c r="B206" s="69">
        <v>44293.818749999999</v>
      </c>
      <c r="C206" s="134">
        <v>31</v>
      </c>
      <c r="D206" s="71" t="s">
        <v>98</v>
      </c>
      <c r="E206" s="68"/>
      <c r="F206" s="71" t="s">
        <v>106</v>
      </c>
      <c r="G206" s="141" t="s">
        <v>102</v>
      </c>
      <c r="H206" s="68" t="s">
        <v>102</v>
      </c>
      <c r="I206" s="143">
        <v>0</v>
      </c>
      <c r="J206" s="69">
        <v>44425</v>
      </c>
      <c r="K206" s="69">
        <v>44426</v>
      </c>
      <c r="L206" s="72" t="s">
        <v>101</v>
      </c>
      <c r="M206" s="71"/>
      <c r="N206" s="69">
        <v>44428.586111111101</v>
      </c>
      <c r="O206" s="132">
        <f t="shared" si="3"/>
        <v>3.5861111111007631</v>
      </c>
      <c r="P206" s="68" t="s">
        <v>144</v>
      </c>
      <c r="Q206" s="68" t="s">
        <v>145</v>
      </c>
      <c r="R206" s="68" t="s">
        <v>102</v>
      </c>
      <c r="S206" s="133" t="s">
        <v>101</v>
      </c>
    </row>
    <row r="207" spans="1:19">
      <c r="A207" s="68"/>
      <c r="B207" s="69">
        <v>44299.706944444399</v>
      </c>
      <c r="C207" s="134">
        <v>22</v>
      </c>
      <c r="D207" s="71" t="s">
        <v>98</v>
      </c>
      <c r="E207" s="68"/>
      <c r="F207" s="71" t="s">
        <v>106</v>
      </c>
      <c r="G207" s="141" t="s">
        <v>102</v>
      </c>
      <c r="H207" s="68" t="s">
        <v>102</v>
      </c>
      <c r="I207" s="143">
        <v>0</v>
      </c>
      <c r="J207" s="69">
        <v>44329</v>
      </c>
      <c r="K207" s="69">
        <v>44330</v>
      </c>
      <c r="L207" s="72" t="s">
        <v>101</v>
      </c>
      <c r="M207" s="71"/>
      <c r="N207" s="69">
        <v>44335.493877314802</v>
      </c>
      <c r="O207" s="132">
        <f t="shared" si="3"/>
        <v>6.4938773148023756</v>
      </c>
      <c r="P207" s="68" t="s">
        <v>144</v>
      </c>
      <c r="Q207" s="68" t="s">
        <v>145</v>
      </c>
      <c r="R207" s="68" t="s">
        <v>102</v>
      </c>
      <c r="S207" s="133" t="s">
        <v>101</v>
      </c>
    </row>
    <row r="208" spans="1:19">
      <c r="A208" s="68"/>
      <c r="B208" s="69">
        <v>44299.710416666698</v>
      </c>
      <c r="C208" s="134">
        <v>28</v>
      </c>
      <c r="D208" s="68" t="s">
        <v>105</v>
      </c>
      <c r="E208" s="68"/>
      <c r="F208" s="71" t="s">
        <v>106</v>
      </c>
      <c r="G208" s="141" t="s">
        <v>102</v>
      </c>
      <c r="H208" s="68" t="s">
        <v>102</v>
      </c>
      <c r="I208" s="143">
        <v>0</v>
      </c>
      <c r="J208" s="69">
        <v>44344</v>
      </c>
      <c r="K208" s="69">
        <v>44344</v>
      </c>
      <c r="L208" s="72" t="s">
        <v>101</v>
      </c>
      <c r="M208" s="71"/>
      <c r="N208" s="69">
        <v>44351.487129629597</v>
      </c>
      <c r="O208" s="132">
        <f t="shared" si="3"/>
        <v>7.4871296295968932</v>
      </c>
      <c r="P208" s="68" t="s">
        <v>144</v>
      </c>
      <c r="Q208" s="68" t="s">
        <v>145</v>
      </c>
      <c r="R208" s="68" t="s">
        <v>102</v>
      </c>
      <c r="S208" s="135" t="s">
        <v>102</v>
      </c>
    </row>
    <row r="209" spans="1:19">
      <c r="A209" s="68"/>
      <c r="B209" s="69">
        <v>44300.604861111096</v>
      </c>
      <c r="C209" s="134">
        <v>28</v>
      </c>
      <c r="D209" s="71" t="s">
        <v>98</v>
      </c>
      <c r="E209" s="68"/>
      <c r="F209" s="71" t="s">
        <v>106</v>
      </c>
      <c r="G209" s="141" t="s">
        <v>102</v>
      </c>
      <c r="H209" s="68" t="s">
        <v>102</v>
      </c>
      <c r="I209" s="143">
        <v>0</v>
      </c>
      <c r="J209" s="69">
        <v>44324</v>
      </c>
      <c r="K209" s="69">
        <v>44326</v>
      </c>
      <c r="L209" s="72" t="s">
        <v>101</v>
      </c>
      <c r="M209" s="71"/>
      <c r="N209" s="69">
        <v>44326.7409722222</v>
      </c>
      <c r="O209" s="132">
        <f t="shared" si="3"/>
        <v>2.740972222200071</v>
      </c>
      <c r="P209" s="68" t="s">
        <v>147</v>
      </c>
      <c r="Q209" s="68" t="s">
        <v>145</v>
      </c>
      <c r="R209" s="68" t="s">
        <v>102</v>
      </c>
      <c r="S209" s="135" t="s">
        <v>102</v>
      </c>
    </row>
    <row r="210" spans="1:19">
      <c r="A210" s="68"/>
      <c r="B210" s="69">
        <v>44300.604861111096</v>
      </c>
      <c r="C210" s="134">
        <v>28</v>
      </c>
      <c r="D210" s="71" t="s">
        <v>98</v>
      </c>
      <c r="E210" s="68"/>
      <c r="F210" s="71" t="s">
        <v>106</v>
      </c>
      <c r="G210" s="141" t="s">
        <v>102</v>
      </c>
      <c r="H210" s="68" t="s">
        <v>102</v>
      </c>
      <c r="I210" s="143">
        <v>0</v>
      </c>
      <c r="J210" s="69">
        <v>44352</v>
      </c>
      <c r="K210" s="69">
        <v>44354</v>
      </c>
      <c r="L210" s="72" t="s">
        <v>101</v>
      </c>
      <c r="M210" s="71"/>
      <c r="N210" s="69">
        <v>44354.481249999997</v>
      </c>
      <c r="O210" s="132">
        <f t="shared" si="3"/>
        <v>2.4812499999970896</v>
      </c>
      <c r="P210" s="68" t="s">
        <v>147</v>
      </c>
      <c r="Q210" s="68" t="s">
        <v>145</v>
      </c>
      <c r="R210" s="68" t="s">
        <v>102</v>
      </c>
      <c r="S210" s="135" t="s">
        <v>102</v>
      </c>
    </row>
    <row r="211" spans="1:19">
      <c r="A211" s="68"/>
      <c r="B211" s="69">
        <v>44300.604861111096</v>
      </c>
      <c r="C211" s="134">
        <v>29</v>
      </c>
      <c r="D211" s="71" t="s">
        <v>98</v>
      </c>
      <c r="E211" s="68"/>
      <c r="F211" s="71" t="s">
        <v>106</v>
      </c>
      <c r="G211" s="141" t="s">
        <v>102</v>
      </c>
      <c r="H211" s="68" t="s">
        <v>102</v>
      </c>
      <c r="I211" s="143">
        <v>0</v>
      </c>
      <c r="J211" s="69">
        <v>44429</v>
      </c>
      <c r="K211" s="69">
        <v>44431</v>
      </c>
      <c r="L211" s="72" t="s">
        <v>101</v>
      </c>
      <c r="M211" s="71"/>
      <c r="N211" s="69">
        <v>44433.4503356481</v>
      </c>
      <c r="O211" s="132">
        <f t="shared" si="3"/>
        <v>4.4503356481000083</v>
      </c>
      <c r="P211" s="68" t="s">
        <v>144</v>
      </c>
      <c r="Q211" s="68" t="s">
        <v>145</v>
      </c>
      <c r="R211" s="68" t="s">
        <v>102</v>
      </c>
      <c r="S211" s="135" t="s">
        <v>102</v>
      </c>
    </row>
    <row r="212" spans="1:19">
      <c r="A212" s="68"/>
      <c r="B212" s="69">
        <v>44300.604861111096</v>
      </c>
      <c r="C212" s="134">
        <v>29</v>
      </c>
      <c r="D212" s="71" t="s">
        <v>98</v>
      </c>
      <c r="E212" s="68"/>
      <c r="F212" s="71" t="s">
        <v>106</v>
      </c>
      <c r="G212" s="141" t="s">
        <v>102</v>
      </c>
      <c r="H212" s="68" t="s">
        <v>102</v>
      </c>
      <c r="I212" s="143">
        <v>0</v>
      </c>
      <c r="J212" s="69">
        <v>44469</v>
      </c>
      <c r="K212" s="69">
        <v>44470</v>
      </c>
      <c r="L212" s="72" t="s">
        <v>101</v>
      </c>
      <c r="M212" s="71"/>
      <c r="N212" s="69">
        <v>44473.984722222202</v>
      </c>
      <c r="O212" s="132">
        <f t="shared" si="3"/>
        <v>4.9847222222015262</v>
      </c>
      <c r="P212" s="68" t="s">
        <v>144</v>
      </c>
      <c r="Q212" s="68" t="s">
        <v>145</v>
      </c>
      <c r="R212" s="68" t="s">
        <v>102</v>
      </c>
      <c r="S212" s="135" t="s">
        <v>102</v>
      </c>
    </row>
    <row r="213" spans="1:19">
      <c r="A213" s="68"/>
      <c r="B213" s="69">
        <v>44300.697916666701</v>
      </c>
      <c r="C213" s="134">
        <v>32</v>
      </c>
      <c r="D213" s="71" t="s">
        <v>98</v>
      </c>
      <c r="E213" s="68"/>
      <c r="F213" s="71" t="s">
        <v>106</v>
      </c>
      <c r="G213" s="141" t="s">
        <v>102</v>
      </c>
      <c r="H213" s="68" t="s">
        <v>102</v>
      </c>
      <c r="I213" s="143">
        <v>0</v>
      </c>
      <c r="J213" s="69">
        <v>44300</v>
      </c>
      <c r="K213" s="69">
        <v>44300</v>
      </c>
      <c r="L213" s="72" t="s">
        <v>101</v>
      </c>
      <c r="M213" s="71"/>
      <c r="N213" s="69">
        <v>44308.4555555556</v>
      </c>
      <c r="O213" s="132">
        <f t="shared" si="3"/>
        <v>8.4555555555998581</v>
      </c>
      <c r="P213" s="68" t="s">
        <v>144</v>
      </c>
      <c r="Q213" s="68" t="s">
        <v>145</v>
      </c>
      <c r="R213" s="68" t="s">
        <v>102</v>
      </c>
      <c r="S213" s="135" t="s">
        <v>102</v>
      </c>
    </row>
    <row r="214" spans="1:19">
      <c r="A214" s="68"/>
      <c r="B214" s="69">
        <v>44300.769444444399</v>
      </c>
      <c r="C214" s="134">
        <v>27</v>
      </c>
      <c r="D214" s="71" t="s">
        <v>98</v>
      </c>
      <c r="E214" s="68"/>
      <c r="F214" s="71" t="s">
        <v>106</v>
      </c>
      <c r="G214" s="141" t="s">
        <v>101</v>
      </c>
      <c r="H214" s="68" t="s">
        <v>102</v>
      </c>
      <c r="I214" s="143">
        <v>0</v>
      </c>
      <c r="J214" s="69">
        <v>44300</v>
      </c>
      <c r="K214" s="69">
        <v>44300</v>
      </c>
      <c r="L214" s="72" t="s">
        <v>101</v>
      </c>
      <c r="M214" s="71"/>
      <c r="N214" s="69">
        <v>44301.533101851797</v>
      </c>
      <c r="O214" s="132">
        <f t="shared" si="3"/>
        <v>1.5331018517972552</v>
      </c>
      <c r="P214" s="68" t="s">
        <v>147</v>
      </c>
      <c r="Q214" s="68" t="s">
        <v>145</v>
      </c>
      <c r="R214" s="68" t="s">
        <v>102</v>
      </c>
      <c r="S214" s="135" t="s">
        <v>102</v>
      </c>
    </row>
    <row r="215" spans="1:19">
      <c r="A215" s="68"/>
      <c r="B215" s="69">
        <v>44300.769444444399</v>
      </c>
      <c r="C215" s="134">
        <v>27</v>
      </c>
      <c r="D215" s="71" t="s">
        <v>98</v>
      </c>
      <c r="E215" s="68"/>
      <c r="F215" s="71" t="s">
        <v>106</v>
      </c>
      <c r="G215" s="141" t="s">
        <v>101</v>
      </c>
      <c r="H215" s="68" t="s">
        <v>102</v>
      </c>
      <c r="I215" s="143">
        <v>0</v>
      </c>
      <c r="J215" s="69">
        <v>44438</v>
      </c>
      <c r="K215" s="69">
        <v>44438</v>
      </c>
      <c r="L215" s="72" t="s">
        <v>101</v>
      </c>
      <c r="M215" s="71"/>
      <c r="N215" s="69">
        <v>44442.470081018502</v>
      </c>
      <c r="O215" s="132">
        <f t="shared" si="3"/>
        <v>4.4700810185022419</v>
      </c>
      <c r="P215" s="68" t="s">
        <v>144</v>
      </c>
      <c r="Q215" s="68" t="s">
        <v>145</v>
      </c>
      <c r="R215" s="68" t="s">
        <v>102</v>
      </c>
      <c r="S215" s="135" t="s">
        <v>102</v>
      </c>
    </row>
    <row r="216" spans="1:19">
      <c r="A216" s="68"/>
      <c r="B216" s="69">
        <v>44300.769444444399</v>
      </c>
      <c r="C216" s="134">
        <v>27</v>
      </c>
      <c r="D216" s="71" t="s">
        <v>98</v>
      </c>
      <c r="E216" s="68"/>
      <c r="F216" s="71" t="s">
        <v>106</v>
      </c>
      <c r="G216" s="141" t="s">
        <v>101</v>
      </c>
      <c r="H216" s="68" t="s">
        <v>102</v>
      </c>
      <c r="I216" s="143">
        <v>0</v>
      </c>
      <c r="J216" s="69">
        <v>44462</v>
      </c>
      <c r="K216" s="69">
        <v>44463</v>
      </c>
      <c r="L216" s="72" t="s">
        <v>101</v>
      </c>
      <c r="M216" s="71"/>
      <c r="N216" s="69">
        <v>44467.492824074099</v>
      </c>
      <c r="O216" s="132">
        <f t="shared" si="3"/>
        <v>5.4928240740991896</v>
      </c>
      <c r="P216" s="68" t="s">
        <v>144</v>
      </c>
      <c r="Q216" s="68" t="s">
        <v>145</v>
      </c>
      <c r="R216" s="68" t="s">
        <v>102</v>
      </c>
      <c r="S216" s="135" t="s">
        <v>102</v>
      </c>
    </row>
    <row r="217" spans="1:19">
      <c r="A217" s="68"/>
      <c r="B217" s="69">
        <v>44300.769444444399</v>
      </c>
      <c r="C217" s="134">
        <v>27</v>
      </c>
      <c r="D217" s="71" t="s">
        <v>98</v>
      </c>
      <c r="E217" s="68"/>
      <c r="F217" s="71" t="s">
        <v>106</v>
      </c>
      <c r="G217" s="141" t="s">
        <v>101</v>
      </c>
      <c r="H217" s="68" t="s">
        <v>102</v>
      </c>
      <c r="I217" s="143">
        <v>0</v>
      </c>
      <c r="J217" s="69">
        <v>44477</v>
      </c>
      <c r="K217" s="69">
        <v>44477</v>
      </c>
      <c r="L217" s="72" t="s">
        <v>101</v>
      </c>
      <c r="M217" s="71"/>
      <c r="N217" s="69">
        <v>44486.422708333303</v>
      </c>
      <c r="O217" s="132">
        <f t="shared" si="3"/>
        <v>9.4227083333025803</v>
      </c>
      <c r="P217" s="68" t="s">
        <v>144</v>
      </c>
      <c r="Q217" s="68" t="s">
        <v>145</v>
      </c>
      <c r="R217" s="68" t="s">
        <v>102</v>
      </c>
      <c r="S217" s="135" t="s">
        <v>102</v>
      </c>
    </row>
    <row r="218" spans="1:19">
      <c r="A218" s="68"/>
      <c r="B218" s="69">
        <v>44300.769444444399</v>
      </c>
      <c r="C218" s="134">
        <v>27</v>
      </c>
      <c r="D218" s="71" t="s">
        <v>98</v>
      </c>
      <c r="E218" s="68"/>
      <c r="F218" s="71" t="s">
        <v>106</v>
      </c>
      <c r="G218" s="141" t="s">
        <v>101</v>
      </c>
      <c r="H218" s="68" t="s">
        <v>102</v>
      </c>
      <c r="I218" s="143">
        <v>0</v>
      </c>
      <c r="J218" s="69">
        <v>44503</v>
      </c>
      <c r="K218" s="69">
        <v>44503</v>
      </c>
      <c r="L218" s="72" t="s">
        <v>101</v>
      </c>
      <c r="M218" s="71"/>
      <c r="N218" s="69">
        <v>44508.494398148097</v>
      </c>
      <c r="O218" s="132">
        <f t="shared" si="3"/>
        <v>5.4943981480973889</v>
      </c>
      <c r="P218" s="68" t="s">
        <v>144</v>
      </c>
      <c r="Q218" s="68" t="s">
        <v>145</v>
      </c>
      <c r="R218" s="68" t="s">
        <v>102</v>
      </c>
      <c r="S218" s="135" t="s">
        <v>102</v>
      </c>
    </row>
    <row r="219" spans="1:19">
      <c r="A219" s="68"/>
      <c r="B219" s="69">
        <v>44300.769444444399</v>
      </c>
      <c r="C219" s="134">
        <v>27</v>
      </c>
      <c r="D219" s="71" t="s">
        <v>98</v>
      </c>
      <c r="E219" s="68"/>
      <c r="F219" s="71" t="s">
        <v>106</v>
      </c>
      <c r="G219" s="141" t="s">
        <v>101</v>
      </c>
      <c r="H219" s="68" t="s">
        <v>102</v>
      </c>
      <c r="I219" s="143">
        <v>0</v>
      </c>
      <c r="J219" s="69">
        <v>44511</v>
      </c>
      <c r="K219" s="69">
        <v>44512</v>
      </c>
      <c r="L219" s="72" t="s">
        <v>101</v>
      </c>
      <c r="M219" s="71"/>
      <c r="N219" s="69">
        <v>44511.443472222199</v>
      </c>
      <c r="O219" s="132">
        <f t="shared" si="3"/>
        <v>0.4434722221994889</v>
      </c>
      <c r="P219" s="68" t="s">
        <v>144</v>
      </c>
      <c r="Q219" s="68" t="s">
        <v>145</v>
      </c>
      <c r="R219" s="68" t="s">
        <v>102</v>
      </c>
      <c r="S219" s="135" t="s">
        <v>102</v>
      </c>
    </row>
    <row r="220" spans="1:19">
      <c r="A220" s="68"/>
      <c r="B220" s="69">
        <v>44301.570138888899</v>
      </c>
      <c r="C220" s="134">
        <v>23</v>
      </c>
      <c r="D220" s="68" t="s">
        <v>105</v>
      </c>
      <c r="E220" s="68"/>
      <c r="F220" s="71" t="s">
        <v>106</v>
      </c>
      <c r="G220" s="141" t="s">
        <v>102</v>
      </c>
      <c r="H220" s="68" t="s">
        <v>102</v>
      </c>
      <c r="I220" s="143">
        <v>0</v>
      </c>
      <c r="J220" s="69">
        <v>44301</v>
      </c>
      <c r="K220" s="69">
        <v>44302</v>
      </c>
      <c r="L220" s="72" t="s">
        <v>101</v>
      </c>
      <c r="M220" s="71"/>
      <c r="N220" s="69">
        <v>44307.6743055556</v>
      </c>
      <c r="O220" s="132">
        <f t="shared" si="3"/>
        <v>6.6743055555998581</v>
      </c>
      <c r="P220" s="68" t="s">
        <v>144</v>
      </c>
      <c r="Q220" s="68" t="s">
        <v>145</v>
      </c>
      <c r="R220" s="68" t="s">
        <v>102</v>
      </c>
      <c r="S220" s="135" t="s">
        <v>102</v>
      </c>
    </row>
    <row r="221" spans="1:19">
      <c r="A221" s="68"/>
      <c r="B221" s="69">
        <v>44301.570138888899</v>
      </c>
      <c r="C221" s="134">
        <v>23</v>
      </c>
      <c r="D221" s="68" t="s">
        <v>105</v>
      </c>
      <c r="E221" s="68"/>
      <c r="F221" s="71" t="s">
        <v>106</v>
      </c>
      <c r="G221" s="141" t="s">
        <v>102</v>
      </c>
      <c r="H221" s="68" t="s">
        <v>102</v>
      </c>
      <c r="I221" s="143">
        <v>0</v>
      </c>
      <c r="J221" s="69">
        <v>44309</v>
      </c>
      <c r="K221" s="69">
        <v>44309</v>
      </c>
      <c r="L221" s="72" t="s">
        <v>101</v>
      </c>
      <c r="M221" s="71"/>
      <c r="N221" s="69">
        <v>44313.578472222202</v>
      </c>
      <c r="O221" s="132">
        <f t="shared" si="3"/>
        <v>4.5784722222015262</v>
      </c>
      <c r="P221" s="68" t="s">
        <v>144</v>
      </c>
      <c r="Q221" s="68" t="s">
        <v>145</v>
      </c>
      <c r="R221" s="68" t="s">
        <v>102</v>
      </c>
      <c r="S221" s="135" t="s">
        <v>102</v>
      </c>
    </row>
    <row r="222" spans="1:19">
      <c r="A222" s="68"/>
      <c r="B222" s="69">
        <v>44301.570138888899</v>
      </c>
      <c r="C222" s="134">
        <v>23</v>
      </c>
      <c r="D222" s="68" t="s">
        <v>105</v>
      </c>
      <c r="E222" s="68"/>
      <c r="F222" s="71" t="s">
        <v>106</v>
      </c>
      <c r="G222" s="141" t="s">
        <v>102</v>
      </c>
      <c r="H222" s="68" t="s">
        <v>102</v>
      </c>
      <c r="I222" s="143">
        <v>0</v>
      </c>
      <c r="J222" s="69">
        <v>44364</v>
      </c>
      <c r="K222" s="69">
        <v>44365</v>
      </c>
      <c r="L222" s="72" t="s">
        <v>101</v>
      </c>
      <c r="M222" s="71"/>
      <c r="N222" s="69">
        <v>44371.4210648148</v>
      </c>
      <c r="O222" s="132">
        <f t="shared" si="3"/>
        <v>7.4210648148000473</v>
      </c>
      <c r="P222" s="68" t="s">
        <v>144</v>
      </c>
      <c r="Q222" s="68" t="s">
        <v>145</v>
      </c>
      <c r="R222" s="68" t="s">
        <v>102</v>
      </c>
      <c r="S222" s="135" t="s">
        <v>102</v>
      </c>
    </row>
    <row r="223" spans="1:19">
      <c r="A223" s="68"/>
      <c r="B223" s="69">
        <v>44301.570138888899</v>
      </c>
      <c r="C223" s="134">
        <v>23</v>
      </c>
      <c r="D223" s="68" t="s">
        <v>105</v>
      </c>
      <c r="E223" s="68"/>
      <c r="F223" s="71" t="s">
        <v>106</v>
      </c>
      <c r="G223" s="141" t="s">
        <v>102</v>
      </c>
      <c r="H223" s="68" t="s">
        <v>102</v>
      </c>
      <c r="I223" s="143">
        <v>0</v>
      </c>
      <c r="J223" s="69">
        <v>44382</v>
      </c>
      <c r="K223" s="69">
        <v>44382</v>
      </c>
      <c r="L223" s="72" t="s">
        <v>101</v>
      </c>
      <c r="M223" s="71"/>
      <c r="N223" s="69">
        <v>44392.545138888898</v>
      </c>
      <c r="O223" s="132">
        <f t="shared" si="3"/>
        <v>10.545138888897782</v>
      </c>
      <c r="P223" s="68" t="s">
        <v>144</v>
      </c>
      <c r="Q223" s="68" t="s">
        <v>145</v>
      </c>
      <c r="R223" s="68" t="s">
        <v>102</v>
      </c>
      <c r="S223" s="135" t="s">
        <v>102</v>
      </c>
    </row>
    <row r="224" spans="1:19">
      <c r="A224" s="68"/>
      <c r="B224" s="69">
        <v>44301.570138888899</v>
      </c>
      <c r="C224" s="134">
        <v>23</v>
      </c>
      <c r="D224" s="68" t="s">
        <v>105</v>
      </c>
      <c r="E224" s="68"/>
      <c r="F224" s="71" t="s">
        <v>106</v>
      </c>
      <c r="G224" s="141" t="s">
        <v>102</v>
      </c>
      <c r="H224" s="68" t="s">
        <v>102</v>
      </c>
      <c r="I224" s="143">
        <v>0</v>
      </c>
      <c r="J224" s="69">
        <v>44412</v>
      </c>
      <c r="K224" s="69">
        <v>44412</v>
      </c>
      <c r="L224" s="72" t="s">
        <v>101</v>
      </c>
      <c r="M224" s="71"/>
      <c r="N224" s="69">
        <v>44417.554606481499</v>
      </c>
      <c r="O224" s="132">
        <f t="shared" si="3"/>
        <v>5.5546064814989222</v>
      </c>
      <c r="P224" s="68" t="s">
        <v>144</v>
      </c>
      <c r="Q224" s="68" t="s">
        <v>145</v>
      </c>
      <c r="R224" s="68" t="s">
        <v>102</v>
      </c>
      <c r="S224" s="133" t="s">
        <v>101</v>
      </c>
    </row>
    <row r="225" spans="1:19">
      <c r="A225" s="68"/>
      <c r="B225" s="69">
        <v>44306.651388888902</v>
      </c>
      <c r="C225" s="134">
        <v>29</v>
      </c>
      <c r="D225" s="68" t="s">
        <v>105</v>
      </c>
      <c r="E225" s="68"/>
      <c r="F225" s="71" t="s">
        <v>106</v>
      </c>
      <c r="G225" s="141" t="s">
        <v>101</v>
      </c>
      <c r="H225" s="68" t="s">
        <v>102</v>
      </c>
      <c r="I225" s="143">
        <v>0</v>
      </c>
      <c r="J225" s="69">
        <v>44323</v>
      </c>
      <c r="K225" s="69">
        <v>44323</v>
      </c>
      <c r="L225" s="72" t="s">
        <v>101</v>
      </c>
      <c r="M225" s="71"/>
      <c r="N225" s="69">
        <v>44330</v>
      </c>
      <c r="O225" s="132">
        <f t="shared" si="3"/>
        <v>7</v>
      </c>
      <c r="P225" s="68" t="s">
        <v>144</v>
      </c>
      <c r="Q225" s="68" t="s">
        <v>145</v>
      </c>
      <c r="R225" s="68" t="s">
        <v>102</v>
      </c>
      <c r="S225" s="135" t="s">
        <v>102</v>
      </c>
    </row>
    <row r="226" spans="1:19">
      <c r="A226" s="68"/>
      <c r="B226" s="69">
        <v>44306.651388888902</v>
      </c>
      <c r="C226" s="134">
        <v>29</v>
      </c>
      <c r="D226" s="68" t="s">
        <v>105</v>
      </c>
      <c r="E226" s="68"/>
      <c r="F226" s="71" t="s">
        <v>106</v>
      </c>
      <c r="G226" s="141" t="s">
        <v>101</v>
      </c>
      <c r="H226" s="68" t="s">
        <v>102</v>
      </c>
      <c r="I226" s="143">
        <v>0</v>
      </c>
      <c r="J226" s="69">
        <v>44322</v>
      </c>
      <c r="K226" s="69">
        <v>44323</v>
      </c>
      <c r="L226" s="72" t="s">
        <v>101</v>
      </c>
      <c r="M226" s="71"/>
      <c r="N226" s="69">
        <v>44330.497025463003</v>
      </c>
      <c r="O226" s="132">
        <f t="shared" si="3"/>
        <v>8.4970254630025011</v>
      </c>
      <c r="P226" s="68" t="s">
        <v>144</v>
      </c>
      <c r="Q226" s="68" t="s">
        <v>145</v>
      </c>
      <c r="R226" s="68" t="s">
        <v>102</v>
      </c>
      <c r="S226" s="135" t="s">
        <v>102</v>
      </c>
    </row>
    <row r="227" spans="1:19">
      <c r="A227" s="68"/>
      <c r="B227" s="69">
        <v>44306.651388888902</v>
      </c>
      <c r="C227" s="134">
        <v>29</v>
      </c>
      <c r="D227" s="68" t="s">
        <v>105</v>
      </c>
      <c r="E227" s="68"/>
      <c r="F227" s="71" t="s">
        <v>106</v>
      </c>
      <c r="G227" s="141" t="s">
        <v>101</v>
      </c>
      <c r="H227" s="68" t="s">
        <v>102</v>
      </c>
      <c r="I227" s="143">
        <v>0</v>
      </c>
      <c r="J227" s="69">
        <v>44332</v>
      </c>
      <c r="K227" s="69">
        <v>44333</v>
      </c>
      <c r="L227" s="72" t="s">
        <v>101</v>
      </c>
      <c r="M227" s="71"/>
      <c r="N227" s="69">
        <v>44332.345833333296</v>
      </c>
      <c r="O227" s="132">
        <f t="shared" si="3"/>
        <v>0.34583333329646848</v>
      </c>
      <c r="P227" s="68" t="s">
        <v>144</v>
      </c>
      <c r="Q227" s="68" t="s">
        <v>145</v>
      </c>
      <c r="R227" s="68" t="s">
        <v>102</v>
      </c>
      <c r="S227" s="135" t="s">
        <v>102</v>
      </c>
    </row>
    <row r="228" spans="1:19">
      <c r="A228" s="68"/>
      <c r="B228" s="69">
        <v>44306.651388888902</v>
      </c>
      <c r="C228" s="134">
        <v>29</v>
      </c>
      <c r="D228" s="68" t="s">
        <v>105</v>
      </c>
      <c r="E228" s="68"/>
      <c r="F228" s="71" t="s">
        <v>106</v>
      </c>
      <c r="G228" s="141" t="s">
        <v>101</v>
      </c>
      <c r="H228" s="68" t="s">
        <v>102</v>
      </c>
      <c r="I228" s="143">
        <v>0</v>
      </c>
      <c r="J228" s="69">
        <v>44358</v>
      </c>
      <c r="K228" s="69">
        <v>44358</v>
      </c>
      <c r="L228" s="72" t="s">
        <v>101</v>
      </c>
      <c r="M228" s="71"/>
      <c r="N228" s="69">
        <v>44361.5445833333</v>
      </c>
      <c r="O228" s="132">
        <f t="shared" si="3"/>
        <v>3.5445833332996699</v>
      </c>
      <c r="P228" s="68" t="s">
        <v>144</v>
      </c>
      <c r="Q228" s="68" t="s">
        <v>145</v>
      </c>
      <c r="R228" s="68" t="s">
        <v>102</v>
      </c>
      <c r="S228" s="135" t="s">
        <v>102</v>
      </c>
    </row>
    <row r="229" spans="1:19">
      <c r="A229" s="68"/>
      <c r="B229" s="69">
        <v>44306.752777777801</v>
      </c>
      <c r="C229" s="134">
        <v>23</v>
      </c>
      <c r="D229" s="68" t="s">
        <v>105</v>
      </c>
      <c r="E229" s="68"/>
      <c r="F229" s="71" t="s">
        <v>106</v>
      </c>
      <c r="G229" s="141" t="s">
        <v>102</v>
      </c>
      <c r="H229" s="68" t="s">
        <v>102</v>
      </c>
      <c r="I229" s="143">
        <v>0</v>
      </c>
      <c r="J229" s="69">
        <v>44356</v>
      </c>
      <c r="K229" s="69">
        <v>44356</v>
      </c>
      <c r="L229" s="72" t="s">
        <v>101</v>
      </c>
      <c r="M229" s="71"/>
      <c r="N229" s="69">
        <v>44359.783333333296</v>
      </c>
      <c r="O229" s="132">
        <f t="shared" si="3"/>
        <v>3.7833333332964685</v>
      </c>
      <c r="P229" s="68" t="s">
        <v>144</v>
      </c>
      <c r="Q229" s="68" t="s">
        <v>145</v>
      </c>
      <c r="R229" s="68" t="s">
        <v>102</v>
      </c>
      <c r="S229" s="135" t="s">
        <v>102</v>
      </c>
    </row>
    <row r="230" spans="1:19">
      <c r="A230" s="68"/>
      <c r="B230" s="69">
        <v>44313.752083333296</v>
      </c>
      <c r="C230" s="134">
        <v>50</v>
      </c>
      <c r="D230" s="68" t="s">
        <v>107</v>
      </c>
      <c r="E230" s="68"/>
      <c r="F230" s="71" t="s">
        <v>106</v>
      </c>
      <c r="G230" s="141" t="s">
        <v>102</v>
      </c>
      <c r="H230" s="68" t="s">
        <v>102</v>
      </c>
      <c r="I230" s="143">
        <v>0</v>
      </c>
      <c r="J230" s="69">
        <v>44321</v>
      </c>
      <c r="K230" s="69">
        <v>44321</v>
      </c>
      <c r="L230" s="72" t="s">
        <v>101</v>
      </c>
      <c r="M230" s="71"/>
      <c r="N230" s="69">
        <v>44322.495682870402</v>
      </c>
      <c r="O230" s="132">
        <f t="shared" si="3"/>
        <v>1.4956828704016516</v>
      </c>
      <c r="P230" s="68" t="s">
        <v>147</v>
      </c>
      <c r="Q230" s="68" t="s">
        <v>145</v>
      </c>
      <c r="R230" s="68" t="s">
        <v>102</v>
      </c>
      <c r="S230" s="133" t="s">
        <v>101</v>
      </c>
    </row>
    <row r="231" spans="1:19">
      <c r="A231" s="68"/>
      <c r="B231" s="69">
        <v>44315.604166666701</v>
      </c>
      <c r="C231" s="134">
        <v>40</v>
      </c>
      <c r="D231" s="71" t="s">
        <v>98</v>
      </c>
      <c r="E231" s="68"/>
      <c r="F231" s="71" t="s">
        <v>106</v>
      </c>
      <c r="G231" s="141" t="s">
        <v>101</v>
      </c>
      <c r="H231" s="68" t="s">
        <v>102</v>
      </c>
      <c r="I231" s="143">
        <v>0</v>
      </c>
      <c r="J231" s="69">
        <v>44439</v>
      </c>
      <c r="K231" s="69">
        <v>44440</v>
      </c>
      <c r="L231" s="72" t="s">
        <v>101</v>
      </c>
      <c r="M231" s="71"/>
      <c r="N231" s="69">
        <v>44440.522187499999</v>
      </c>
      <c r="O231" s="132">
        <f t="shared" si="3"/>
        <v>1.5221874999988358</v>
      </c>
      <c r="P231" s="68" t="s">
        <v>144</v>
      </c>
      <c r="Q231" s="68" t="s">
        <v>145</v>
      </c>
      <c r="R231" s="68" t="s">
        <v>102</v>
      </c>
      <c r="S231" s="135" t="s">
        <v>102</v>
      </c>
    </row>
    <row r="232" spans="1:19">
      <c r="A232" s="68"/>
      <c r="B232" s="69">
        <v>44319.751388888901</v>
      </c>
      <c r="C232" s="134">
        <v>33</v>
      </c>
      <c r="D232" s="71" t="s">
        <v>98</v>
      </c>
      <c r="E232" s="68"/>
      <c r="F232" s="71" t="s">
        <v>106</v>
      </c>
      <c r="G232" s="141" t="s">
        <v>102</v>
      </c>
      <c r="H232" s="68" t="s">
        <v>102</v>
      </c>
      <c r="I232" s="143">
        <v>0</v>
      </c>
      <c r="J232" s="69">
        <v>44369</v>
      </c>
      <c r="K232" s="69">
        <v>44370</v>
      </c>
      <c r="L232" s="72" t="s">
        <v>101</v>
      </c>
      <c r="M232" s="71"/>
      <c r="N232" s="69">
        <v>44375.531018518501</v>
      </c>
      <c r="O232" s="132">
        <f t="shared" si="3"/>
        <v>6.5310185185007867</v>
      </c>
      <c r="P232" s="68" t="s">
        <v>144</v>
      </c>
      <c r="Q232" s="68" t="s">
        <v>145</v>
      </c>
      <c r="R232" s="68" t="s">
        <v>102</v>
      </c>
      <c r="S232" s="133" t="s">
        <v>101</v>
      </c>
    </row>
    <row r="233" spans="1:19">
      <c r="A233" s="68"/>
      <c r="B233" s="69">
        <v>44323.711805555598</v>
      </c>
      <c r="C233" s="134">
        <v>36</v>
      </c>
      <c r="D233" s="68" t="s">
        <v>105</v>
      </c>
      <c r="E233" s="68"/>
      <c r="F233" s="71" t="s">
        <v>106</v>
      </c>
      <c r="G233" s="141" t="s">
        <v>102</v>
      </c>
      <c r="H233" s="68" t="s">
        <v>102</v>
      </c>
      <c r="I233" s="143">
        <v>0</v>
      </c>
      <c r="J233" s="69">
        <v>44376</v>
      </c>
      <c r="K233" s="69">
        <v>44377</v>
      </c>
      <c r="L233" s="72" t="s">
        <v>101</v>
      </c>
      <c r="M233" s="71"/>
      <c r="N233" s="69">
        <v>44378.497939814799</v>
      </c>
      <c r="O233" s="132">
        <f t="shared" si="3"/>
        <v>2.4979398147988832</v>
      </c>
      <c r="P233" s="68" t="s">
        <v>144</v>
      </c>
      <c r="Q233" s="68" t="s">
        <v>145</v>
      </c>
      <c r="R233" s="68" t="s">
        <v>102</v>
      </c>
      <c r="S233" s="135" t="s">
        <v>102</v>
      </c>
    </row>
    <row r="234" spans="1:19">
      <c r="A234" s="68"/>
      <c r="B234" s="69">
        <v>44323.711805555598</v>
      </c>
      <c r="C234" s="134">
        <v>36</v>
      </c>
      <c r="D234" s="68" t="s">
        <v>105</v>
      </c>
      <c r="E234" s="68"/>
      <c r="F234" s="71" t="s">
        <v>106</v>
      </c>
      <c r="G234" s="141" t="s">
        <v>102</v>
      </c>
      <c r="H234" s="68" t="s">
        <v>102</v>
      </c>
      <c r="I234" s="143">
        <v>0</v>
      </c>
      <c r="J234" s="69">
        <v>44467</v>
      </c>
      <c r="K234" s="69">
        <v>44468</v>
      </c>
      <c r="L234" s="72" t="s">
        <v>101</v>
      </c>
      <c r="M234" s="71"/>
      <c r="N234" s="69">
        <v>44475.497546296298</v>
      </c>
      <c r="O234" s="132">
        <f t="shared" si="3"/>
        <v>8.4975462962975143</v>
      </c>
      <c r="P234" s="68" t="s">
        <v>144</v>
      </c>
      <c r="Q234" s="68" t="s">
        <v>145</v>
      </c>
      <c r="R234" s="68" t="s">
        <v>102</v>
      </c>
      <c r="S234" s="135" t="s">
        <v>102</v>
      </c>
    </row>
    <row r="235" spans="1:19">
      <c r="A235" s="68"/>
      <c r="B235" s="69">
        <v>44323.711805555598</v>
      </c>
      <c r="C235" s="134">
        <v>36</v>
      </c>
      <c r="D235" s="68" t="s">
        <v>105</v>
      </c>
      <c r="E235" s="68"/>
      <c r="F235" s="71" t="s">
        <v>106</v>
      </c>
      <c r="G235" s="141" t="s">
        <v>102</v>
      </c>
      <c r="H235" s="68" t="s">
        <v>102</v>
      </c>
      <c r="I235" s="143">
        <v>0</v>
      </c>
      <c r="J235" s="69">
        <v>44496</v>
      </c>
      <c r="K235" s="69">
        <v>44496</v>
      </c>
      <c r="L235" s="72" t="s">
        <v>101</v>
      </c>
      <c r="M235" s="71"/>
      <c r="N235" s="69">
        <v>44503.494236111103</v>
      </c>
      <c r="O235" s="132">
        <f t="shared" si="3"/>
        <v>7.4942361111025093</v>
      </c>
      <c r="P235" s="68" t="s">
        <v>144</v>
      </c>
      <c r="Q235" s="68" t="s">
        <v>145</v>
      </c>
      <c r="R235" s="68" t="s">
        <v>102</v>
      </c>
      <c r="S235" s="135" t="s">
        <v>102</v>
      </c>
    </row>
    <row r="236" spans="1:19">
      <c r="A236" s="68"/>
      <c r="B236" s="69">
        <v>44323.711805555598</v>
      </c>
      <c r="C236" s="134">
        <v>36</v>
      </c>
      <c r="D236" s="68" t="s">
        <v>105</v>
      </c>
      <c r="E236" s="68"/>
      <c r="F236" s="71" t="s">
        <v>106</v>
      </c>
      <c r="G236" s="141" t="s">
        <v>102</v>
      </c>
      <c r="H236" s="68" t="s">
        <v>102</v>
      </c>
      <c r="I236" s="143">
        <v>0</v>
      </c>
      <c r="J236" s="69">
        <v>44504</v>
      </c>
      <c r="K236" s="69">
        <v>44505</v>
      </c>
      <c r="L236" s="72" t="s">
        <v>101</v>
      </c>
      <c r="M236" s="71"/>
      <c r="N236" s="69">
        <v>44508.7055555556</v>
      </c>
      <c r="O236" s="132">
        <f t="shared" si="3"/>
        <v>4.7055555555998581</v>
      </c>
      <c r="P236" s="68" t="s">
        <v>144</v>
      </c>
      <c r="Q236" s="68" t="s">
        <v>145</v>
      </c>
      <c r="R236" s="68" t="s">
        <v>102</v>
      </c>
      <c r="S236" s="135" t="s">
        <v>102</v>
      </c>
    </row>
    <row r="237" spans="1:19">
      <c r="A237" s="68"/>
      <c r="B237" s="69">
        <v>44323.84375</v>
      </c>
      <c r="C237" s="134">
        <v>31</v>
      </c>
      <c r="D237" s="68" t="s">
        <v>105</v>
      </c>
      <c r="E237" s="68"/>
      <c r="F237" s="71" t="s">
        <v>106</v>
      </c>
      <c r="G237" s="141" t="s">
        <v>102</v>
      </c>
      <c r="H237" s="68" t="s">
        <v>102</v>
      </c>
      <c r="I237" s="143">
        <v>0</v>
      </c>
      <c r="J237" s="69">
        <v>44354</v>
      </c>
      <c r="K237" s="69">
        <v>44354</v>
      </c>
      <c r="L237" s="72" t="s">
        <v>101</v>
      </c>
      <c r="M237" s="71"/>
      <c r="N237" s="69">
        <v>44356.697916666701</v>
      </c>
      <c r="O237" s="132">
        <f t="shared" si="3"/>
        <v>2.6979166667006211</v>
      </c>
      <c r="P237" s="68" t="s">
        <v>144</v>
      </c>
      <c r="Q237" s="68" t="s">
        <v>145</v>
      </c>
      <c r="R237" s="68" t="s">
        <v>102</v>
      </c>
      <c r="S237" s="135" t="s">
        <v>102</v>
      </c>
    </row>
    <row r="238" spans="1:19">
      <c r="A238" s="68"/>
      <c r="B238" s="69">
        <v>44323.84375</v>
      </c>
      <c r="C238" s="134">
        <v>31</v>
      </c>
      <c r="D238" s="68" t="s">
        <v>105</v>
      </c>
      <c r="E238" s="68"/>
      <c r="F238" s="71" t="s">
        <v>106</v>
      </c>
      <c r="G238" s="141" t="s">
        <v>102</v>
      </c>
      <c r="H238" s="68" t="s">
        <v>102</v>
      </c>
      <c r="I238" s="143">
        <v>0</v>
      </c>
      <c r="J238" s="69">
        <v>44364</v>
      </c>
      <c r="K238" s="69">
        <v>44365</v>
      </c>
      <c r="L238" s="72" t="s">
        <v>101</v>
      </c>
      <c r="M238" s="71"/>
      <c r="N238" s="69">
        <v>44371.490324074097</v>
      </c>
      <c r="O238" s="132">
        <f t="shared" si="3"/>
        <v>7.4903240740968613</v>
      </c>
      <c r="P238" s="68" t="s">
        <v>144</v>
      </c>
      <c r="Q238" s="68" t="s">
        <v>145</v>
      </c>
      <c r="R238" s="68" t="s">
        <v>102</v>
      </c>
      <c r="S238" s="135" t="s">
        <v>102</v>
      </c>
    </row>
    <row r="239" spans="1:19">
      <c r="A239" s="68"/>
      <c r="B239" s="69">
        <v>44323.84375</v>
      </c>
      <c r="C239" s="134">
        <v>31</v>
      </c>
      <c r="D239" s="68" t="s">
        <v>105</v>
      </c>
      <c r="E239" s="68"/>
      <c r="F239" s="71" t="s">
        <v>106</v>
      </c>
      <c r="G239" s="141" t="s">
        <v>102</v>
      </c>
      <c r="H239" s="68" t="s">
        <v>102</v>
      </c>
      <c r="I239" s="143">
        <v>0</v>
      </c>
      <c r="J239" s="69">
        <v>44399</v>
      </c>
      <c r="K239" s="69">
        <v>44400</v>
      </c>
      <c r="L239" s="72" t="s">
        <v>101</v>
      </c>
      <c r="M239" s="71"/>
      <c r="N239" s="69">
        <v>44404.540462962999</v>
      </c>
      <c r="O239" s="132">
        <f t="shared" si="3"/>
        <v>5.5404629629992996</v>
      </c>
      <c r="P239" s="68" t="s">
        <v>144</v>
      </c>
      <c r="Q239" s="68" t="s">
        <v>145</v>
      </c>
      <c r="R239" s="68" t="s">
        <v>102</v>
      </c>
      <c r="S239" s="135" t="s">
        <v>102</v>
      </c>
    </row>
    <row r="240" spans="1:19">
      <c r="A240" s="68"/>
      <c r="B240" s="69">
        <v>44323.84375</v>
      </c>
      <c r="C240" s="134">
        <v>31</v>
      </c>
      <c r="D240" s="68" t="s">
        <v>105</v>
      </c>
      <c r="E240" s="68"/>
      <c r="F240" s="71" t="s">
        <v>106</v>
      </c>
      <c r="G240" s="141" t="s">
        <v>102</v>
      </c>
      <c r="H240" s="68" t="s">
        <v>102</v>
      </c>
      <c r="I240" s="143">
        <v>0</v>
      </c>
      <c r="J240" s="69">
        <v>44432</v>
      </c>
      <c r="K240" s="69">
        <v>44433</v>
      </c>
      <c r="L240" s="72" t="s">
        <v>101</v>
      </c>
      <c r="M240" s="71"/>
      <c r="N240" s="69">
        <v>44432.693055555603</v>
      </c>
      <c r="O240" s="132">
        <f t="shared" si="3"/>
        <v>0.69305555560276844</v>
      </c>
      <c r="P240" s="68" t="s">
        <v>144</v>
      </c>
      <c r="Q240" s="68" t="s">
        <v>145</v>
      </c>
      <c r="R240" s="68" t="s">
        <v>102</v>
      </c>
      <c r="S240" s="135" t="s">
        <v>102</v>
      </c>
    </row>
    <row r="241" spans="1:20">
      <c r="A241" s="68"/>
      <c r="B241" s="69">
        <v>44327.888888888898</v>
      </c>
      <c r="C241" s="134">
        <v>44</v>
      </c>
      <c r="D241" s="71" t="s">
        <v>98</v>
      </c>
      <c r="E241" s="68"/>
      <c r="F241" s="71" t="s">
        <v>106</v>
      </c>
      <c r="G241" s="141" t="s">
        <v>102</v>
      </c>
      <c r="H241" s="68" t="s">
        <v>102</v>
      </c>
      <c r="I241" s="143">
        <v>0</v>
      </c>
      <c r="J241" s="69">
        <v>44379</v>
      </c>
      <c r="K241" s="69">
        <v>44379</v>
      </c>
      <c r="L241" s="72" t="s">
        <v>101</v>
      </c>
      <c r="M241" s="71"/>
      <c r="N241" s="69">
        <v>44385</v>
      </c>
      <c r="O241" s="132">
        <f t="shared" si="3"/>
        <v>6</v>
      </c>
      <c r="P241" s="68" t="s">
        <v>147</v>
      </c>
      <c r="Q241" s="68" t="s">
        <v>145</v>
      </c>
      <c r="R241" s="68" t="s">
        <v>102</v>
      </c>
      <c r="S241" s="135" t="s">
        <v>102</v>
      </c>
    </row>
    <row r="242" spans="1:20">
      <c r="A242" s="68"/>
      <c r="B242" s="69">
        <v>44328.734027777798</v>
      </c>
      <c r="C242" s="134">
        <v>25</v>
      </c>
      <c r="D242" s="68" t="s">
        <v>105</v>
      </c>
      <c r="E242" s="68"/>
      <c r="F242" s="71" t="s">
        <v>106</v>
      </c>
      <c r="G242" s="141" t="s">
        <v>102</v>
      </c>
      <c r="H242" s="68" t="s">
        <v>102</v>
      </c>
      <c r="I242" s="143">
        <v>0</v>
      </c>
      <c r="J242" s="69">
        <v>44399</v>
      </c>
      <c r="K242" s="69">
        <v>44400</v>
      </c>
      <c r="L242" s="72" t="s">
        <v>101</v>
      </c>
      <c r="M242" s="71"/>
      <c r="N242" s="69">
        <v>44404.541145833296</v>
      </c>
      <c r="O242" s="132">
        <f t="shared" si="3"/>
        <v>5.5411458332964685</v>
      </c>
      <c r="P242" s="68" t="s">
        <v>144</v>
      </c>
      <c r="Q242" s="68" t="s">
        <v>145</v>
      </c>
      <c r="R242" s="68" t="s">
        <v>102</v>
      </c>
      <c r="S242" s="135" t="s">
        <v>102</v>
      </c>
    </row>
    <row r="243" spans="1:20">
      <c r="A243" s="68"/>
      <c r="B243" s="69">
        <v>44328.734027777798</v>
      </c>
      <c r="C243" s="134">
        <v>25</v>
      </c>
      <c r="D243" s="68" t="s">
        <v>105</v>
      </c>
      <c r="E243" s="68"/>
      <c r="F243" s="71" t="s">
        <v>106</v>
      </c>
      <c r="G243" s="141" t="s">
        <v>102</v>
      </c>
      <c r="H243" s="68" t="s">
        <v>102</v>
      </c>
      <c r="I243" s="143">
        <v>0</v>
      </c>
      <c r="J243" s="69">
        <v>44418</v>
      </c>
      <c r="K243" s="69">
        <v>44419</v>
      </c>
      <c r="L243" s="72" t="s">
        <v>101</v>
      </c>
      <c r="M243" s="71"/>
      <c r="N243" s="69">
        <v>44424.456944444399</v>
      </c>
      <c r="O243" s="132">
        <f t="shared" si="3"/>
        <v>6.4569444443986868</v>
      </c>
      <c r="P243" s="68" t="s">
        <v>144</v>
      </c>
      <c r="Q243" s="68" t="s">
        <v>145</v>
      </c>
      <c r="R243" s="68" t="s">
        <v>102</v>
      </c>
      <c r="S243" s="135" t="s">
        <v>102</v>
      </c>
    </row>
    <row r="244" spans="1:20">
      <c r="A244" s="68"/>
      <c r="B244" s="69">
        <v>44328.734027777798</v>
      </c>
      <c r="C244" s="134">
        <v>25</v>
      </c>
      <c r="D244" s="68" t="s">
        <v>105</v>
      </c>
      <c r="E244" s="68"/>
      <c r="F244" s="71" t="s">
        <v>106</v>
      </c>
      <c r="G244" s="141" t="s">
        <v>102</v>
      </c>
      <c r="H244" s="68" t="s">
        <v>102</v>
      </c>
      <c r="I244" s="143">
        <v>0</v>
      </c>
      <c r="J244" s="69">
        <v>44539</v>
      </c>
      <c r="K244" s="69">
        <v>44540</v>
      </c>
      <c r="L244" s="72" t="s">
        <v>101</v>
      </c>
      <c r="M244" s="71"/>
      <c r="N244" s="69">
        <v>44545.489317129599</v>
      </c>
      <c r="O244" s="132">
        <f t="shared" si="3"/>
        <v>6.4893171295989305</v>
      </c>
      <c r="P244" s="68" t="s">
        <v>144</v>
      </c>
      <c r="Q244" s="68" t="s">
        <v>145</v>
      </c>
      <c r="R244" s="68" t="s">
        <v>102</v>
      </c>
      <c r="S244" s="135" t="s">
        <v>102</v>
      </c>
    </row>
    <row r="245" spans="1:20">
      <c r="A245" s="68"/>
      <c r="B245" s="69">
        <v>44336.862500000003</v>
      </c>
      <c r="C245" s="134">
        <v>26</v>
      </c>
      <c r="D245" s="68" t="s">
        <v>105</v>
      </c>
      <c r="E245" s="68"/>
      <c r="F245" s="71" t="s">
        <v>106</v>
      </c>
      <c r="G245" s="141" t="s">
        <v>102</v>
      </c>
      <c r="H245" s="68" t="s">
        <v>102</v>
      </c>
      <c r="I245" s="143">
        <v>0</v>
      </c>
      <c r="J245" s="69">
        <v>44344</v>
      </c>
      <c r="K245" s="69">
        <v>44344</v>
      </c>
      <c r="L245" s="72" t="s">
        <v>101</v>
      </c>
      <c r="M245" s="71"/>
      <c r="N245" s="69">
        <v>44347.609027777798</v>
      </c>
      <c r="O245" s="132">
        <f t="shared" si="3"/>
        <v>3.6090277777984738</v>
      </c>
      <c r="P245" s="68" t="s">
        <v>144</v>
      </c>
      <c r="Q245" s="68" t="s">
        <v>145</v>
      </c>
      <c r="R245" s="68" t="s">
        <v>102</v>
      </c>
      <c r="S245" s="135" t="s">
        <v>102</v>
      </c>
    </row>
    <row r="246" spans="1:20">
      <c r="A246" s="68"/>
      <c r="B246" s="69">
        <v>44337.588194444397</v>
      </c>
      <c r="C246" s="134">
        <v>45</v>
      </c>
      <c r="D246" s="68" t="s">
        <v>105</v>
      </c>
      <c r="E246" s="68"/>
      <c r="F246" s="71" t="s">
        <v>106</v>
      </c>
      <c r="G246" s="141" t="s">
        <v>102</v>
      </c>
      <c r="H246" s="68" t="s">
        <v>102</v>
      </c>
      <c r="I246" s="143">
        <v>0</v>
      </c>
      <c r="J246" s="69">
        <v>44392</v>
      </c>
      <c r="K246" s="69">
        <v>44393</v>
      </c>
      <c r="L246" s="72" t="s">
        <v>101</v>
      </c>
      <c r="M246" s="71"/>
      <c r="N246" s="69">
        <v>44401.5534722222</v>
      </c>
      <c r="O246" s="132">
        <f t="shared" si="3"/>
        <v>9.553472222200071</v>
      </c>
      <c r="P246" s="68" t="s">
        <v>144</v>
      </c>
      <c r="Q246" s="68" t="s">
        <v>145</v>
      </c>
      <c r="R246" s="68" t="s">
        <v>102</v>
      </c>
      <c r="S246" s="135" t="s">
        <v>102</v>
      </c>
    </row>
    <row r="247" spans="1:20">
      <c r="A247" s="68"/>
      <c r="B247" s="69">
        <v>44337.588194444397</v>
      </c>
      <c r="C247" s="134">
        <v>45</v>
      </c>
      <c r="D247" s="68" t="s">
        <v>105</v>
      </c>
      <c r="E247" s="68"/>
      <c r="F247" s="71" t="s">
        <v>106</v>
      </c>
      <c r="G247" s="141" t="s">
        <v>102</v>
      </c>
      <c r="H247" s="68" t="s">
        <v>102</v>
      </c>
      <c r="I247" s="143">
        <v>0</v>
      </c>
      <c r="J247" s="69">
        <v>44423</v>
      </c>
      <c r="K247" s="69">
        <v>44424</v>
      </c>
      <c r="L247" s="72" t="s">
        <v>101</v>
      </c>
      <c r="M247" s="71"/>
      <c r="N247" s="69">
        <v>44425.724305555603</v>
      </c>
      <c r="O247" s="132">
        <f t="shared" si="3"/>
        <v>2.7243055556027684</v>
      </c>
      <c r="P247" s="68" t="s">
        <v>144</v>
      </c>
      <c r="Q247" s="68" t="s">
        <v>145</v>
      </c>
      <c r="R247" s="68" t="s">
        <v>102</v>
      </c>
      <c r="S247" s="135" t="s">
        <v>102</v>
      </c>
    </row>
    <row r="248" spans="1:20">
      <c r="A248" s="68"/>
      <c r="B248" s="69">
        <v>44337.588194444397</v>
      </c>
      <c r="C248" s="134">
        <v>45</v>
      </c>
      <c r="D248" s="68" t="s">
        <v>105</v>
      </c>
      <c r="E248" s="68"/>
      <c r="F248" s="71" t="s">
        <v>106</v>
      </c>
      <c r="G248" s="141" t="s">
        <v>102</v>
      </c>
      <c r="H248" s="68" t="s">
        <v>102</v>
      </c>
      <c r="I248" s="143">
        <v>0</v>
      </c>
      <c r="J248" s="69">
        <v>44545</v>
      </c>
      <c r="K248" s="69">
        <v>44545</v>
      </c>
      <c r="L248" s="72" t="s">
        <v>101</v>
      </c>
      <c r="M248" s="71"/>
      <c r="N248" s="69">
        <v>44545.672916666699</v>
      </c>
      <c r="O248" s="132">
        <f t="shared" si="3"/>
        <v>0.67291666669916594</v>
      </c>
      <c r="P248" s="68" t="s">
        <v>144</v>
      </c>
      <c r="Q248" s="68" t="s">
        <v>145</v>
      </c>
      <c r="R248" s="68" t="s">
        <v>102</v>
      </c>
      <c r="S248" s="133" t="s">
        <v>101</v>
      </c>
    </row>
    <row r="249" spans="1:20">
      <c r="A249" s="68"/>
      <c r="B249" s="69">
        <v>44337.590277777803</v>
      </c>
      <c r="C249" s="134">
        <v>53</v>
      </c>
      <c r="D249" s="71" t="s">
        <v>98</v>
      </c>
      <c r="E249" s="68"/>
      <c r="F249" s="71" t="s">
        <v>106</v>
      </c>
      <c r="G249" s="141" t="s">
        <v>102</v>
      </c>
      <c r="H249" s="68" t="s">
        <v>102</v>
      </c>
      <c r="I249" s="143">
        <v>0</v>
      </c>
      <c r="J249" s="69">
        <v>44351</v>
      </c>
      <c r="K249" s="69">
        <v>44351</v>
      </c>
      <c r="L249" s="72" t="s">
        <v>101</v>
      </c>
      <c r="M249" s="71"/>
      <c r="N249" s="69">
        <v>44354.442361111098</v>
      </c>
      <c r="O249" s="132">
        <f t="shared" si="3"/>
        <v>3.4423611110978527</v>
      </c>
      <c r="P249" s="68" t="s">
        <v>147</v>
      </c>
      <c r="Q249" s="68" t="s">
        <v>145</v>
      </c>
      <c r="R249" s="68" t="s">
        <v>102</v>
      </c>
      <c r="S249" s="135" t="s">
        <v>102</v>
      </c>
    </row>
    <row r="250" spans="1:20">
      <c r="A250" s="68"/>
      <c r="B250" s="74">
        <v>44340.497222222199</v>
      </c>
      <c r="C250" s="134">
        <v>51</v>
      </c>
      <c r="D250" s="68" t="s">
        <v>107</v>
      </c>
      <c r="E250" s="68"/>
      <c r="F250" s="71" t="s">
        <v>106</v>
      </c>
      <c r="G250" s="141" t="s">
        <v>102</v>
      </c>
      <c r="H250" s="68" t="s">
        <v>102</v>
      </c>
      <c r="I250" s="143">
        <v>0</v>
      </c>
      <c r="J250" s="69">
        <v>44350</v>
      </c>
      <c r="K250" s="69">
        <v>44351</v>
      </c>
      <c r="L250" s="72" t="s">
        <v>101</v>
      </c>
      <c r="M250" s="71"/>
      <c r="N250" s="69">
        <v>44356.689583333296</v>
      </c>
      <c r="O250" s="132">
        <f t="shared" si="3"/>
        <v>6.6895833332964685</v>
      </c>
      <c r="P250" s="68" t="s">
        <v>144</v>
      </c>
      <c r="Q250" s="68" t="s">
        <v>145</v>
      </c>
      <c r="R250" s="68" t="s">
        <v>102</v>
      </c>
      <c r="S250" s="135" t="s">
        <v>102</v>
      </c>
    </row>
    <row r="251" spans="1:20">
      <c r="A251" s="68"/>
      <c r="B251" s="73">
        <v>44340.497222222199</v>
      </c>
      <c r="C251" s="134">
        <v>51</v>
      </c>
      <c r="D251" s="68" t="s">
        <v>107</v>
      </c>
      <c r="E251" s="68"/>
      <c r="F251" s="71" t="s">
        <v>106</v>
      </c>
      <c r="G251" s="141" t="s">
        <v>102</v>
      </c>
      <c r="H251" s="68" t="s">
        <v>102</v>
      </c>
      <c r="I251" s="143">
        <v>0</v>
      </c>
      <c r="J251" s="69">
        <v>44364</v>
      </c>
      <c r="K251" s="69">
        <v>44365</v>
      </c>
      <c r="L251" s="72" t="s">
        <v>101</v>
      </c>
      <c r="M251" s="71"/>
      <c r="N251" s="69">
        <v>44367.46875</v>
      </c>
      <c r="O251" s="132">
        <f t="shared" si="3"/>
        <v>3.46875</v>
      </c>
      <c r="P251" s="68" t="s">
        <v>144</v>
      </c>
      <c r="Q251" s="68" t="s">
        <v>145</v>
      </c>
      <c r="R251" s="68" t="s">
        <v>102</v>
      </c>
      <c r="S251" s="135" t="s">
        <v>102</v>
      </c>
      <c r="T251" s="61"/>
    </row>
    <row r="252" spans="1:20">
      <c r="A252" s="68"/>
      <c r="B252" s="69">
        <v>44340.497222222199</v>
      </c>
      <c r="C252" s="134">
        <v>51</v>
      </c>
      <c r="D252" s="68" t="s">
        <v>107</v>
      </c>
      <c r="E252" s="68"/>
      <c r="F252" s="71" t="s">
        <v>106</v>
      </c>
      <c r="G252" s="141" t="s">
        <v>102</v>
      </c>
      <c r="H252" s="68" t="s">
        <v>102</v>
      </c>
      <c r="I252" s="143">
        <v>0</v>
      </c>
      <c r="J252" s="69">
        <v>44367</v>
      </c>
      <c r="K252" s="69">
        <v>44368</v>
      </c>
      <c r="L252" s="72" t="s">
        <v>101</v>
      </c>
      <c r="M252" s="71"/>
      <c r="N252" s="69">
        <v>44369.496296296304</v>
      </c>
      <c r="O252" s="132">
        <f t="shared" si="3"/>
        <v>2.4962962963036261</v>
      </c>
      <c r="P252" s="68" t="s">
        <v>147</v>
      </c>
      <c r="Q252" s="68" t="s">
        <v>145</v>
      </c>
      <c r="R252" s="68" t="s">
        <v>102</v>
      </c>
      <c r="S252" s="135" t="s">
        <v>102</v>
      </c>
    </row>
    <row r="253" spans="1:20">
      <c r="A253" s="68"/>
      <c r="B253" s="69">
        <v>44340.497222222199</v>
      </c>
      <c r="C253" s="134">
        <v>51</v>
      </c>
      <c r="D253" s="68" t="s">
        <v>107</v>
      </c>
      <c r="E253" s="68"/>
      <c r="F253" s="71" t="s">
        <v>106</v>
      </c>
      <c r="G253" s="141" t="s">
        <v>102</v>
      </c>
      <c r="H253" s="68" t="s">
        <v>102</v>
      </c>
      <c r="I253" s="143">
        <v>0</v>
      </c>
      <c r="J253" s="69">
        <v>44428</v>
      </c>
      <c r="K253" s="69">
        <v>44428</v>
      </c>
      <c r="L253" s="72" t="s">
        <v>101</v>
      </c>
      <c r="M253" s="71"/>
      <c r="N253" s="69">
        <v>44431.593055555597</v>
      </c>
      <c r="O253" s="132">
        <f t="shared" si="3"/>
        <v>3.5930555555969477</v>
      </c>
      <c r="P253" s="68" t="s">
        <v>144</v>
      </c>
      <c r="Q253" s="68" t="s">
        <v>145</v>
      </c>
      <c r="R253" s="68" t="s">
        <v>102</v>
      </c>
      <c r="S253" s="133" t="s">
        <v>101</v>
      </c>
    </row>
    <row r="254" spans="1:20">
      <c r="A254" s="68"/>
      <c r="B254" s="69">
        <v>44340.779861111099</v>
      </c>
      <c r="C254" s="134">
        <v>49</v>
      </c>
      <c r="D254" s="68" t="s">
        <v>105</v>
      </c>
      <c r="E254" s="68"/>
      <c r="F254" s="71" t="s">
        <v>106</v>
      </c>
      <c r="G254" s="141" t="s">
        <v>102</v>
      </c>
      <c r="H254" s="68" t="s">
        <v>102</v>
      </c>
      <c r="I254" s="143">
        <v>0</v>
      </c>
      <c r="J254" s="69">
        <v>44474</v>
      </c>
      <c r="K254" s="69">
        <v>44475</v>
      </c>
      <c r="L254" s="72" t="s">
        <v>101</v>
      </c>
      <c r="M254" s="71"/>
      <c r="N254" s="69">
        <v>44477.493506944404</v>
      </c>
      <c r="O254" s="132">
        <f t="shared" si="3"/>
        <v>3.4935069444036344</v>
      </c>
      <c r="P254" s="68" t="s">
        <v>144</v>
      </c>
      <c r="Q254" s="68" t="s">
        <v>145</v>
      </c>
      <c r="R254" s="68" t="s">
        <v>102</v>
      </c>
      <c r="S254" s="135" t="s">
        <v>102</v>
      </c>
    </row>
    <row r="255" spans="1:20">
      <c r="A255" s="68"/>
      <c r="B255" s="69">
        <v>44341.7409722222</v>
      </c>
      <c r="C255" s="134">
        <v>23</v>
      </c>
      <c r="D255" s="68" t="s">
        <v>107</v>
      </c>
      <c r="E255" s="68"/>
      <c r="F255" s="71" t="s">
        <v>106</v>
      </c>
      <c r="G255" s="141" t="s">
        <v>102</v>
      </c>
      <c r="H255" s="68" t="s">
        <v>102</v>
      </c>
      <c r="I255" s="143">
        <v>0</v>
      </c>
      <c r="J255" s="69">
        <v>44422</v>
      </c>
      <c r="K255" s="69">
        <v>44424</v>
      </c>
      <c r="L255" s="72" t="s">
        <v>101</v>
      </c>
      <c r="M255" s="71"/>
      <c r="N255" s="69">
        <v>44431.482499999998</v>
      </c>
      <c r="O255" s="132">
        <f t="shared" si="3"/>
        <v>9.4824999999982538</v>
      </c>
      <c r="P255" s="68" t="s">
        <v>144</v>
      </c>
      <c r="Q255" s="68" t="s">
        <v>145</v>
      </c>
      <c r="R255" s="68" t="s">
        <v>102</v>
      </c>
      <c r="S255" s="135" t="s">
        <v>102</v>
      </c>
    </row>
    <row r="256" spans="1:20">
      <c r="A256" s="68"/>
      <c r="B256" s="69">
        <v>44341.7409722222</v>
      </c>
      <c r="C256" s="134">
        <v>23</v>
      </c>
      <c r="D256" s="68" t="s">
        <v>107</v>
      </c>
      <c r="E256" s="68"/>
      <c r="F256" s="71" t="s">
        <v>106</v>
      </c>
      <c r="G256" s="141" t="s">
        <v>102</v>
      </c>
      <c r="H256" s="68" t="s">
        <v>102</v>
      </c>
      <c r="I256" s="143">
        <v>0</v>
      </c>
      <c r="J256" s="69">
        <v>44468</v>
      </c>
      <c r="K256" s="69">
        <v>44468</v>
      </c>
      <c r="L256" s="72" t="s">
        <v>101</v>
      </c>
      <c r="M256" s="71"/>
      <c r="N256" s="69">
        <v>44474.491041666697</v>
      </c>
      <c r="O256" s="132">
        <f t="shared" si="3"/>
        <v>6.4910416666971287</v>
      </c>
      <c r="P256" s="68" t="s">
        <v>144</v>
      </c>
      <c r="Q256" s="68" t="s">
        <v>145</v>
      </c>
      <c r="R256" s="68" t="s">
        <v>102</v>
      </c>
      <c r="S256" s="135" t="s">
        <v>102</v>
      </c>
    </row>
    <row r="257" spans="1:20">
      <c r="A257" s="68"/>
      <c r="B257" s="69">
        <v>44341.7409722222</v>
      </c>
      <c r="C257" s="134">
        <v>23</v>
      </c>
      <c r="D257" s="68" t="s">
        <v>107</v>
      </c>
      <c r="E257" s="68"/>
      <c r="F257" s="71" t="s">
        <v>106</v>
      </c>
      <c r="G257" s="141" t="s">
        <v>102</v>
      </c>
      <c r="H257" s="68" t="s">
        <v>102</v>
      </c>
      <c r="I257" s="143">
        <v>0</v>
      </c>
      <c r="J257" s="69">
        <v>44482</v>
      </c>
      <c r="K257" s="69">
        <v>44482</v>
      </c>
      <c r="L257" s="72" t="s">
        <v>101</v>
      </c>
      <c r="M257" s="71"/>
      <c r="N257" s="69">
        <v>44487.477696759299</v>
      </c>
      <c r="O257" s="132">
        <f t="shared" si="3"/>
        <v>5.4776967592988512</v>
      </c>
      <c r="P257" s="68" t="s">
        <v>144</v>
      </c>
      <c r="Q257" s="68" t="s">
        <v>145</v>
      </c>
      <c r="R257" s="68" t="s">
        <v>102</v>
      </c>
      <c r="S257" s="133" t="s">
        <v>101</v>
      </c>
    </row>
    <row r="258" spans="1:20">
      <c r="A258" s="68"/>
      <c r="B258" s="69">
        <v>44344.511805555601</v>
      </c>
      <c r="C258" s="134">
        <v>30</v>
      </c>
      <c r="D258" s="68" t="s">
        <v>105</v>
      </c>
      <c r="E258" s="68"/>
      <c r="F258" s="71" t="s">
        <v>106</v>
      </c>
      <c r="G258" s="141" t="s">
        <v>101</v>
      </c>
      <c r="H258" s="68" t="s">
        <v>102</v>
      </c>
      <c r="I258" s="143">
        <v>0</v>
      </c>
      <c r="J258" s="69">
        <v>44436</v>
      </c>
      <c r="K258" s="69">
        <v>44438</v>
      </c>
      <c r="L258" s="72" t="s">
        <v>101</v>
      </c>
      <c r="M258" s="71"/>
      <c r="N258" s="69">
        <v>44442.469398148103</v>
      </c>
      <c r="O258" s="132">
        <f t="shared" si="3"/>
        <v>6.4693981481032097</v>
      </c>
      <c r="P258" s="68" t="s">
        <v>144</v>
      </c>
      <c r="Q258" s="68" t="s">
        <v>145</v>
      </c>
      <c r="R258" s="68" t="s">
        <v>102</v>
      </c>
      <c r="S258" s="135" t="s">
        <v>102</v>
      </c>
    </row>
    <row r="259" spans="1:20">
      <c r="A259" s="68"/>
      <c r="B259" s="69">
        <v>44344.511805555601</v>
      </c>
      <c r="C259" s="134">
        <v>30</v>
      </c>
      <c r="D259" s="68" t="s">
        <v>105</v>
      </c>
      <c r="E259" s="68"/>
      <c r="F259" s="71" t="s">
        <v>106</v>
      </c>
      <c r="G259" s="141" t="s">
        <v>101</v>
      </c>
      <c r="H259" s="68" t="s">
        <v>102</v>
      </c>
      <c r="I259" s="143">
        <v>0</v>
      </c>
      <c r="J259" s="69">
        <v>44505</v>
      </c>
      <c r="K259" s="69">
        <v>44505</v>
      </c>
      <c r="L259" s="72" t="s">
        <v>101</v>
      </c>
      <c r="M259" s="71"/>
      <c r="N259" s="69">
        <v>44512.604166666701</v>
      </c>
      <c r="O259" s="132">
        <f t="shared" si="3"/>
        <v>7.6041666667006211</v>
      </c>
      <c r="P259" s="68" t="s">
        <v>144</v>
      </c>
      <c r="Q259" s="68" t="s">
        <v>145</v>
      </c>
      <c r="R259" s="68" t="s">
        <v>101</v>
      </c>
      <c r="S259" s="135" t="s">
        <v>102</v>
      </c>
    </row>
    <row r="260" spans="1:20">
      <c r="A260" s="68"/>
      <c r="B260" s="69">
        <v>44345.132638888899</v>
      </c>
      <c r="C260" s="134">
        <v>35</v>
      </c>
      <c r="D260" s="71" t="s">
        <v>98</v>
      </c>
      <c r="E260" s="68"/>
      <c r="F260" s="71" t="s">
        <v>106</v>
      </c>
      <c r="G260" s="141" t="s">
        <v>102</v>
      </c>
      <c r="H260" s="68" t="s">
        <v>102</v>
      </c>
      <c r="I260" s="143">
        <v>0</v>
      </c>
      <c r="J260" s="69">
        <v>44386</v>
      </c>
      <c r="K260" s="69">
        <v>44386</v>
      </c>
      <c r="L260" s="72" t="s">
        <v>101</v>
      </c>
      <c r="M260" s="71"/>
      <c r="N260" s="69">
        <v>44389.59375</v>
      </c>
      <c r="O260" s="132">
        <f t="shared" ref="O260:O323" si="4">N260-J260</f>
        <v>3.59375</v>
      </c>
      <c r="P260" s="68" t="s">
        <v>144</v>
      </c>
      <c r="Q260" s="68" t="s">
        <v>145</v>
      </c>
      <c r="R260" s="68" t="s">
        <v>102</v>
      </c>
      <c r="S260" s="135" t="s">
        <v>102</v>
      </c>
    </row>
    <row r="261" spans="1:20">
      <c r="A261" s="68"/>
      <c r="B261" s="69">
        <v>44349.554861111101</v>
      </c>
      <c r="C261" s="134">
        <v>41</v>
      </c>
      <c r="D261" s="71" t="s">
        <v>98</v>
      </c>
      <c r="E261" s="68"/>
      <c r="F261" s="71" t="s">
        <v>106</v>
      </c>
      <c r="G261" s="141" t="s">
        <v>102</v>
      </c>
      <c r="H261" s="68" t="s">
        <v>102</v>
      </c>
      <c r="I261" s="143">
        <v>1</v>
      </c>
      <c r="J261" s="69">
        <v>44418</v>
      </c>
      <c r="K261" s="69">
        <v>44419</v>
      </c>
      <c r="L261" s="72" t="s">
        <v>101</v>
      </c>
      <c r="M261" s="71"/>
      <c r="N261" s="69">
        <v>44426.491990740702</v>
      </c>
      <c r="O261" s="132">
        <f t="shared" si="4"/>
        <v>8.4919907407020219</v>
      </c>
      <c r="P261" s="68" t="s">
        <v>144</v>
      </c>
      <c r="Q261" s="68" t="s">
        <v>145</v>
      </c>
      <c r="R261" s="68" t="s">
        <v>102</v>
      </c>
      <c r="S261" s="135" t="s">
        <v>102</v>
      </c>
    </row>
    <row r="262" spans="1:20">
      <c r="A262" s="68"/>
      <c r="B262" s="69">
        <v>44350.641666666699</v>
      </c>
      <c r="C262" s="134">
        <v>22</v>
      </c>
      <c r="D262" s="68" t="s">
        <v>105</v>
      </c>
      <c r="E262" s="68"/>
      <c r="F262" s="71" t="s">
        <v>106</v>
      </c>
      <c r="G262" s="141" t="s">
        <v>102</v>
      </c>
      <c r="H262" s="68" t="s">
        <v>102</v>
      </c>
      <c r="I262" s="143">
        <v>0</v>
      </c>
      <c r="J262" s="69">
        <v>44382</v>
      </c>
      <c r="K262" s="69">
        <v>44382</v>
      </c>
      <c r="L262" s="72" t="s">
        <v>101</v>
      </c>
      <c r="M262" s="71"/>
      <c r="N262" s="69">
        <v>44386</v>
      </c>
      <c r="O262" s="132">
        <f t="shared" si="4"/>
        <v>4</v>
      </c>
      <c r="P262" s="68" t="s">
        <v>144</v>
      </c>
      <c r="Q262" s="68" t="s">
        <v>145</v>
      </c>
      <c r="R262" s="68" t="s">
        <v>102</v>
      </c>
      <c r="S262" s="135" t="s">
        <v>102</v>
      </c>
    </row>
    <row r="263" spans="1:20">
      <c r="A263" s="68"/>
      <c r="B263" s="69">
        <v>44350.641666666699</v>
      </c>
      <c r="C263" s="134">
        <v>22</v>
      </c>
      <c r="D263" s="68" t="s">
        <v>105</v>
      </c>
      <c r="E263" s="68"/>
      <c r="F263" s="71" t="s">
        <v>106</v>
      </c>
      <c r="G263" s="141" t="s">
        <v>102</v>
      </c>
      <c r="H263" s="68" t="s">
        <v>102</v>
      </c>
      <c r="I263" s="143">
        <v>0</v>
      </c>
      <c r="J263" s="69">
        <v>44381</v>
      </c>
      <c r="K263" s="69">
        <v>44382</v>
      </c>
      <c r="L263" s="72" t="s">
        <v>101</v>
      </c>
      <c r="M263" s="71"/>
      <c r="N263" s="69">
        <v>44391.461284722202</v>
      </c>
      <c r="O263" s="132">
        <f t="shared" si="4"/>
        <v>10.461284722201526</v>
      </c>
      <c r="P263" s="68" t="s">
        <v>144</v>
      </c>
      <c r="Q263" s="68" t="s">
        <v>145</v>
      </c>
      <c r="R263" s="68" t="s">
        <v>102</v>
      </c>
      <c r="S263" s="135" t="s">
        <v>102</v>
      </c>
    </row>
    <row r="264" spans="1:20">
      <c r="A264" s="68"/>
      <c r="B264" s="69">
        <v>44350.641666666699</v>
      </c>
      <c r="C264" s="134">
        <v>22</v>
      </c>
      <c r="D264" s="68" t="s">
        <v>105</v>
      </c>
      <c r="E264" s="68"/>
      <c r="F264" s="71" t="s">
        <v>106</v>
      </c>
      <c r="G264" s="141" t="s">
        <v>102</v>
      </c>
      <c r="H264" s="68" t="s">
        <v>102</v>
      </c>
      <c r="I264" s="143">
        <v>0</v>
      </c>
      <c r="J264" s="69">
        <v>44442</v>
      </c>
      <c r="K264" s="69">
        <v>44442</v>
      </c>
      <c r="L264" s="72" t="s">
        <v>101</v>
      </c>
      <c r="M264" s="71"/>
      <c r="N264" s="69">
        <v>44449.436180555596</v>
      </c>
      <c r="O264" s="132">
        <f t="shared" si="4"/>
        <v>7.4361805555963656</v>
      </c>
      <c r="P264" s="68" t="s">
        <v>144</v>
      </c>
      <c r="Q264" s="68" t="s">
        <v>145</v>
      </c>
      <c r="R264" s="68" t="s">
        <v>102</v>
      </c>
      <c r="S264" s="135" t="s">
        <v>102</v>
      </c>
    </row>
    <row r="265" spans="1:20">
      <c r="A265" s="68"/>
      <c r="B265" s="69">
        <v>44350.641666666699</v>
      </c>
      <c r="C265" s="134">
        <v>22</v>
      </c>
      <c r="D265" s="68" t="s">
        <v>105</v>
      </c>
      <c r="E265" s="68"/>
      <c r="F265" s="71" t="s">
        <v>106</v>
      </c>
      <c r="G265" s="141" t="s">
        <v>102</v>
      </c>
      <c r="H265" s="68" t="s">
        <v>102</v>
      </c>
      <c r="I265" s="143">
        <v>0</v>
      </c>
      <c r="J265" s="69">
        <v>44505</v>
      </c>
      <c r="K265" s="69">
        <v>44505</v>
      </c>
      <c r="L265" s="72" t="s">
        <v>101</v>
      </c>
      <c r="M265" s="71"/>
      <c r="N265" s="69">
        <v>44518.486886574101</v>
      </c>
      <c r="O265" s="132">
        <f t="shared" si="4"/>
        <v>13.486886574100936</v>
      </c>
      <c r="P265" s="68" t="s">
        <v>144</v>
      </c>
      <c r="Q265" s="68" t="s">
        <v>145</v>
      </c>
      <c r="R265" s="68" t="s">
        <v>102</v>
      </c>
      <c r="S265" s="135" t="s">
        <v>102</v>
      </c>
    </row>
    <row r="266" spans="1:20">
      <c r="A266" s="68"/>
      <c r="B266" s="69">
        <v>44351.456944444399</v>
      </c>
      <c r="C266" s="134">
        <v>30</v>
      </c>
      <c r="D266" s="71" t="s">
        <v>98</v>
      </c>
      <c r="E266" s="68"/>
      <c r="F266" s="71" t="s">
        <v>106</v>
      </c>
      <c r="G266" s="141" t="s">
        <v>102</v>
      </c>
      <c r="H266" s="68" t="s">
        <v>102</v>
      </c>
      <c r="I266" s="143">
        <v>0</v>
      </c>
      <c r="J266" s="69">
        <v>44382</v>
      </c>
      <c r="K266" s="69">
        <v>44382</v>
      </c>
      <c r="L266" s="72" t="s">
        <v>101</v>
      </c>
      <c r="M266" s="68"/>
      <c r="N266" s="69">
        <v>44386.161111111098</v>
      </c>
      <c r="O266" s="132">
        <f t="shared" si="4"/>
        <v>4.1611111110978527</v>
      </c>
      <c r="P266" s="68" t="s">
        <v>144</v>
      </c>
      <c r="Q266" s="68" t="s">
        <v>145</v>
      </c>
      <c r="R266" s="68" t="s">
        <v>102</v>
      </c>
      <c r="S266" s="135" t="s">
        <v>102</v>
      </c>
    </row>
    <row r="267" spans="1:20">
      <c r="A267" s="68"/>
      <c r="B267" s="69">
        <v>44351.576388888898</v>
      </c>
      <c r="C267" s="134">
        <v>21</v>
      </c>
      <c r="D267" s="68" t="s">
        <v>107</v>
      </c>
      <c r="E267" s="68"/>
      <c r="F267" s="71" t="s">
        <v>106</v>
      </c>
      <c r="G267" s="141" t="s">
        <v>102</v>
      </c>
      <c r="H267" s="68" t="s">
        <v>102</v>
      </c>
      <c r="I267" s="143">
        <v>0</v>
      </c>
      <c r="J267" s="69">
        <v>44354</v>
      </c>
      <c r="K267" s="69">
        <v>44354</v>
      </c>
      <c r="L267" s="72" t="s">
        <v>101</v>
      </c>
      <c r="M267" s="68"/>
      <c r="N267" s="69">
        <v>44363.481249999997</v>
      </c>
      <c r="O267" s="132">
        <f t="shared" si="4"/>
        <v>9.4812499999970896</v>
      </c>
      <c r="P267" s="68" t="s">
        <v>144</v>
      </c>
      <c r="Q267" s="68" t="s">
        <v>145</v>
      </c>
      <c r="R267" s="68" t="s">
        <v>102</v>
      </c>
      <c r="S267" s="135" t="s">
        <v>102</v>
      </c>
    </row>
    <row r="268" spans="1:20">
      <c r="A268" s="68"/>
      <c r="B268" s="69">
        <v>44351.733333333301</v>
      </c>
      <c r="C268" s="134">
        <v>41</v>
      </c>
      <c r="D268" s="71" t="s">
        <v>98</v>
      </c>
      <c r="E268" s="68"/>
      <c r="F268" s="71" t="s">
        <v>106</v>
      </c>
      <c r="G268" s="141" t="s">
        <v>102</v>
      </c>
      <c r="H268" s="68" t="s">
        <v>102</v>
      </c>
      <c r="I268" s="143">
        <v>0</v>
      </c>
      <c r="J268" s="69">
        <v>44461</v>
      </c>
      <c r="K268" s="69">
        <v>44461</v>
      </c>
      <c r="L268" s="72" t="s">
        <v>101</v>
      </c>
      <c r="M268" s="68"/>
      <c r="N268" s="69">
        <v>44467.492245370398</v>
      </c>
      <c r="O268" s="132">
        <f t="shared" si="4"/>
        <v>6.4922453703984502</v>
      </c>
      <c r="P268" s="68" t="s">
        <v>144</v>
      </c>
      <c r="Q268" s="68" t="s">
        <v>145</v>
      </c>
      <c r="R268" s="68" t="s">
        <v>102</v>
      </c>
      <c r="S268" s="135" t="s">
        <v>102</v>
      </c>
    </row>
    <row r="269" spans="1:20">
      <c r="A269" s="68"/>
      <c r="B269" s="69">
        <v>44355.586111111101</v>
      </c>
      <c r="C269" s="134">
        <v>29</v>
      </c>
      <c r="D269" s="68" t="s">
        <v>107</v>
      </c>
      <c r="E269" s="68"/>
      <c r="F269" s="71" t="s">
        <v>106</v>
      </c>
      <c r="G269" s="141" t="s">
        <v>102</v>
      </c>
      <c r="H269" s="68" t="s">
        <v>102</v>
      </c>
      <c r="I269" s="143">
        <v>0</v>
      </c>
      <c r="J269" s="69">
        <v>44393</v>
      </c>
      <c r="K269" s="69">
        <v>44393</v>
      </c>
      <c r="L269" s="72" t="s">
        <v>101</v>
      </c>
      <c r="M269" s="68"/>
      <c r="N269" s="69">
        <v>44399.753472222197</v>
      </c>
      <c r="O269" s="132">
        <f t="shared" si="4"/>
        <v>6.7534722221971606</v>
      </c>
      <c r="P269" s="68" t="s">
        <v>144</v>
      </c>
      <c r="Q269" s="68" t="s">
        <v>145</v>
      </c>
      <c r="R269" s="68" t="s">
        <v>102</v>
      </c>
      <c r="S269" s="135" t="s">
        <v>102</v>
      </c>
    </row>
    <row r="270" spans="1:20">
      <c r="A270" s="68"/>
      <c r="B270" s="69">
        <v>44355.586111111101</v>
      </c>
      <c r="C270" s="134">
        <v>29</v>
      </c>
      <c r="D270" s="68" t="s">
        <v>107</v>
      </c>
      <c r="E270" s="68"/>
      <c r="F270" s="71" t="s">
        <v>106</v>
      </c>
      <c r="G270" s="141" t="s">
        <v>102</v>
      </c>
      <c r="H270" s="68" t="s">
        <v>102</v>
      </c>
      <c r="I270" s="143">
        <v>0</v>
      </c>
      <c r="J270" s="69">
        <v>44419</v>
      </c>
      <c r="K270" s="69">
        <v>44419</v>
      </c>
      <c r="L270" s="72" t="s">
        <v>101</v>
      </c>
      <c r="M270" s="68"/>
      <c r="N270" s="69">
        <v>44421.790972222203</v>
      </c>
      <c r="O270" s="132">
        <f t="shared" si="4"/>
        <v>2.7909722222029814</v>
      </c>
      <c r="P270" s="68" t="s">
        <v>144</v>
      </c>
      <c r="Q270" s="68" t="s">
        <v>145</v>
      </c>
      <c r="R270" s="68" t="s">
        <v>102</v>
      </c>
      <c r="S270" s="135" t="s">
        <v>102</v>
      </c>
    </row>
    <row r="271" spans="1:20">
      <c r="A271" s="68"/>
      <c r="B271" s="69">
        <v>44356.590972222199</v>
      </c>
      <c r="C271" s="134">
        <v>49</v>
      </c>
      <c r="D271" s="71" t="s">
        <v>98</v>
      </c>
      <c r="E271" s="68"/>
      <c r="F271" s="71" t="s">
        <v>106</v>
      </c>
      <c r="G271" s="141" t="s">
        <v>102</v>
      </c>
      <c r="H271" s="68" t="s">
        <v>102</v>
      </c>
      <c r="I271" s="143">
        <v>0</v>
      </c>
      <c r="J271" s="69">
        <v>44435</v>
      </c>
      <c r="K271" s="69">
        <v>44435</v>
      </c>
      <c r="L271" s="72" t="s">
        <v>101</v>
      </c>
      <c r="M271" s="68"/>
      <c r="N271" s="69">
        <v>44442.469027777799</v>
      </c>
      <c r="O271" s="132">
        <f t="shared" si="4"/>
        <v>7.4690277777990559</v>
      </c>
      <c r="P271" s="68" t="s">
        <v>144</v>
      </c>
      <c r="Q271" s="68" t="s">
        <v>145</v>
      </c>
      <c r="R271" s="68" t="s">
        <v>102</v>
      </c>
      <c r="S271" s="135" t="s">
        <v>102</v>
      </c>
    </row>
    <row r="272" spans="1:20">
      <c r="A272" s="68"/>
      <c r="B272" s="69">
        <v>44356.590972222199</v>
      </c>
      <c r="C272" s="134">
        <v>49</v>
      </c>
      <c r="D272" s="71" t="s">
        <v>98</v>
      </c>
      <c r="E272" s="68"/>
      <c r="F272" s="71" t="s">
        <v>106</v>
      </c>
      <c r="G272" s="141" t="s">
        <v>102</v>
      </c>
      <c r="H272" s="68" t="s">
        <v>102</v>
      </c>
      <c r="I272" s="143">
        <v>0</v>
      </c>
      <c r="J272" s="69">
        <v>44456</v>
      </c>
      <c r="K272" s="69">
        <v>44456</v>
      </c>
      <c r="L272" s="72" t="s">
        <v>101</v>
      </c>
      <c r="M272" s="68"/>
      <c r="N272" s="69">
        <v>44461.484942129602</v>
      </c>
      <c r="O272" s="132">
        <f t="shared" si="4"/>
        <v>5.4849421296021319</v>
      </c>
      <c r="P272" s="68" t="s">
        <v>144</v>
      </c>
      <c r="Q272" s="68" t="s">
        <v>145</v>
      </c>
      <c r="R272" s="68" t="s">
        <v>102</v>
      </c>
      <c r="S272" s="135" t="s">
        <v>102</v>
      </c>
      <c r="T272" s="61"/>
    </row>
    <row r="273" spans="1:19">
      <c r="A273" s="68"/>
      <c r="B273" s="69">
        <v>44356.609027777798</v>
      </c>
      <c r="C273" s="134">
        <v>58</v>
      </c>
      <c r="D273" s="71" t="s">
        <v>98</v>
      </c>
      <c r="E273" s="68"/>
      <c r="F273" s="71" t="s">
        <v>106</v>
      </c>
      <c r="G273" s="141" t="s">
        <v>102</v>
      </c>
      <c r="H273" s="68" t="s">
        <v>102</v>
      </c>
      <c r="I273" s="143">
        <v>0</v>
      </c>
      <c r="J273" s="69">
        <v>44465</v>
      </c>
      <c r="K273" s="69">
        <v>44466</v>
      </c>
      <c r="L273" s="72" t="s">
        <v>101</v>
      </c>
      <c r="M273" s="68"/>
      <c r="N273" s="69">
        <v>44467.663194444402</v>
      </c>
      <c r="O273" s="132">
        <f t="shared" si="4"/>
        <v>2.6631944444015971</v>
      </c>
      <c r="P273" s="68" t="s">
        <v>144</v>
      </c>
      <c r="Q273" s="68" t="s">
        <v>145</v>
      </c>
      <c r="R273" s="68" t="s">
        <v>102</v>
      </c>
      <c r="S273" s="135" t="s">
        <v>102</v>
      </c>
    </row>
    <row r="274" spans="1:19">
      <c r="A274" s="68"/>
      <c r="B274" s="69">
        <v>44357.552083333299</v>
      </c>
      <c r="C274" s="134">
        <v>29</v>
      </c>
      <c r="D274" s="68" t="s">
        <v>105</v>
      </c>
      <c r="E274" s="68"/>
      <c r="F274" s="71" t="s">
        <v>106</v>
      </c>
      <c r="G274" s="141" t="s">
        <v>102</v>
      </c>
      <c r="H274" s="68" t="s">
        <v>102</v>
      </c>
      <c r="I274" s="143">
        <v>0</v>
      </c>
      <c r="J274" s="69">
        <v>44392</v>
      </c>
      <c r="K274" s="69">
        <v>44393</v>
      </c>
      <c r="L274" s="72" t="s">
        <v>101</v>
      </c>
      <c r="M274" s="68"/>
      <c r="N274" s="69">
        <v>44393.792361111096</v>
      </c>
      <c r="O274" s="132">
        <f t="shared" si="4"/>
        <v>1.7923611110963975</v>
      </c>
      <c r="P274" s="68" t="s">
        <v>144</v>
      </c>
      <c r="Q274" s="68" t="s">
        <v>145</v>
      </c>
      <c r="R274" s="68" t="s">
        <v>102</v>
      </c>
      <c r="S274" s="135" t="s">
        <v>102</v>
      </c>
    </row>
    <row r="275" spans="1:19">
      <c r="A275" s="68"/>
      <c r="B275" s="69">
        <v>44361.606249999997</v>
      </c>
      <c r="C275" s="134">
        <v>33</v>
      </c>
      <c r="D275" s="71" t="s">
        <v>98</v>
      </c>
      <c r="E275" s="68"/>
      <c r="F275" s="71" t="s">
        <v>106</v>
      </c>
      <c r="G275" s="141" t="s">
        <v>102</v>
      </c>
      <c r="H275" s="68" t="s">
        <v>102</v>
      </c>
      <c r="I275" s="143">
        <v>0</v>
      </c>
      <c r="J275" s="69">
        <v>44467</v>
      </c>
      <c r="K275" s="69">
        <v>44468</v>
      </c>
      <c r="L275" s="72" t="s">
        <v>101</v>
      </c>
      <c r="M275" s="68"/>
      <c r="N275" s="69">
        <v>44473.490393518499</v>
      </c>
      <c r="O275" s="132">
        <f t="shared" si="4"/>
        <v>6.4903935184993315</v>
      </c>
      <c r="P275" s="68" t="s">
        <v>144</v>
      </c>
      <c r="Q275" s="68" t="s">
        <v>145</v>
      </c>
      <c r="R275" s="68" t="s">
        <v>102</v>
      </c>
      <c r="S275" s="135" t="s">
        <v>102</v>
      </c>
    </row>
    <row r="276" spans="1:19">
      <c r="A276" s="68"/>
      <c r="B276" s="69">
        <v>44361.606249999997</v>
      </c>
      <c r="C276" s="134">
        <v>33</v>
      </c>
      <c r="D276" s="71" t="s">
        <v>98</v>
      </c>
      <c r="E276" s="68"/>
      <c r="F276" s="71" t="s">
        <v>106</v>
      </c>
      <c r="G276" s="141" t="s">
        <v>102</v>
      </c>
      <c r="H276" s="68" t="s">
        <v>102</v>
      </c>
      <c r="I276" s="143">
        <v>0</v>
      </c>
      <c r="J276" s="69">
        <v>44496</v>
      </c>
      <c r="K276" s="69">
        <v>44496</v>
      </c>
      <c r="L276" s="72" t="s">
        <v>101</v>
      </c>
      <c r="M276" s="68"/>
      <c r="N276" s="69">
        <v>44503.4932638889</v>
      </c>
      <c r="O276" s="132">
        <f t="shared" si="4"/>
        <v>7.4932638889004011</v>
      </c>
      <c r="P276" s="68" t="s">
        <v>144</v>
      </c>
      <c r="Q276" s="68" t="s">
        <v>145</v>
      </c>
      <c r="R276" s="68" t="s">
        <v>102</v>
      </c>
      <c r="S276" s="135" t="s">
        <v>102</v>
      </c>
    </row>
    <row r="277" spans="1:19">
      <c r="A277" s="68"/>
      <c r="B277" s="69">
        <v>44361.606249999997</v>
      </c>
      <c r="C277" s="134">
        <v>33</v>
      </c>
      <c r="D277" s="71" t="s">
        <v>98</v>
      </c>
      <c r="E277" s="68"/>
      <c r="F277" s="71" t="s">
        <v>106</v>
      </c>
      <c r="G277" s="141" t="s">
        <v>102</v>
      </c>
      <c r="H277" s="68" t="s">
        <v>102</v>
      </c>
      <c r="I277" s="143">
        <v>0</v>
      </c>
      <c r="J277" s="69">
        <v>44539</v>
      </c>
      <c r="K277" s="69">
        <v>44540</v>
      </c>
      <c r="L277" s="72" t="s">
        <v>101</v>
      </c>
      <c r="M277" s="68"/>
      <c r="N277" s="69">
        <v>44543.682638888902</v>
      </c>
      <c r="O277" s="132">
        <f t="shared" si="4"/>
        <v>4.6826388889021473</v>
      </c>
      <c r="P277" s="68" t="s">
        <v>144</v>
      </c>
      <c r="Q277" s="68" t="s">
        <v>145</v>
      </c>
      <c r="R277" s="68" t="s">
        <v>102</v>
      </c>
      <c r="S277" s="135" t="s">
        <v>102</v>
      </c>
    </row>
    <row r="278" spans="1:19">
      <c r="A278" s="68"/>
      <c r="B278" s="69">
        <v>44361.756944444402</v>
      </c>
      <c r="C278" s="134">
        <v>40</v>
      </c>
      <c r="D278" s="71" t="s">
        <v>98</v>
      </c>
      <c r="E278" s="68"/>
      <c r="F278" s="71" t="s">
        <v>106</v>
      </c>
      <c r="G278" s="141" t="s">
        <v>101</v>
      </c>
      <c r="H278" s="68" t="s">
        <v>102</v>
      </c>
      <c r="I278" s="143">
        <v>0</v>
      </c>
      <c r="J278" s="69">
        <v>44383</v>
      </c>
      <c r="K278" s="69">
        <v>44384</v>
      </c>
      <c r="L278" s="72" t="s">
        <v>101</v>
      </c>
      <c r="M278" s="68"/>
      <c r="N278" s="69">
        <v>44384.706192129597</v>
      </c>
      <c r="O278" s="132">
        <f t="shared" si="4"/>
        <v>1.7061921295971842</v>
      </c>
      <c r="P278" s="68" t="s">
        <v>144</v>
      </c>
      <c r="Q278" s="68" t="s">
        <v>145</v>
      </c>
      <c r="R278" s="68" t="s">
        <v>102</v>
      </c>
      <c r="S278" s="135" t="s">
        <v>102</v>
      </c>
    </row>
    <row r="279" spans="1:19">
      <c r="A279" s="68"/>
      <c r="B279" s="69">
        <v>44361.756944444402</v>
      </c>
      <c r="C279" s="134">
        <v>41</v>
      </c>
      <c r="D279" s="71" t="s">
        <v>98</v>
      </c>
      <c r="E279" s="68"/>
      <c r="F279" s="71" t="s">
        <v>106</v>
      </c>
      <c r="G279" s="141" t="s">
        <v>101</v>
      </c>
      <c r="H279" s="68" t="s">
        <v>102</v>
      </c>
      <c r="I279" s="143">
        <v>0</v>
      </c>
      <c r="J279" s="69">
        <v>44561</v>
      </c>
      <c r="K279" s="69">
        <v>44561</v>
      </c>
      <c r="L279" s="72" t="s">
        <v>101</v>
      </c>
      <c r="M279" s="68"/>
      <c r="N279" s="69">
        <v>44567.424814814804</v>
      </c>
      <c r="O279" s="132">
        <f t="shared" si="4"/>
        <v>6.4248148148035398</v>
      </c>
      <c r="P279" s="68" t="s">
        <v>144</v>
      </c>
      <c r="Q279" s="68" t="s">
        <v>145</v>
      </c>
      <c r="R279" s="68" t="s">
        <v>102</v>
      </c>
      <c r="S279" s="135" t="s">
        <v>102</v>
      </c>
    </row>
    <row r="280" spans="1:19">
      <c r="A280" s="68"/>
      <c r="B280" s="69">
        <v>44363.661111111098</v>
      </c>
      <c r="C280" s="134">
        <v>33</v>
      </c>
      <c r="D280" s="68" t="s">
        <v>107</v>
      </c>
      <c r="E280" s="68"/>
      <c r="F280" s="71" t="s">
        <v>106</v>
      </c>
      <c r="G280" s="141" t="s">
        <v>102</v>
      </c>
      <c r="H280" s="68" t="s">
        <v>102</v>
      </c>
      <c r="I280" s="143">
        <v>0</v>
      </c>
      <c r="J280" s="69">
        <v>44419</v>
      </c>
      <c r="K280" s="69">
        <v>44419</v>
      </c>
      <c r="L280" s="72" t="s">
        <v>101</v>
      </c>
      <c r="M280" s="68"/>
      <c r="N280" s="69">
        <v>44421.4465277778</v>
      </c>
      <c r="O280" s="132">
        <f t="shared" si="4"/>
        <v>2.446527777799929</v>
      </c>
      <c r="P280" s="68" t="s">
        <v>144</v>
      </c>
      <c r="Q280" s="68" t="s">
        <v>145</v>
      </c>
      <c r="R280" s="68" t="s">
        <v>102</v>
      </c>
      <c r="S280" s="135" t="s">
        <v>102</v>
      </c>
    </row>
    <row r="281" spans="1:19">
      <c r="A281" s="68"/>
      <c r="B281" s="69">
        <v>44363.661111111098</v>
      </c>
      <c r="C281" s="134">
        <v>33</v>
      </c>
      <c r="D281" s="68" t="s">
        <v>107</v>
      </c>
      <c r="E281" s="68"/>
      <c r="F281" s="71" t="s">
        <v>106</v>
      </c>
      <c r="G281" s="141" t="s">
        <v>102</v>
      </c>
      <c r="H281" s="68" t="s">
        <v>102</v>
      </c>
      <c r="I281" s="143">
        <v>0</v>
      </c>
      <c r="J281" s="69">
        <v>44475</v>
      </c>
      <c r="K281" s="69">
        <v>44475</v>
      </c>
      <c r="L281" s="72" t="s">
        <v>101</v>
      </c>
      <c r="M281" s="68"/>
      <c r="N281" s="69">
        <v>44477.703472222202</v>
      </c>
      <c r="O281" s="132">
        <f t="shared" si="4"/>
        <v>2.7034722222015262</v>
      </c>
      <c r="P281" s="68" t="s">
        <v>144</v>
      </c>
      <c r="Q281" s="68" t="s">
        <v>145</v>
      </c>
      <c r="R281" s="68" t="s">
        <v>102</v>
      </c>
      <c r="S281" s="135" t="s">
        <v>102</v>
      </c>
    </row>
    <row r="282" spans="1:19">
      <c r="A282" s="68"/>
      <c r="B282" s="69">
        <v>44365.709027777797</v>
      </c>
      <c r="C282" s="134">
        <v>24</v>
      </c>
      <c r="D282" s="68" t="s">
        <v>105</v>
      </c>
      <c r="E282" s="68"/>
      <c r="F282" s="71" t="s">
        <v>106</v>
      </c>
      <c r="G282" s="141" t="s">
        <v>102</v>
      </c>
      <c r="H282" s="68" t="s">
        <v>102</v>
      </c>
      <c r="I282" s="143">
        <v>0</v>
      </c>
      <c r="J282" s="69">
        <v>44373</v>
      </c>
      <c r="K282" s="69">
        <v>44375</v>
      </c>
      <c r="L282" s="72" t="s">
        <v>101</v>
      </c>
      <c r="M282" s="68"/>
      <c r="N282" s="69">
        <v>44379.739421296297</v>
      </c>
      <c r="O282" s="132">
        <f t="shared" si="4"/>
        <v>6.7394212962972233</v>
      </c>
      <c r="P282" s="68" t="s">
        <v>144</v>
      </c>
      <c r="Q282" s="68" t="s">
        <v>145</v>
      </c>
      <c r="R282" s="68" t="s">
        <v>102</v>
      </c>
      <c r="S282" s="135" t="s">
        <v>102</v>
      </c>
    </row>
    <row r="283" spans="1:19">
      <c r="A283" s="68"/>
      <c r="B283" s="69">
        <v>44369.597916666702</v>
      </c>
      <c r="C283" s="134">
        <v>38</v>
      </c>
      <c r="D283" s="71" t="s">
        <v>98</v>
      </c>
      <c r="E283" s="68"/>
      <c r="F283" s="71" t="s">
        <v>106</v>
      </c>
      <c r="G283" s="141" t="s">
        <v>102</v>
      </c>
      <c r="H283" s="68" t="s">
        <v>102</v>
      </c>
      <c r="I283" s="143">
        <v>0</v>
      </c>
      <c r="J283" s="69">
        <v>44465</v>
      </c>
      <c r="K283" s="69">
        <v>44466</v>
      </c>
      <c r="L283" s="72" t="s">
        <v>101</v>
      </c>
      <c r="M283" s="68"/>
      <c r="N283" s="69">
        <v>44468.746527777803</v>
      </c>
      <c r="O283" s="132">
        <f t="shared" si="4"/>
        <v>3.7465277778028394</v>
      </c>
      <c r="P283" s="68" t="s">
        <v>144</v>
      </c>
      <c r="Q283" s="68" t="s">
        <v>145</v>
      </c>
      <c r="R283" s="68" t="s">
        <v>102</v>
      </c>
      <c r="S283" s="135" t="s">
        <v>102</v>
      </c>
    </row>
    <row r="284" spans="1:19">
      <c r="A284" s="68"/>
      <c r="B284" s="69">
        <v>44369.725694444402</v>
      </c>
      <c r="C284" s="134">
        <v>53</v>
      </c>
      <c r="D284" s="71" t="s">
        <v>98</v>
      </c>
      <c r="E284" s="68"/>
      <c r="F284" s="71" t="s">
        <v>106</v>
      </c>
      <c r="G284" s="141" t="s">
        <v>102</v>
      </c>
      <c r="H284" s="68" t="s">
        <v>102</v>
      </c>
      <c r="I284" s="143">
        <v>0</v>
      </c>
      <c r="J284" s="69">
        <v>44371</v>
      </c>
      <c r="K284" s="69">
        <v>44372</v>
      </c>
      <c r="L284" s="72" t="s">
        <v>101</v>
      </c>
      <c r="M284" s="68"/>
      <c r="N284" s="69">
        <v>44372.495312500003</v>
      </c>
      <c r="O284" s="132">
        <f t="shared" si="4"/>
        <v>1.4953125000029104</v>
      </c>
      <c r="P284" s="68" t="s">
        <v>144</v>
      </c>
      <c r="Q284" s="68" t="s">
        <v>145</v>
      </c>
      <c r="R284" s="68" t="s">
        <v>102</v>
      </c>
      <c r="S284" s="135" t="s">
        <v>102</v>
      </c>
    </row>
    <row r="285" spans="1:19">
      <c r="A285" s="68"/>
      <c r="B285" s="69">
        <v>44370.574999999997</v>
      </c>
      <c r="C285" s="134">
        <v>36</v>
      </c>
      <c r="D285" s="71" t="s">
        <v>98</v>
      </c>
      <c r="E285" s="68"/>
      <c r="F285" s="71" t="s">
        <v>106</v>
      </c>
      <c r="G285" s="141" t="s">
        <v>101</v>
      </c>
      <c r="H285" s="68" t="s">
        <v>102</v>
      </c>
      <c r="I285" s="143">
        <v>0</v>
      </c>
      <c r="J285" s="69">
        <v>44391</v>
      </c>
      <c r="K285" s="69">
        <v>44391</v>
      </c>
      <c r="L285" s="72" t="s">
        <v>101</v>
      </c>
      <c r="M285" s="68"/>
      <c r="N285" s="69">
        <v>44396.758333333302</v>
      </c>
      <c r="O285" s="132">
        <f t="shared" si="4"/>
        <v>5.7583333333022892</v>
      </c>
      <c r="P285" s="68" t="s">
        <v>144</v>
      </c>
      <c r="Q285" s="68" t="s">
        <v>145</v>
      </c>
      <c r="R285" s="68" t="s">
        <v>102</v>
      </c>
      <c r="S285" s="135" t="s">
        <v>102</v>
      </c>
    </row>
    <row r="286" spans="1:19">
      <c r="A286" s="68"/>
      <c r="B286" s="69">
        <v>44370.574999999997</v>
      </c>
      <c r="C286" s="134">
        <v>36</v>
      </c>
      <c r="D286" s="71" t="s">
        <v>98</v>
      </c>
      <c r="E286" s="68"/>
      <c r="F286" s="71" t="s">
        <v>106</v>
      </c>
      <c r="G286" s="141" t="s">
        <v>101</v>
      </c>
      <c r="H286" s="68" t="s">
        <v>102</v>
      </c>
      <c r="I286" s="143">
        <v>0</v>
      </c>
      <c r="J286" s="69">
        <v>44412</v>
      </c>
      <c r="K286" s="69">
        <v>44412</v>
      </c>
      <c r="L286" s="72" t="s">
        <v>101</v>
      </c>
      <c r="M286" s="68"/>
      <c r="N286" s="69">
        <v>44414.4981134259</v>
      </c>
      <c r="O286" s="132">
        <f t="shared" si="4"/>
        <v>2.4981134258996462</v>
      </c>
      <c r="P286" s="68" t="s">
        <v>144</v>
      </c>
      <c r="Q286" s="68" t="s">
        <v>145</v>
      </c>
      <c r="R286" s="68" t="s">
        <v>102</v>
      </c>
      <c r="S286" s="135" t="s">
        <v>102</v>
      </c>
    </row>
    <row r="287" spans="1:19">
      <c r="A287" s="68"/>
      <c r="B287" s="69">
        <v>44370.574999999997</v>
      </c>
      <c r="C287" s="134">
        <v>36</v>
      </c>
      <c r="D287" s="71" t="s">
        <v>98</v>
      </c>
      <c r="E287" s="68"/>
      <c r="F287" s="71" t="s">
        <v>106</v>
      </c>
      <c r="G287" s="141" t="s">
        <v>101</v>
      </c>
      <c r="H287" s="68" t="s">
        <v>102</v>
      </c>
      <c r="I287" s="143">
        <v>0</v>
      </c>
      <c r="J287" s="69">
        <v>44467</v>
      </c>
      <c r="K287" s="69">
        <v>44468</v>
      </c>
      <c r="L287" s="72" t="s">
        <v>101</v>
      </c>
      <c r="M287" s="68"/>
      <c r="N287" s="69">
        <v>44468.492337962998</v>
      </c>
      <c r="O287" s="132">
        <f t="shared" si="4"/>
        <v>1.4923379629981355</v>
      </c>
      <c r="P287" s="68" t="s">
        <v>144</v>
      </c>
      <c r="Q287" s="68" t="s">
        <v>145</v>
      </c>
      <c r="R287" s="68" t="s">
        <v>102</v>
      </c>
      <c r="S287" s="135" t="s">
        <v>102</v>
      </c>
    </row>
    <row r="288" spans="1:19">
      <c r="A288" s="68"/>
      <c r="B288" s="69">
        <v>44370.574999999997</v>
      </c>
      <c r="C288" s="134">
        <v>36</v>
      </c>
      <c r="D288" s="71" t="s">
        <v>98</v>
      </c>
      <c r="E288" s="68"/>
      <c r="F288" s="71" t="s">
        <v>106</v>
      </c>
      <c r="G288" s="141" t="s">
        <v>101</v>
      </c>
      <c r="H288" s="68" t="s">
        <v>102</v>
      </c>
      <c r="I288" s="143">
        <v>0</v>
      </c>
      <c r="J288" s="69">
        <v>44484</v>
      </c>
      <c r="K288" s="69">
        <v>44484</v>
      </c>
      <c r="L288" s="72" t="s">
        <v>101</v>
      </c>
      <c r="M288" s="68"/>
      <c r="N288" s="69">
        <v>44493</v>
      </c>
      <c r="O288" s="132">
        <f t="shared" si="4"/>
        <v>9</v>
      </c>
      <c r="P288" s="68" t="s">
        <v>144</v>
      </c>
      <c r="Q288" s="68" t="s">
        <v>145</v>
      </c>
      <c r="R288" s="68" t="s">
        <v>102</v>
      </c>
      <c r="S288" s="135" t="s">
        <v>102</v>
      </c>
    </row>
    <row r="289" spans="1:19">
      <c r="A289" s="68"/>
      <c r="B289" s="69">
        <v>44370.574999999997</v>
      </c>
      <c r="C289" s="134">
        <v>36</v>
      </c>
      <c r="D289" s="71" t="s">
        <v>98</v>
      </c>
      <c r="E289" s="68"/>
      <c r="F289" s="71" t="s">
        <v>106</v>
      </c>
      <c r="G289" s="141" t="s">
        <v>101</v>
      </c>
      <c r="H289" s="68" t="s">
        <v>102</v>
      </c>
      <c r="I289" s="143">
        <v>0</v>
      </c>
      <c r="J289" s="69">
        <v>44532</v>
      </c>
      <c r="K289" s="69">
        <v>44533</v>
      </c>
      <c r="L289" s="72" t="s">
        <v>101</v>
      </c>
      <c r="M289" s="68"/>
      <c r="N289" s="69">
        <v>44543</v>
      </c>
      <c r="O289" s="132">
        <f t="shared" si="4"/>
        <v>11</v>
      </c>
      <c r="P289" s="68" t="s">
        <v>147</v>
      </c>
      <c r="Q289" s="68" t="s">
        <v>145</v>
      </c>
      <c r="R289" s="68" t="s">
        <v>102</v>
      </c>
      <c r="S289" s="135" t="s">
        <v>102</v>
      </c>
    </row>
    <row r="290" spans="1:19">
      <c r="A290" s="68"/>
      <c r="B290" s="69">
        <v>44370.805555555598</v>
      </c>
      <c r="C290" s="134">
        <v>27</v>
      </c>
      <c r="D290" s="71" t="s">
        <v>98</v>
      </c>
      <c r="E290" s="68"/>
      <c r="F290" s="71" t="s">
        <v>106</v>
      </c>
      <c r="G290" s="141" t="s">
        <v>102</v>
      </c>
      <c r="H290" s="68" t="s">
        <v>102</v>
      </c>
      <c r="I290" s="143">
        <v>0</v>
      </c>
      <c r="J290" s="69">
        <v>44384</v>
      </c>
      <c r="K290" s="69">
        <v>44384</v>
      </c>
      <c r="L290" s="72" t="s">
        <v>101</v>
      </c>
      <c r="M290" s="68"/>
      <c r="N290" s="69">
        <v>44391.489502314798</v>
      </c>
      <c r="O290" s="132">
        <f t="shared" si="4"/>
        <v>7.4895023147983011</v>
      </c>
      <c r="P290" s="68" t="s">
        <v>144</v>
      </c>
      <c r="Q290" s="68" t="s">
        <v>145</v>
      </c>
      <c r="R290" s="68" t="s">
        <v>102</v>
      </c>
      <c r="S290" s="135" t="s">
        <v>102</v>
      </c>
    </row>
    <row r="291" spans="1:19">
      <c r="A291" s="68"/>
      <c r="B291" s="69">
        <v>44370.805555555598</v>
      </c>
      <c r="C291" s="134">
        <v>27</v>
      </c>
      <c r="D291" s="71" t="s">
        <v>98</v>
      </c>
      <c r="E291" s="68"/>
      <c r="F291" s="71" t="s">
        <v>106</v>
      </c>
      <c r="G291" s="141" t="s">
        <v>102</v>
      </c>
      <c r="H291" s="68" t="s">
        <v>102</v>
      </c>
      <c r="I291" s="143">
        <v>0</v>
      </c>
      <c r="J291" s="69">
        <v>44420</v>
      </c>
      <c r="K291" s="69">
        <v>44421</v>
      </c>
      <c r="L291" s="72" t="s">
        <v>101</v>
      </c>
      <c r="M291" s="68"/>
      <c r="N291" s="69">
        <v>44425.681944444397</v>
      </c>
      <c r="O291" s="132">
        <f t="shared" si="4"/>
        <v>5.6819444443972316</v>
      </c>
      <c r="P291" s="68" t="s">
        <v>144</v>
      </c>
      <c r="Q291" s="68" t="s">
        <v>145</v>
      </c>
      <c r="R291" s="68" t="s">
        <v>102</v>
      </c>
      <c r="S291" s="135" t="s">
        <v>102</v>
      </c>
    </row>
    <row r="292" spans="1:19">
      <c r="A292" s="68"/>
      <c r="B292" s="69">
        <v>44371.728472222203</v>
      </c>
      <c r="C292" s="134">
        <v>31</v>
      </c>
      <c r="D292" s="68" t="s">
        <v>107</v>
      </c>
      <c r="E292" s="68"/>
      <c r="F292" s="71" t="s">
        <v>106</v>
      </c>
      <c r="G292" s="141" t="s">
        <v>102</v>
      </c>
      <c r="H292" s="68" t="s">
        <v>102</v>
      </c>
      <c r="I292" s="143">
        <v>0</v>
      </c>
      <c r="J292" s="69">
        <v>44390</v>
      </c>
      <c r="K292" s="69">
        <v>44391</v>
      </c>
      <c r="L292" s="72" t="s">
        <v>101</v>
      </c>
      <c r="M292" s="68"/>
      <c r="N292" s="69">
        <v>44391.400694444397</v>
      </c>
      <c r="O292" s="132">
        <f t="shared" si="4"/>
        <v>1.4006944443972316</v>
      </c>
      <c r="P292" s="68" t="s">
        <v>144</v>
      </c>
      <c r="Q292" s="68" t="s">
        <v>145</v>
      </c>
      <c r="R292" s="68" t="s">
        <v>102</v>
      </c>
      <c r="S292" s="133" t="s">
        <v>101</v>
      </c>
    </row>
    <row r="293" spans="1:19">
      <c r="A293" s="68"/>
      <c r="B293" s="69">
        <v>44371.761805555601</v>
      </c>
      <c r="C293" s="134">
        <v>48</v>
      </c>
      <c r="D293" s="68" t="s">
        <v>107</v>
      </c>
      <c r="E293" s="68"/>
      <c r="F293" s="71" t="s">
        <v>106</v>
      </c>
      <c r="G293" s="141" t="s">
        <v>102</v>
      </c>
      <c r="H293" s="68" t="s">
        <v>102</v>
      </c>
      <c r="I293" s="143">
        <v>0</v>
      </c>
      <c r="J293" s="69">
        <v>44392</v>
      </c>
      <c r="K293" s="69">
        <v>44393</v>
      </c>
      <c r="L293" s="72" t="s">
        <v>101</v>
      </c>
      <c r="M293" s="68"/>
      <c r="N293" s="69">
        <v>44397.654166666704</v>
      </c>
      <c r="O293" s="132">
        <f t="shared" si="4"/>
        <v>5.6541666667035315</v>
      </c>
      <c r="P293" s="68" t="s">
        <v>144</v>
      </c>
      <c r="Q293" s="68" t="s">
        <v>145</v>
      </c>
      <c r="R293" s="68" t="s">
        <v>102</v>
      </c>
      <c r="S293" s="133" t="s">
        <v>101</v>
      </c>
    </row>
    <row r="294" spans="1:19">
      <c r="A294" s="68"/>
      <c r="B294" s="69">
        <v>44372.521527777797</v>
      </c>
      <c r="C294" s="134">
        <v>23</v>
      </c>
      <c r="D294" s="68" t="s">
        <v>105</v>
      </c>
      <c r="E294" s="68"/>
      <c r="F294" s="71" t="s">
        <v>106</v>
      </c>
      <c r="G294" s="141" t="s">
        <v>102</v>
      </c>
      <c r="H294" s="68" t="s">
        <v>102</v>
      </c>
      <c r="I294" s="143">
        <v>0</v>
      </c>
      <c r="J294" s="69">
        <v>44436</v>
      </c>
      <c r="K294" s="69">
        <v>44438</v>
      </c>
      <c r="L294" s="72" t="s">
        <v>101</v>
      </c>
      <c r="M294" s="68"/>
      <c r="N294" s="69">
        <v>44452.516875000001</v>
      </c>
      <c r="O294" s="132">
        <f t="shared" si="4"/>
        <v>16.516875000001164</v>
      </c>
      <c r="P294" s="68" t="s">
        <v>144</v>
      </c>
      <c r="Q294" s="68" t="s">
        <v>145</v>
      </c>
      <c r="R294" s="68" t="s">
        <v>102</v>
      </c>
      <c r="S294" s="133" t="s">
        <v>101</v>
      </c>
    </row>
    <row r="295" spans="1:19">
      <c r="A295" s="68"/>
      <c r="B295" s="69">
        <v>44372.765972222202</v>
      </c>
      <c r="C295" s="134">
        <v>25</v>
      </c>
      <c r="D295" s="71" t="s">
        <v>98</v>
      </c>
      <c r="E295" s="68"/>
      <c r="F295" s="71" t="s">
        <v>106</v>
      </c>
      <c r="G295" s="141" t="s">
        <v>102</v>
      </c>
      <c r="H295" s="68" t="s">
        <v>102</v>
      </c>
      <c r="I295" s="143">
        <v>0</v>
      </c>
      <c r="J295" s="69">
        <v>44419</v>
      </c>
      <c r="K295" s="69">
        <v>44419</v>
      </c>
      <c r="L295" s="72" t="s">
        <v>101</v>
      </c>
      <c r="M295" s="68"/>
      <c r="N295" s="69">
        <v>44421.703472222202</v>
      </c>
      <c r="O295" s="132">
        <f t="shared" si="4"/>
        <v>2.7034722222015262</v>
      </c>
      <c r="P295" s="68" t="s">
        <v>144</v>
      </c>
      <c r="Q295" s="68" t="s">
        <v>145</v>
      </c>
      <c r="R295" s="68" t="s">
        <v>102</v>
      </c>
      <c r="S295" s="135" t="s">
        <v>102</v>
      </c>
    </row>
    <row r="296" spans="1:19">
      <c r="A296" s="68"/>
      <c r="B296" s="69">
        <v>44372.766666666699</v>
      </c>
      <c r="C296" s="134">
        <v>38</v>
      </c>
      <c r="D296" s="71" t="s">
        <v>98</v>
      </c>
      <c r="E296" s="68"/>
      <c r="F296" s="71" t="s">
        <v>106</v>
      </c>
      <c r="G296" s="141" t="s">
        <v>101</v>
      </c>
      <c r="H296" s="68" t="s">
        <v>102</v>
      </c>
      <c r="I296" s="143">
        <v>0</v>
      </c>
      <c r="J296" s="69">
        <v>44257</v>
      </c>
      <c r="K296" s="69">
        <v>44258</v>
      </c>
      <c r="L296" s="72" t="s">
        <v>101</v>
      </c>
      <c r="M296" s="68"/>
      <c r="N296" s="69">
        <v>44259.754861111098</v>
      </c>
      <c r="O296" s="132">
        <f t="shared" si="4"/>
        <v>2.7548611110978527</v>
      </c>
      <c r="P296" s="68" t="s">
        <v>144</v>
      </c>
      <c r="Q296" s="68" t="s">
        <v>145</v>
      </c>
      <c r="R296" s="68" t="s">
        <v>102</v>
      </c>
      <c r="S296" s="135" t="s">
        <v>102</v>
      </c>
    </row>
    <row r="297" spans="1:19">
      <c r="A297" s="68"/>
      <c r="B297" s="69">
        <v>44372.766666666699</v>
      </c>
      <c r="C297" s="134">
        <v>39</v>
      </c>
      <c r="D297" s="71" t="s">
        <v>98</v>
      </c>
      <c r="E297" s="68"/>
      <c r="F297" s="71" t="s">
        <v>106</v>
      </c>
      <c r="G297" s="141" t="s">
        <v>101</v>
      </c>
      <c r="H297" s="68" t="s">
        <v>102</v>
      </c>
      <c r="I297" s="143">
        <v>0</v>
      </c>
      <c r="J297" s="69">
        <v>44456</v>
      </c>
      <c r="K297" s="69">
        <v>44456</v>
      </c>
      <c r="L297" s="72" t="s">
        <v>101</v>
      </c>
      <c r="M297" s="68"/>
      <c r="N297" s="69">
        <v>44461.485254629602</v>
      </c>
      <c r="O297" s="132">
        <f t="shared" si="4"/>
        <v>5.4852546296024229</v>
      </c>
      <c r="P297" s="68" t="s">
        <v>144</v>
      </c>
      <c r="Q297" s="68" t="s">
        <v>145</v>
      </c>
      <c r="R297" s="68" t="s">
        <v>102</v>
      </c>
      <c r="S297" s="135" t="s">
        <v>102</v>
      </c>
    </row>
    <row r="298" spans="1:19">
      <c r="A298" s="68"/>
      <c r="B298" s="69">
        <v>44372.766666666699</v>
      </c>
      <c r="C298" s="134">
        <v>39</v>
      </c>
      <c r="D298" s="71" t="s">
        <v>98</v>
      </c>
      <c r="E298" s="68"/>
      <c r="F298" s="71" t="s">
        <v>106</v>
      </c>
      <c r="G298" s="141" t="s">
        <v>101</v>
      </c>
      <c r="H298" s="68" t="s">
        <v>102</v>
      </c>
      <c r="I298" s="143">
        <v>0</v>
      </c>
      <c r="J298" s="69">
        <v>44502</v>
      </c>
      <c r="K298" s="69">
        <v>44503</v>
      </c>
      <c r="L298" s="72" t="s">
        <v>101</v>
      </c>
      <c r="M298" s="68"/>
      <c r="N298" s="69">
        <v>44504.717361111099</v>
      </c>
      <c r="O298" s="132">
        <f t="shared" si="4"/>
        <v>2.7173611110993079</v>
      </c>
      <c r="P298" s="68" t="s">
        <v>144</v>
      </c>
      <c r="Q298" s="68" t="s">
        <v>145</v>
      </c>
      <c r="R298" s="68" t="s">
        <v>102</v>
      </c>
      <c r="S298" s="135" t="s">
        <v>102</v>
      </c>
    </row>
    <row r="299" spans="1:19">
      <c r="A299" s="68"/>
      <c r="B299" s="69">
        <v>44372.786805555603</v>
      </c>
      <c r="C299" s="134">
        <v>50</v>
      </c>
      <c r="D299" s="71" t="s">
        <v>98</v>
      </c>
      <c r="E299" s="68"/>
      <c r="F299" s="71" t="s">
        <v>106</v>
      </c>
      <c r="G299" s="141" t="s">
        <v>102</v>
      </c>
      <c r="H299" s="68" t="s">
        <v>102</v>
      </c>
      <c r="I299" s="143">
        <v>0</v>
      </c>
      <c r="J299" s="69">
        <v>44385</v>
      </c>
      <c r="K299" s="69">
        <v>44386</v>
      </c>
      <c r="L299" s="72" t="s">
        <v>101</v>
      </c>
      <c r="M299" s="68"/>
      <c r="N299" s="69">
        <v>44385.904861111099</v>
      </c>
      <c r="O299" s="132">
        <f t="shared" si="4"/>
        <v>0.90486111109930789</v>
      </c>
      <c r="P299" s="68" t="s">
        <v>144</v>
      </c>
      <c r="Q299" s="68" t="s">
        <v>146</v>
      </c>
      <c r="R299" s="68" t="s">
        <v>102</v>
      </c>
      <c r="S299" s="135" t="s">
        <v>102</v>
      </c>
    </row>
    <row r="300" spans="1:19">
      <c r="A300" s="68"/>
      <c r="B300" s="69">
        <v>44372.786805555603</v>
      </c>
      <c r="C300" s="134">
        <v>50</v>
      </c>
      <c r="D300" s="71" t="s">
        <v>98</v>
      </c>
      <c r="E300" s="68"/>
      <c r="F300" s="71" t="s">
        <v>106</v>
      </c>
      <c r="G300" s="141" t="s">
        <v>102</v>
      </c>
      <c r="H300" s="68" t="s">
        <v>102</v>
      </c>
      <c r="I300" s="143">
        <v>0</v>
      </c>
      <c r="J300" s="69">
        <v>44434</v>
      </c>
      <c r="K300" s="69">
        <v>44435</v>
      </c>
      <c r="L300" s="72" t="s">
        <v>101</v>
      </c>
      <c r="M300" s="68"/>
      <c r="N300" s="69">
        <v>44439.389189814799</v>
      </c>
      <c r="O300" s="132">
        <f t="shared" si="4"/>
        <v>5.3891898147994652</v>
      </c>
      <c r="P300" s="68" t="s">
        <v>144</v>
      </c>
      <c r="Q300" s="68" t="s">
        <v>146</v>
      </c>
      <c r="R300" s="68" t="s">
        <v>102</v>
      </c>
      <c r="S300" s="135" t="s">
        <v>102</v>
      </c>
    </row>
    <row r="301" spans="1:19">
      <c r="A301" s="68"/>
      <c r="B301" s="69">
        <v>44372.786805555603</v>
      </c>
      <c r="C301" s="134">
        <v>50</v>
      </c>
      <c r="D301" s="71" t="s">
        <v>98</v>
      </c>
      <c r="E301" s="68"/>
      <c r="F301" s="71" t="s">
        <v>106</v>
      </c>
      <c r="G301" s="141" t="s">
        <v>102</v>
      </c>
      <c r="H301" s="68" t="s">
        <v>102</v>
      </c>
      <c r="I301" s="143">
        <v>0</v>
      </c>
      <c r="J301" s="69">
        <v>44526</v>
      </c>
      <c r="K301" s="69">
        <v>44526</v>
      </c>
      <c r="L301" s="72" t="s">
        <v>101</v>
      </c>
      <c r="M301" s="68"/>
      <c r="N301" s="69">
        <v>44531.798506944397</v>
      </c>
      <c r="O301" s="132">
        <f t="shared" si="4"/>
        <v>5.7985069443966495</v>
      </c>
      <c r="P301" s="68" t="s">
        <v>144</v>
      </c>
      <c r="Q301" s="68" t="s">
        <v>146</v>
      </c>
      <c r="R301" s="68" t="s">
        <v>102</v>
      </c>
      <c r="S301" s="135" t="s">
        <v>102</v>
      </c>
    </row>
    <row r="302" spans="1:19">
      <c r="A302" s="68"/>
      <c r="B302" s="69">
        <v>44375.610416666699</v>
      </c>
      <c r="C302" s="134">
        <v>25</v>
      </c>
      <c r="D302" s="68" t="s">
        <v>105</v>
      </c>
      <c r="E302" s="68"/>
      <c r="F302" s="71" t="s">
        <v>106</v>
      </c>
      <c r="G302" s="141" t="s">
        <v>102</v>
      </c>
      <c r="H302" s="68" t="s">
        <v>102</v>
      </c>
      <c r="I302" s="143">
        <v>0</v>
      </c>
      <c r="J302" s="69">
        <v>44430</v>
      </c>
      <c r="K302" s="69">
        <v>44431</v>
      </c>
      <c r="L302" s="72" t="s">
        <v>101</v>
      </c>
      <c r="M302" s="68"/>
      <c r="N302" s="69">
        <v>44439.475694444402</v>
      </c>
      <c r="O302" s="132">
        <f t="shared" si="4"/>
        <v>9.4756944444015971</v>
      </c>
      <c r="P302" s="68" t="s">
        <v>144</v>
      </c>
      <c r="Q302" s="68" t="s">
        <v>145</v>
      </c>
      <c r="R302" s="68" t="s">
        <v>102</v>
      </c>
      <c r="S302" s="135" t="s">
        <v>102</v>
      </c>
    </row>
    <row r="303" spans="1:19">
      <c r="A303" s="68"/>
      <c r="B303" s="69">
        <v>44375.720138888901</v>
      </c>
      <c r="C303" s="134">
        <v>36</v>
      </c>
      <c r="D303" s="68" t="s">
        <v>105</v>
      </c>
      <c r="E303" s="68"/>
      <c r="F303" s="71" t="s">
        <v>106</v>
      </c>
      <c r="G303" s="141" t="s">
        <v>101</v>
      </c>
      <c r="H303" s="68" t="s">
        <v>102</v>
      </c>
      <c r="I303" s="143">
        <v>0</v>
      </c>
      <c r="J303" s="69">
        <v>44391</v>
      </c>
      <c r="K303" s="69">
        <v>44391</v>
      </c>
      <c r="L303" s="72" t="s">
        <v>101</v>
      </c>
      <c r="M303" s="68"/>
      <c r="N303" s="69">
        <v>44392.526388888902</v>
      </c>
      <c r="O303" s="132">
        <f t="shared" si="4"/>
        <v>1.5263888889021473</v>
      </c>
      <c r="P303" s="68" t="s">
        <v>144</v>
      </c>
      <c r="Q303" s="68" t="s">
        <v>145</v>
      </c>
      <c r="R303" s="68" t="s">
        <v>102</v>
      </c>
      <c r="S303" s="135" t="s">
        <v>102</v>
      </c>
    </row>
    <row r="304" spans="1:19">
      <c r="A304" s="68"/>
      <c r="B304" s="69">
        <v>44375.8215277778</v>
      </c>
      <c r="C304" s="134">
        <v>32</v>
      </c>
      <c r="D304" s="68" t="s">
        <v>107</v>
      </c>
      <c r="E304" s="68"/>
      <c r="F304" s="71" t="s">
        <v>106</v>
      </c>
      <c r="G304" s="141" t="s">
        <v>102</v>
      </c>
      <c r="H304" s="68" t="s">
        <v>102</v>
      </c>
      <c r="I304" s="143">
        <v>0</v>
      </c>
      <c r="J304" s="69">
        <v>44386</v>
      </c>
      <c r="K304" s="69">
        <v>44386</v>
      </c>
      <c r="L304" s="72" t="s">
        <v>101</v>
      </c>
      <c r="M304" s="68"/>
      <c r="N304" s="69">
        <v>44391.904166666704</v>
      </c>
      <c r="O304" s="132">
        <f t="shared" si="4"/>
        <v>5.9041666667035315</v>
      </c>
      <c r="P304" s="68" t="s">
        <v>147</v>
      </c>
      <c r="Q304" s="68" t="s">
        <v>145</v>
      </c>
      <c r="R304" s="68" t="s">
        <v>102</v>
      </c>
      <c r="S304" s="135" t="s">
        <v>102</v>
      </c>
    </row>
    <row r="305" spans="1:20">
      <c r="A305" s="68"/>
      <c r="B305" s="69">
        <v>44375.8215277778</v>
      </c>
      <c r="C305" s="134">
        <v>32</v>
      </c>
      <c r="D305" s="68" t="s">
        <v>107</v>
      </c>
      <c r="E305" s="68"/>
      <c r="F305" s="71" t="s">
        <v>106</v>
      </c>
      <c r="G305" s="141" t="s">
        <v>102</v>
      </c>
      <c r="H305" s="68" t="s">
        <v>102</v>
      </c>
      <c r="I305" s="143">
        <v>0</v>
      </c>
      <c r="J305" s="69">
        <v>44455</v>
      </c>
      <c r="K305" s="69">
        <v>44456</v>
      </c>
      <c r="L305" s="72" t="s">
        <v>101</v>
      </c>
      <c r="M305" s="68"/>
      <c r="N305" s="69">
        <v>44461.484652777799</v>
      </c>
      <c r="O305" s="132">
        <f t="shared" si="4"/>
        <v>6.4846527777990559</v>
      </c>
      <c r="P305" s="68" t="s">
        <v>144</v>
      </c>
      <c r="Q305" s="68" t="s">
        <v>145</v>
      </c>
      <c r="R305" s="68" t="s">
        <v>102</v>
      </c>
      <c r="S305" s="135" t="s">
        <v>102</v>
      </c>
    </row>
    <row r="306" spans="1:20">
      <c r="A306" s="68"/>
      <c r="B306" s="69">
        <v>44376.833333333299</v>
      </c>
      <c r="C306" s="134">
        <v>37</v>
      </c>
      <c r="D306" s="71" t="s">
        <v>98</v>
      </c>
      <c r="E306" s="68"/>
      <c r="F306" s="71" t="s">
        <v>106</v>
      </c>
      <c r="G306" s="141" t="s">
        <v>102</v>
      </c>
      <c r="H306" s="68" t="s">
        <v>102</v>
      </c>
      <c r="I306" s="143">
        <v>0</v>
      </c>
      <c r="J306" s="69">
        <v>44397</v>
      </c>
      <c r="K306" s="69">
        <v>44398</v>
      </c>
      <c r="L306" s="72" t="s">
        <v>101</v>
      </c>
      <c r="M306" s="68"/>
      <c r="N306" s="69">
        <v>44403.491168981498</v>
      </c>
      <c r="O306" s="132">
        <f t="shared" si="4"/>
        <v>6.4911689814980491</v>
      </c>
      <c r="P306" s="68" t="s">
        <v>144</v>
      </c>
      <c r="Q306" s="68" t="s">
        <v>145</v>
      </c>
      <c r="R306" s="68" t="s">
        <v>102</v>
      </c>
      <c r="S306" s="135" t="s">
        <v>102</v>
      </c>
    </row>
    <row r="307" spans="1:20">
      <c r="A307" s="68"/>
      <c r="B307" s="69">
        <v>44378.659027777801</v>
      </c>
      <c r="C307" s="134">
        <v>27</v>
      </c>
      <c r="D307" s="71" t="s">
        <v>98</v>
      </c>
      <c r="E307" s="68"/>
      <c r="F307" s="71" t="s">
        <v>106</v>
      </c>
      <c r="G307" s="141" t="s">
        <v>102</v>
      </c>
      <c r="H307" s="68" t="s">
        <v>102</v>
      </c>
      <c r="I307" s="143">
        <v>0</v>
      </c>
      <c r="J307" s="69">
        <v>44420</v>
      </c>
      <c r="K307" s="69">
        <v>44421</v>
      </c>
      <c r="L307" s="72" t="s">
        <v>101</v>
      </c>
      <c r="M307" s="68"/>
      <c r="N307" s="69">
        <v>44425.724999999999</v>
      </c>
      <c r="O307" s="132">
        <f t="shared" si="4"/>
        <v>5.7249999999985448</v>
      </c>
      <c r="P307" s="68" t="s">
        <v>144</v>
      </c>
      <c r="Q307" s="68" t="s">
        <v>145</v>
      </c>
      <c r="R307" s="68" t="s">
        <v>102</v>
      </c>
      <c r="S307" s="135" t="s">
        <v>102</v>
      </c>
    </row>
    <row r="308" spans="1:20">
      <c r="A308" s="68"/>
      <c r="B308" s="69">
        <v>44383.684027777803</v>
      </c>
      <c r="C308" s="134">
        <v>35</v>
      </c>
      <c r="D308" s="68" t="s">
        <v>107</v>
      </c>
      <c r="E308" s="68"/>
      <c r="F308" s="71" t="s">
        <v>106</v>
      </c>
      <c r="G308" s="141" t="s">
        <v>101</v>
      </c>
      <c r="H308" s="68" t="s">
        <v>102</v>
      </c>
      <c r="I308" s="143">
        <v>0</v>
      </c>
      <c r="J308" s="69">
        <v>44421</v>
      </c>
      <c r="K308" s="69">
        <v>44421</v>
      </c>
      <c r="L308" s="72" t="s">
        <v>101</v>
      </c>
      <c r="M308" s="68"/>
      <c r="N308" s="69">
        <v>44428.447303240697</v>
      </c>
      <c r="O308" s="132">
        <f t="shared" si="4"/>
        <v>7.4473032406967832</v>
      </c>
      <c r="P308" s="68" t="s">
        <v>144</v>
      </c>
      <c r="Q308" s="68" t="s">
        <v>145</v>
      </c>
      <c r="R308" s="68" t="s">
        <v>102</v>
      </c>
      <c r="S308" s="135" t="s">
        <v>102</v>
      </c>
    </row>
    <row r="309" spans="1:20">
      <c r="A309" s="68"/>
      <c r="B309" s="69">
        <v>44389.677083333299</v>
      </c>
      <c r="C309" s="134">
        <v>21</v>
      </c>
      <c r="D309" s="68" t="s">
        <v>99</v>
      </c>
      <c r="E309" s="68"/>
      <c r="F309" s="71" t="s">
        <v>106</v>
      </c>
      <c r="G309" s="141" t="s">
        <v>102</v>
      </c>
      <c r="H309" s="68" t="s">
        <v>102</v>
      </c>
      <c r="I309" s="143">
        <v>0</v>
      </c>
      <c r="J309" s="69">
        <v>44421</v>
      </c>
      <c r="K309" s="69">
        <v>44421</v>
      </c>
      <c r="L309" s="72" t="s">
        <v>101</v>
      </c>
      <c r="M309" s="68"/>
      <c r="N309" s="69">
        <v>44428.448067129597</v>
      </c>
      <c r="O309" s="132">
        <f t="shared" si="4"/>
        <v>7.4480671295968932</v>
      </c>
      <c r="P309" s="68" t="s">
        <v>144</v>
      </c>
      <c r="Q309" s="68" t="s">
        <v>145</v>
      </c>
      <c r="R309" s="68" t="s">
        <v>102</v>
      </c>
      <c r="S309" s="135" t="s">
        <v>102</v>
      </c>
    </row>
    <row r="310" spans="1:20">
      <c r="A310" s="68"/>
      <c r="B310" s="69">
        <v>44391.613888888904</v>
      </c>
      <c r="C310" s="134">
        <v>48</v>
      </c>
      <c r="D310" s="71" t="s">
        <v>98</v>
      </c>
      <c r="E310" s="68"/>
      <c r="F310" s="71" t="s">
        <v>106</v>
      </c>
      <c r="G310" s="141" t="s">
        <v>102</v>
      </c>
      <c r="H310" s="68" t="s">
        <v>102</v>
      </c>
      <c r="I310" s="143">
        <v>0</v>
      </c>
      <c r="J310" s="69">
        <v>44434</v>
      </c>
      <c r="K310" s="69">
        <v>44435</v>
      </c>
      <c r="L310" s="72" t="s">
        <v>101</v>
      </c>
      <c r="M310" s="68"/>
      <c r="N310" s="69">
        <v>44439.491793981499</v>
      </c>
      <c r="O310" s="132">
        <f t="shared" si="4"/>
        <v>5.4917939814986312</v>
      </c>
      <c r="P310" s="68" t="s">
        <v>144</v>
      </c>
      <c r="Q310" s="68" t="s">
        <v>145</v>
      </c>
      <c r="R310" s="68" t="s">
        <v>102</v>
      </c>
      <c r="S310" s="135" t="s">
        <v>102</v>
      </c>
    </row>
    <row r="311" spans="1:20">
      <c r="A311" s="68"/>
      <c r="B311" s="69">
        <v>44391.795138888898</v>
      </c>
      <c r="C311" s="134">
        <v>29</v>
      </c>
      <c r="D311" s="71" t="s">
        <v>98</v>
      </c>
      <c r="E311" s="68"/>
      <c r="F311" s="71" t="s">
        <v>106</v>
      </c>
      <c r="G311" s="141" t="s">
        <v>102</v>
      </c>
      <c r="H311" s="68" t="s">
        <v>102</v>
      </c>
      <c r="I311" s="143">
        <v>0</v>
      </c>
      <c r="J311" s="69">
        <v>44281</v>
      </c>
      <c r="K311" s="69">
        <v>44281</v>
      </c>
      <c r="L311" s="72" t="s">
        <v>101</v>
      </c>
      <c r="M311" s="68"/>
      <c r="N311" s="69">
        <v>44305.878472222197</v>
      </c>
      <c r="O311" s="132">
        <f t="shared" si="4"/>
        <v>24.878472222197161</v>
      </c>
      <c r="P311" s="68" t="s">
        <v>147</v>
      </c>
      <c r="Q311" s="68" t="s">
        <v>145</v>
      </c>
      <c r="R311" s="68" t="s">
        <v>102</v>
      </c>
      <c r="S311" s="135" t="s">
        <v>102</v>
      </c>
    </row>
    <row r="312" spans="1:20">
      <c r="A312" s="68"/>
      <c r="B312" s="69">
        <v>44391.795138888898</v>
      </c>
      <c r="C312" s="134">
        <v>29</v>
      </c>
      <c r="D312" s="71" t="s">
        <v>98</v>
      </c>
      <c r="E312" s="68"/>
      <c r="F312" s="71" t="s">
        <v>106</v>
      </c>
      <c r="G312" s="141" t="s">
        <v>102</v>
      </c>
      <c r="H312" s="68" t="s">
        <v>102</v>
      </c>
      <c r="I312" s="143">
        <v>0</v>
      </c>
      <c r="J312" s="69">
        <v>44338</v>
      </c>
      <c r="K312" s="69">
        <v>44340</v>
      </c>
      <c r="L312" s="72" t="s">
        <v>101</v>
      </c>
      <c r="M312" s="68"/>
      <c r="N312" s="69">
        <v>44344.478472222203</v>
      </c>
      <c r="O312" s="132">
        <f t="shared" si="4"/>
        <v>6.4784722222029814</v>
      </c>
      <c r="P312" s="68" t="s">
        <v>144</v>
      </c>
      <c r="Q312" s="68" t="s">
        <v>145</v>
      </c>
      <c r="R312" s="68" t="s">
        <v>102</v>
      </c>
      <c r="S312" s="135" t="s">
        <v>102</v>
      </c>
    </row>
    <row r="313" spans="1:20">
      <c r="A313" s="68"/>
      <c r="B313" s="69">
        <v>44391.795138888898</v>
      </c>
      <c r="C313" s="134">
        <v>29</v>
      </c>
      <c r="D313" s="71" t="s">
        <v>98</v>
      </c>
      <c r="E313" s="68"/>
      <c r="F313" s="71" t="s">
        <v>106</v>
      </c>
      <c r="G313" s="141" t="s">
        <v>102</v>
      </c>
      <c r="H313" s="68" t="s">
        <v>102</v>
      </c>
      <c r="I313" s="143">
        <v>0</v>
      </c>
      <c r="J313" s="69">
        <v>44418</v>
      </c>
      <c r="K313" s="69">
        <v>44419</v>
      </c>
      <c r="L313" s="72" t="s">
        <v>101</v>
      </c>
      <c r="M313" s="68"/>
      <c r="N313" s="69">
        <v>44439.630555555603</v>
      </c>
      <c r="O313" s="132">
        <f t="shared" si="4"/>
        <v>21.630555555602768</v>
      </c>
      <c r="P313" s="68" t="s">
        <v>147</v>
      </c>
      <c r="Q313" s="68" t="s">
        <v>145</v>
      </c>
      <c r="R313" s="68" t="s">
        <v>102</v>
      </c>
      <c r="S313" s="133" t="s">
        <v>101</v>
      </c>
    </row>
    <row r="314" spans="1:20">
      <c r="A314" s="68"/>
      <c r="B314" s="69">
        <v>44393.670138888898</v>
      </c>
      <c r="C314" s="134">
        <v>39</v>
      </c>
      <c r="D314" s="71" t="s">
        <v>98</v>
      </c>
      <c r="E314" s="68"/>
      <c r="F314" s="71" t="s">
        <v>106</v>
      </c>
      <c r="G314" s="141" t="s">
        <v>101</v>
      </c>
      <c r="H314" s="68" t="s">
        <v>102</v>
      </c>
      <c r="I314" s="143">
        <v>0</v>
      </c>
      <c r="J314" s="69">
        <v>44558</v>
      </c>
      <c r="K314" s="69">
        <v>44559</v>
      </c>
      <c r="L314" s="72" t="s">
        <v>101</v>
      </c>
      <c r="M314" s="68"/>
      <c r="N314" s="69">
        <v>44564.727083333302</v>
      </c>
      <c r="O314" s="132">
        <f t="shared" si="4"/>
        <v>6.7270833333022892</v>
      </c>
      <c r="P314" s="68" t="s">
        <v>147</v>
      </c>
      <c r="Q314" s="68" t="s">
        <v>145</v>
      </c>
      <c r="R314" s="68" t="s">
        <v>102</v>
      </c>
      <c r="S314" s="135" t="s">
        <v>102</v>
      </c>
      <c r="T314" s="61"/>
    </row>
    <row r="315" spans="1:20">
      <c r="A315" s="68"/>
      <c r="B315" s="69">
        <v>44398.641666666699</v>
      </c>
      <c r="C315" s="134">
        <v>35</v>
      </c>
      <c r="D315" s="68" t="s">
        <v>107</v>
      </c>
      <c r="E315" s="68"/>
      <c r="F315" s="71" t="s">
        <v>106</v>
      </c>
      <c r="G315" s="141" t="s">
        <v>102</v>
      </c>
      <c r="H315" s="68" t="s">
        <v>102</v>
      </c>
      <c r="I315" s="143">
        <v>0</v>
      </c>
      <c r="J315" s="69">
        <v>44419</v>
      </c>
      <c r="K315" s="69">
        <v>44419</v>
      </c>
      <c r="L315" s="72" t="s">
        <v>101</v>
      </c>
      <c r="M315" s="68"/>
      <c r="N315" s="69">
        <v>44421.702083333301</v>
      </c>
      <c r="O315" s="132">
        <f t="shared" si="4"/>
        <v>2.7020833333008341</v>
      </c>
      <c r="P315" s="68" t="s">
        <v>144</v>
      </c>
      <c r="Q315" s="68" t="s">
        <v>145</v>
      </c>
      <c r="R315" s="68" t="s">
        <v>102</v>
      </c>
      <c r="S315" s="135" t="s">
        <v>102</v>
      </c>
    </row>
    <row r="316" spans="1:20">
      <c r="A316" s="68"/>
      <c r="B316" s="69">
        <v>44398.657638888901</v>
      </c>
      <c r="C316" s="134">
        <v>39</v>
      </c>
      <c r="D316" s="71" t="s">
        <v>98</v>
      </c>
      <c r="E316" s="68"/>
      <c r="F316" s="71" t="s">
        <v>106</v>
      </c>
      <c r="G316" s="141" t="s">
        <v>101</v>
      </c>
      <c r="H316" s="68" t="s">
        <v>102</v>
      </c>
      <c r="I316" s="143">
        <v>0</v>
      </c>
      <c r="J316" s="69">
        <v>44475</v>
      </c>
      <c r="K316" s="69">
        <v>44475</v>
      </c>
      <c r="L316" s="72" t="s">
        <v>101</v>
      </c>
      <c r="M316" s="68"/>
      <c r="N316" s="69">
        <v>44481.540289351797</v>
      </c>
      <c r="O316" s="132">
        <f t="shared" si="4"/>
        <v>6.5402893517966731</v>
      </c>
      <c r="P316" s="68" t="s">
        <v>144</v>
      </c>
      <c r="Q316" s="68" t="s">
        <v>145</v>
      </c>
      <c r="R316" s="68" t="s">
        <v>102</v>
      </c>
      <c r="S316" s="135" t="s">
        <v>102</v>
      </c>
    </row>
    <row r="317" spans="1:20">
      <c r="A317" s="68"/>
      <c r="B317" s="69">
        <v>44398.657638888901</v>
      </c>
      <c r="C317" s="134">
        <v>39</v>
      </c>
      <c r="D317" s="71" t="s">
        <v>98</v>
      </c>
      <c r="E317" s="68"/>
      <c r="F317" s="71" t="s">
        <v>106</v>
      </c>
      <c r="G317" s="141" t="s">
        <v>101</v>
      </c>
      <c r="H317" s="68" t="s">
        <v>102</v>
      </c>
      <c r="I317" s="143">
        <v>0</v>
      </c>
      <c r="J317" s="69">
        <v>44532</v>
      </c>
      <c r="K317" s="69">
        <v>44533</v>
      </c>
      <c r="L317" s="72" t="s">
        <v>101</v>
      </c>
      <c r="M317" s="68"/>
      <c r="N317" s="69">
        <v>44538.760416666701</v>
      </c>
      <c r="O317" s="132">
        <f t="shared" si="4"/>
        <v>6.7604166667006211</v>
      </c>
      <c r="P317" s="68" t="s">
        <v>144</v>
      </c>
      <c r="Q317" s="68" t="s">
        <v>145</v>
      </c>
      <c r="R317" s="68" t="s">
        <v>102</v>
      </c>
      <c r="S317" s="135" t="s">
        <v>102</v>
      </c>
    </row>
    <row r="318" spans="1:20">
      <c r="A318" s="68"/>
      <c r="B318" s="69">
        <v>44399.642361111102</v>
      </c>
      <c r="C318" s="134">
        <v>49</v>
      </c>
      <c r="D318" s="71" t="s">
        <v>98</v>
      </c>
      <c r="E318" s="68"/>
      <c r="F318" s="71" t="s">
        <v>106</v>
      </c>
      <c r="G318" s="141" t="s">
        <v>102</v>
      </c>
      <c r="H318" s="68" t="s">
        <v>102</v>
      </c>
      <c r="I318" s="143">
        <v>0</v>
      </c>
      <c r="J318" s="69">
        <v>44433</v>
      </c>
      <c r="K318" s="69">
        <v>44433</v>
      </c>
      <c r="L318" s="72" t="s">
        <v>101</v>
      </c>
      <c r="M318" s="68"/>
      <c r="N318" s="69">
        <v>44438.404594907399</v>
      </c>
      <c r="O318" s="132">
        <f t="shared" si="4"/>
        <v>5.4045949073988595</v>
      </c>
      <c r="P318" s="68" t="s">
        <v>144</v>
      </c>
      <c r="Q318" s="68" t="s">
        <v>145</v>
      </c>
      <c r="R318" s="68" t="s">
        <v>102</v>
      </c>
      <c r="S318" s="135" t="s">
        <v>102</v>
      </c>
    </row>
    <row r="319" spans="1:20">
      <c r="A319" s="68"/>
      <c r="B319" s="69">
        <v>44405.731249999997</v>
      </c>
      <c r="C319" s="134">
        <v>31</v>
      </c>
      <c r="D319" s="71" t="s">
        <v>98</v>
      </c>
      <c r="E319" s="68"/>
      <c r="F319" s="71" t="s">
        <v>106</v>
      </c>
      <c r="G319" s="141" t="s">
        <v>102</v>
      </c>
      <c r="H319" s="68" t="s">
        <v>102</v>
      </c>
      <c r="I319" s="143">
        <v>0</v>
      </c>
      <c r="J319" s="69">
        <v>44463</v>
      </c>
      <c r="K319" s="69">
        <v>44463</v>
      </c>
      <c r="L319" s="72" t="s">
        <v>101</v>
      </c>
      <c r="M319" s="68"/>
      <c r="N319" s="69">
        <v>44468.491712962998</v>
      </c>
      <c r="O319" s="132">
        <f t="shared" si="4"/>
        <v>5.4917129629975534</v>
      </c>
      <c r="P319" s="68" t="s">
        <v>144</v>
      </c>
      <c r="Q319" s="68" t="s">
        <v>145</v>
      </c>
      <c r="R319" s="68" t="s">
        <v>102</v>
      </c>
      <c r="S319" s="135" t="s">
        <v>102</v>
      </c>
    </row>
    <row r="320" spans="1:20">
      <c r="A320" s="68"/>
      <c r="B320" s="69">
        <v>44405.731249999997</v>
      </c>
      <c r="C320" s="134">
        <v>31</v>
      </c>
      <c r="D320" s="71" t="s">
        <v>98</v>
      </c>
      <c r="E320" s="68"/>
      <c r="F320" s="71" t="s">
        <v>106</v>
      </c>
      <c r="G320" s="141" t="s">
        <v>102</v>
      </c>
      <c r="H320" s="68" t="s">
        <v>102</v>
      </c>
      <c r="I320" s="143">
        <v>0</v>
      </c>
      <c r="J320" s="69">
        <v>44546</v>
      </c>
      <c r="K320" s="69">
        <v>44547</v>
      </c>
      <c r="L320" s="72" t="s">
        <v>101</v>
      </c>
      <c r="M320" s="68"/>
      <c r="N320" s="69">
        <v>44552.496574074103</v>
      </c>
      <c r="O320" s="132">
        <f t="shared" si="4"/>
        <v>6.4965740741026821</v>
      </c>
      <c r="P320" s="68" t="s">
        <v>144</v>
      </c>
      <c r="Q320" s="68" t="s">
        <v>145</v>
      </c>
      <c r="R320" s="68" t="s">
        <v>102</v>
      </c>
      <c r="S320" s="135" t="s">
        <v>102</v>
      </c>
    </row>
    <row r="321" spans="1:19">
      <c r="A321" s="68"/>
      <c r="B321" s="69">
        <v>44411.764583333301</v>
      </c>
      <c r="C321" s="134">
        <v>29</v>
      </c>
      <c r="D321" s="68" t="s">
        <v>107</v>
      </c>
      <c r="E321" s="68"/>
      <c r="F321" s="71" t="s">
        <v>106</v>
      </c>
      <c r="G321" s="141" t="s">
        <v>102</v>
      </c>
      <c r="H321" s="68" t="s">
        <v>102</v>
      </c>
      <c r="I321" s="143">
        <v>0</v>
      </c>
      <c r="J321" s="69">
        <v>44411</v>
      </c>
      <c r="K321" s="69">
        <v>44412</v>
      </c>
      <c r="L321" s="72" t="s">
        <v>101</v>
      </c>
      <c r="M321" s="68"/>
      <c r="N321" s="69">
        <v>44413.632638888899</v>
      </c>
      <c r="O321" s="132">
        <f t="shared" si="4"/>
        <v>2.6326388888992369</v>
      </c>
      <c r="P321" s="68" t="s">
        <v>144</v>
      </c>
      <c r="Q321" s="68" t="s">
        <v>145</v>
      </c>
      <c r="R321" s="68" t="s">
        <v>102</v>
      </c>
      <c r="S321" s="135" t="s">
        <v>102</v>
      </c>
    </row>
    <row r="322" spans="1:19">
      <c r="A322" s="68"/>
      <c r="B322" s="69">
        <v>44413.730555555601</v>
      </c>
      <c r="C322" s="134">
        <v>36</v>
      </c>
      <c r="D322" s="71" t="s">
        <v>98</v>
      </c>
      <c r="E322" s="68"/>
      <c r="F322" s="71" t="s">
        <v>106</v>
      </c>
      <c r="G322" s="141" t="s">
        <v>101</v>
      </c>
      <c r="H322" s="68" t="s">
        <v>102</v>
      </c>
      <c r="I322" s="143">
        <v>0</v>
      </c>
      <c r="J322" s="69">
        <v>44554</v>
      </c>
      <c r="K322" s="69">
        <v>44554</v>
      </c>
      <c r="L322" s="72" t="s">
        <v>101</v>
      </c>
      <c r="M322" s="68"/>
      <c r="N322" s="69">
        <v>44558.677731481497</v>
      </c>
      <c r="O322" s="132">
        <f t="shared" si="4"/>
        <v>4.677731481497176</v>
      </c>
      <c r="P322" s="68" t="s">
        <v>144</v>
      </c>
      <c r="Q322" s="68" t="s">
        <v>145</v>
      </c>
      <c r="R322" s="68" t="s">
        <v>102</v>
      </c>
      <c r="S322" s="135" t="s">
        <v>102</v>
      </c>
    </row>
    <row r="323" spans="1:19">
      <c r="A323" s="68"/>
      <c r="B323" s="69">
        <v>44413.823611111096</v>
      </c>
      <c r="C323" s="134">
        <v>33</v>
      </c>
      <c r="D323" s="68" t="s">
        <v>105</v>
      </c>
      <c r="E323" s="68"/>
      <c r="F323" s="71" t="s">
        <v>106</v>
      </c>
      <c r="G323" s="141" t="s">
        <v>101</v>
      </c>
      <c r="H323" s="68" t="s">
        <v>102</v>
      </c>
      <c r="I323" s="143">
        <v>0</v>
      </c>
      <c r="J323" s="69">
        <v>44456</v>
      </c>
      <c r="K323" s="69">
        <v>44456</v>
      </c>
      <c r="L323" s="72" t="s">
        <v>101</v>
      </c>
      <c r="M323" s="68"/>
      <c r="N323" s="69">
        <v>44461.4855902778</v>
      </c>
      <c r="O323" s="132">
        <f t="shared" si="4"/>
        <v>5.485590277799929</v>
      </c>
      <c r="P323" s="68" t="s">
        <v>144</v>
      </c>
      <c r="Q323" s="68" t="s">
        <v>145</v>
      </c>
      <c r="R323" s="68" t="s">
        <v>102</v>
      </c>
      <c r="S323" s="135" t="s">
        <v>102</v>
      </c>
    </row>
    <row r="324" spans="1:19">
      <c r="A324" s="68"/>
      <c r="B324" s="69">
        <v>44413.823611111096</v>
      </c>
      <c r="C324" s="134">
        <v>33</v>
      </c>
      <c r="D324" s="68" t="s">
        <v>105</v>
      </c>
      <c r="E324" s="68"/>
      <c r="F324" s="71" t="s">
        <v>106</v>
      </c>
      <c r="G324" s="141" t="s">
        <v>101</v>
      </c>
      <c r="H324" s="68" t="s">
        <v>102</v>
      </c>
      <c r="I324" s="143">
        <v>0</v>
      </c>
      <c r="J324" s="69">
        <v>44469</v>
      </c>
      <c r="K324" s="69">
        <v>44470</v>
      </c>
      <c r="L324" s="72" t="s">
        <v>101</v>
      </c>
      <c r="M324" s="68"/>
      <c r="N324" s="69">
        <v>44475.479247685202</v>
      </c>
      <c r="O324" s="132">
        <f t="shared" ref="O324:O387" si="5">N324-J324</f>
        <v>6.4792476852016989</v>
      </c>
      <c r="P324" s="68" t="s">
        <v>144</v>
      </c>
      <c r="Q324" s="68" t="s">
        <v>145</v>
      </c>
      <c r="R324" s="68" t="s">
        <v>102</v>
      </c>
      <c r="S324" s="135" t="s">
        <v>102</v>
      </c>
    </row>
    <row r="325" spans="1:19">
      <c r="A325" s="68"/>
      <c r="B325" s="69">
        <v>44417.6694444444</v>
      </c>
      <c r="C325" s="134">
        <v>43</v>
      </c>
      <c r="D325" s="71" t="s">
        <v>98</v>
      </c>
      <c r="E325" s="68"/>
      <c r="F325" s="71" t="s">
        <v>106</v>
      </c>
      <c r="G325" s="141" t="s">
        <v>102</v>
      </c>
      <c r="H325" s="68" t="s">
        <v>102</v>
      </c>
      <c r="I325" s="143">
        <v>0</v>
      </c>
      <c r="J325" s="69">
        <v>44272</v>
      </c>
      <c r="K325" s="69">
        <v>44272</v>
      </c>
      <c r="L325" s="72" t="s">
        <v>101</v>
      </c>
      <c r="M325" s="68"/>
      <c r="N325" s="69">
        <v>44287.486863425896</v>
      </c>
      <c r="O325" s="132">
        <f t="shared" si="5"/>
        <v>15.486863425896445</v>
      </c>
      <c r="P325" s="68" t="s">
        <v>147</v>
      </c>
      <c r="Q325" s="68" t="s">
        <v>145</v>
      </c>
      <c r="R325" s="68" t="s">
        <v>102</v>
      </c>
      <c r="S325" s="135" t="s">
        <v>102</v>
      </c>
    </row>
    <row r="326" spans="1:19">
      <c r="A326" s="68"/>
      <c r="B326" s="69">
        <v>44417.6694444444</v>
      </c>
      <c r="C326" s="134">
        <v>43</v>
      </c>
      <c r="D326" s="71" t="s">
        <v>98</v>
      </c>
      <c r="E326" s="68"/>
      <c r="F326" s="71" t="s">
        <v>106</v>
      </c>
      <c r="G326" s="141" t="s">
        <v>102</v>
      </c>
      <c r="H326" s="68" t="s">
        <v>102</v>
      </c>
      <c r="I326" s="143">
        <v>0</v>
      </c>
      <c r="J326" s="69">
        <v>44417</v>
      </c>
      <c r="K326" s="69">
        <v>44417</v>
      </c>
      <c r="L326" s="72" t="s">
        <v>101</v>
      </c>
      <c r="M326" s="68"/>
      <c r="N326" s="69">
        <v>44425.684722222199</v>
      </c>
      <c r="O326" s="132">
        <f t="shared" si="5"/>
        <v>8.6847222221986158</v>
      </c>
      <c r="P326" s="68" t="s">
        <v>147</v>
      </c>
      <c r="Q326" s="68" t="s">
        <v>145</v>
      </c>
      <c r="R326" s="68" t="s">
        <v>102</v>
      </c>
      <c r="S326" s="135" t="s">
        <v>102</v>
      </c>
    </row>
    <row r="327" spans="1:19">
      <c r="A327" s="68"/>
      <c r="B327" s="69">
        <v>44417.6694444444</v>
      </c>
      <c r="C327" s="134">
        <v>43</v>
      </c>
      <c r="D327" s="71" t="s">
        <v>98</v>
      </c>
      <c r="E327" s="68"/>
      <c r="F327" s="71" t="s">
        <v>106</v>
      </c>
      <c r="G327" s="141" t="s">
        <v>102</v>
      </c>
      <c r="H327" s="68" t="s">
        <v>102</v>
      </c>
      <c r="I327" s="143">
        <v>0</v>
      </c>
      <c r="J327" s="69">
        <v>44462</v>
      </c>
      <c r="K327" s="69">
        <v>44463</v>
      </c>
      <c r="L327" s="72" t="s">
        <v>101</v>
      </c>
      <c r="M327" s="68"/>
      <c r="N327" s="69">
        <v>44467.493634259299</v>
      </c>
      <c r="O327" s="132">
        <f t="shared" si="5"/>
        <v>5.4936342592991423</v>
      </c>
      <c r="P327" s="68" t="s">
        <v>144</v>
      </c>
      <c r="Q327" s="68" t="s">
        <v>145</v>
      </c>
      <c r="R327" s="68" t="s">
        <v>102</v>
      </c>
      <c r="S327" s="133" t="s">
        <v>101</v>
      </c>
    </row>
    <row r="328" spans="1:19">
      <c r="A328" s="68"/>
      <c r="B328" s="69">
        <v>44417.771527777797</v>
      </c>
      <c r="C328" s="134">
        <v>74</v>
      </c>
      <c r="D328" s="71" t="s">
        <v>98</v>
      </c>
      <c r="E328" s="68"/>
      <c r="F328" s="71" t="s">
        <v>106</v>
      </c>
      <c r="G328" s="141" t="s">
        <v>102</v>
      </c>
      <c r="H328" s="68" t="s">
        <v>102</v>
      </c>
      <c r="I328" s="143">
        <v>0</v>
      </c>
      <c r="J328" s="69">
        <v>44417</v>
      </c>
      <c r="K328" s="69">
        <v>44417</v>
      </c>
      <c r="L328" s="72" t="s">
        <v>101</v>
      </c>
      <c r="M328" s="68"/>
      <c r="N328" s="69">
        <v>44418.511168981502</v>
      </c>
      <c r="O328" s="132">
        <f t="shared" si="5"/>
        <v>1.5111689815021236</v>
      </c>
      <c r="P328" s="68" t="s">
        <v>147</v>
      </c>
      <c r="Q328" s="68" t="s">
        <v>145</v>
      </c>
      <c r="R328" s="68" t="s">
        <v>102</v>
      </c>
      <c r="S328" s="135" t="s">
        <v>102</v>
      </c>
    </row>
    <row r="329" spans="1:19">
      <c r="A329" s="68"/>
      <c r="B329" s="69">
        <v>44419.729861111096</v>
      </c>
      <c r="C329" s="134">
        <v>49</v>
      </c>
      <c r="D329" s="71" t="s">
        <v>98</v>
      </c>
      <c r="E329" s="68"/>
      <c r="F329" s="71" t="s">
        <v>106</v>
      </c>
      <c r="G329" s="141" t="s">
        <v>102</v>
      </c>
      <c r="H329" s="68" t="s">
        <v>102</v>
      </c>
      <c r="I329" s="143">
        <v>0</v>
      </c>
      <c r="J329" s="69">
        <v>44425</v>
      </c>
      <c r="K329" s="69">
        <v>44426</v>
      </c>
      <c r="L329" s="72" t="s">
        <v>101</v>
      </c>
      <c r="M329" s="68"/>
      <c r="N329" s="69">
        <v>44427.499652777798</v>
      </c>
      <c r="O329" s="132">
        <f t="shared" si="5"/>
        <v>2.4996527777984738</v>
      </c>
      <c r="P329" s="68" t="s">
        <v>144</v>
      </c>
      <c r="Q329" s="68" t="s">
        <v>145</v>
      </c>
      <c r="R329" s="68" t="s">
        <v>102</v>
      </c>
      <c r="S329" s="135" t="s">
        <v>102</v>
      </c>
    </row>
    <row r="330" spans="1:19">
      <c r="A330" s="68"/>
      <c r="B330" s="69">
        <v>44421.417361111096</v>
      </c>
      <c r="C330" s="134">
        <v>26</v>
      </c>
      <c r="D330" s="68" t="s">
        <v>107</v>
      </c>
      <c r="E330" s="68"/>
      <c r="F330" s="71" t="s">
        <v>106</v>
      </c>
      <c r="G330" s="141" t="s">
        <v>101</v>
      </c>
      <c r="H330" s="68" t="s">
        <v>102</v>
      </c>
      <c r="I330" s="143">
        <v>0</v>
      </c>
      <c r="J330" s="69">
        <v>44496</v>
      </c>
      <c r="K330" s="69">
        <v>44496</v>
      </c>
      <c r="L330" s="72" t="s">
        <v>101</v>
      </c>
      <c r="M330" s="68"/>
      <c r="N330" s="69">
        <v>44503.547627314802</v>
      </c>
      <c r="O330" s="132">
        <f t="shared" si="5"/>
        <v>7.5476273148015025</v>
      </c>
      <c r="P330" s="68" t="s">
        <v>144</v>
      </c>
      <c r="Q330" s="68" t="s">
        <v>145</v>
      </c>
      <c r="R330" s="68" t="s">
        <v>102</v>
      </c>
      <c r="S330" s="135" t="s">
        <v>102</v>
      </c>
    </row>
    <row r="331" spans="1:19">
      <c r="A331" s="68"/>
      <c r="B331" s="69">
        <v>44424.631249999999</v>
      </c>
      <c r="C331" s="134">
        <v>41</v>
      </c>
      <c r="D331" s="71" t="s">
        <v>98</v>
      </c>
      <c r="E331" s="68"/>
      <c r="F331" s="71" t="s">
        <v>106</v>
      </c>
      <c r="G331" s="141" t="s">
        <v>102</v>
      </c>
      <c r="H331" s="68" t="s">
        <v>102</v>
      </c>
      <c r="I331" s="143">
        <v>0</v>
      </c>
      <c r="J331" s="69">
        <v>44467</v>
      </c>
      <c r="K331" s="69">
        <v>44468</v>
      </c>
      <c r="L331" s="72" t="s">
        <v>101</v>
      </c>
      <c r="M331" s="68"/>
      <c r="N331" s="69">
        <v>44473.489409722199</v>
      </c>
      <c r="O331" s="132">
        <f t="shared" si="5"/>
        <v>6.4894097221986158</v>
      </c>
      <c r="P331" s="68" t="s">
        <v>144</v>
      </c>
      <c r="Q331" s="68" t="s">
        <v>145</v>
      </c>
      <c r="R331" s="68" t="s">
        <v>102</v>
      </c>
      <c r="S331" s="135" t="s">
        <v>102</v>
      </c>
    </row>
    <row r="332" spans="1:19">
      <c r="A332" s="68"/>
      <c r="B332" s="69">
        <v>44425.6159722222</v>
      </c>
      <c r="C332" s="134">
        <v>43</v>
      </c>
      <c r="D332" s="71" t="s">
        <v>98</v>
      </c>
      <c r="E332" s="68"/>
      <c r="F332" s="71" t="s">
        <v>106</v>
      </c>
      <c r="G332" s="141" t="s">
        <v>102</v>
      </c>
      <c r="H332" s="68" t="s">
        <v>102</v>
      </c>
      <c r="I332" s="143">
        <v>0</v>
      </c>
      <c r="J332" s="69">
        <v>44431</v>
      </c>
      <c r="K332" s="69">
        <v>44431</v>
      </c>
      <c r="L332" s="72" t="s">
        <v>101</v>
      </c>
      <c r="M332" s="68"/>
      <c r="N332" s="69">
        <v>44432.5403240741</v>
      </c>
      <c r="O332" s="132">
        <f t="shared" si="5"/>
        <v>1.5403240740997717</v>
      </c>
      <c r="P332" s="68" t="s">
        <v>147</v>
      </c>
      <c r="Q332" s="68" t="s">
        <v>145</v>
      </c>
      <c r="R332" s="68" t="s">
        <v>102</v>
      </c>
      <c r="S332" s="135" t="s">
        <v>102</v>
      </c>
    </row>
    <row r="333" spans="1:19">
      <c r="A333" s="68"/>
      <c r="B333" s="69">
        <v>44425.6159722222</v>
      </c>
      <c r="C333" s="134">
        <v>43</v>
      </c>
      <c r="D333" s="71" t="s">
        <v>98</v>
      </c>
      <c r="E333" s="68"/>
      <c r="F333" s="71" t="s">
        <v>106</v>
      </c>
      <c r="G333" s="141" t="s">
        <v>102</v>
      </c>
      <c r="H333" s="68" t="s">
        <v>102</v>
      </c>
      <c r="I333" s="143">
        <v>0</v>
      </c>
      <c r="J333" s="69">
        <v>44470</v>
      </c>
      <c r="K333" s="69">
        <v>44470</v>
      </c>
      <c r="L333" s="72" t="s">
        <v>101</v>
      </c>
      <c r="M333" s="68"/>
      <c r="N333" s="69">
        <v>44476.456261574102</v>
      </c>
      <c r="O333" s="132">
        <f t="shared" si="5"/>
        <v>6.4562615741015179</v>
      </c>
      <c r="P333" s="68" t="s">
        <v>144</v>
      </c>
      <c r="Q333" s="68" t="s">
        <v>145</v>
      </c>
      <c r="R333" s="68" t="s">
        <v>102</v>
      </c>
      <c r="S333" s="135" t="s">
        <v>102</v>
      </c>
    </row>
    <row r="334" spans="1:19">
      <c r="A334" s="68"/>
      <c r="B334" s="69">
        <v>44425.6159722222</v>
      </c>
      <c r="C334" s="134">
        <v>43</v>
      </c>
      <c r="D334" s="71" t="s">
        <v>98</v>
      </c>
      <c r="E334" s="68"/>
      <c r="F334" s="71" t="s">
        <v>106</v>
      </c>
      <c r="G334" s="141" t="s">
        <v>102</v>
      </c>
      <c r="H334" s="68" t="s">
        <v>102</v>
      </c>
      <c r="I334" s="143">
        <v>0</v>
      </c>
      <c r="J334" s="69">
        <v>44518</v>
      </c>
      <c r="K334" s="69">
        <v>44519</v>
      </c>
      <c r="L334" s="72" t="s">
        <v>101</v>
      </c>
      <c r="M334" s="68"/>
      <c r="N334" s="69">
        <v>44524.416192129604</v>
      </c>
      <c r="O334" s="132">
        <f t="shared" si="5"/>
        <v>6.4161921296035871</v>
      </c>
      <c r="P334" s="68" t="s">
        <v>144</v>
      </c>
      <c r="Q334" s="68" t="s">
        <v>145</v>
      </c>
      <c r="R334" s="68" t="s">
        <v>102</v>
      </c>
      <c r="S334" s="135" t="s">
        <v>102</v>
      </c>
    </row>
    <row r="335" spans="1:19">
      <c r="A335" s="68"/>
      <c r="B335" s="69">
        <v>44427.724999999999</v>
      </c>
      <c r="C335" s="134">
        <v>40</v>
      </c>
      <c r="D335" s="71" t="s">
        <v>98</v>
      </c>
      <c r="E335" s="68"/>
      <c r="F335" s="71" t="s">
        <v>106</v>
      </c>
      <c r="G335" s="141" t="s">
        <v>102</v>
      </c>
      <c r="H335" s="68" t="s">
        <v>102</v>
      </c>
      <c r="I335" s="143">
        <v>0</v>
      </c>
      <c r="J335" s="69">
        <v>44529</v>
      </c>
      <c r="K335" s="69">
        <v>44529</v>
      </c>
      <c r="L335" s="72" t="s">
        <v>101</v>
      </c>
      <c r="M335" s="68"/>
      <c r="N335" s="69">
        <v>44533.479930555601</v>
      </c>
      <c r="O335" s="132">
        <f t="shared" si="5"/>
        <v>4.4799305556007312</v>
      </c>
      <c r="P335" s="68" t="s">
        <v>144</v>
      </c>
      <c r="Q335" s="68" t="s">
        <v>145</v>
      </c>
      <c r="R335" s="68" t="s">
        <v>102</v>
      </c>
      <c r="S335" s="135" t="s">
        <v>102</v>
      </c>
    </row>
    <row r="336" spans="1:19">
      <c r="A336" s="68"/>
      <c r="B336" s="69">
        <v>44427.839583333298</v>
      </c>
      <c r="C336" s="134">
        <v>22</v>
      </c>
      <c r="D336" s="68" t="s">
        <v>107</v>
      </c>
      <c r="E336" s="68"/>
      <c r="F336" s="71" t="s">
        <v>106</v>
      </c>
      <c r="G336" s="141" t="s">
        <v>102</v>
      </c>
      <c r="H336" s="68" t="s">
        <v>102</v>
      </c>
      <c r="I336" s="143">
        <v>0</v>
      </c>
      <c r="J336" s="69">
        <v>44454</v>
      </c>
      <c r="K336" s="69">
        <v>44454</v>
      </c>
      <c r="L336" s="72" t="s">
        <v>101</v>
      </c>
      <c r="M336" s="68"/>
      <c r="N336" s="69">
        <v>44459.690277777801</v>
      </c>
      <c r="O336" s="132">
        <f t="shared" si="5"/>
        <v>5.6902777778013842</v>
      </c>
      <c r="P336" s="68" t="s">
        <v>144</v>
      </c>
      <c r="Q336" s="68" t="s">
        <v>145</v>
      </c>
      <c r="R336" s="68" t="s">
        <v>102</v>
      </c>
      <c r="S336" s="135" t="s">
        <v>102</v>
      </c>
    </row>
    <row r="337" spans="1:19">
      <c r="A337" s="68"/>
      <c r="B337" s="69">
        <v>44431.672222222202</v>
      </c>
      <c r="C337" s="134">
        <v>28</v>
      </c>
      <c r="D337" s="71" t="s">
        <v>98</v>
      </c>
      <c r="E337" s="68"/>
      <c r="F337" s="71" t="s">
        <v>106</v>
      </c>
      <c r="G337" s="141" t="s">
        <v>101</v>
      </c>
      <c r="H337" s="68" t="s">
        <v>102</v>
      </c>
      <c r="I337" s="143">
        <v>0</v>
      </c>
      <c r="J337" s="69">
        <v>44467</v>
      </c>
      <c r="K337" s="69">
        <v>44468</v>
      </c>
      <c r="L337" s="72" t="s">
        <v>101</v>
      </c>
      <c r="M337" s="68"/>
      <c r="N337" s="69">
        <v>44473.491203703699</v>
      </c>
      <c r="O337" s="132">
        <f t="shared" si="5"/>
        <v>6.4912037036992842</v>
      </c>
      <c r="P337" s="68" t="s">
        <v>144</v>
      </c>
      <c r="Q337" s="68" t="s">
        <v>145</v>
      </c>
      <c r="R337" s="68" t="s">
        <v>102</v>
      </c>
      <c r="S337" s="135" t="s">
        <v>102</v>
      </c>
    </row>
    <row r="338" spans="1:19">
      <c r="A338" s="68"/>
      <c r="B338" s="69">
        <v>44431.672222222202</v>
      </c>
      <c r="C338" s="134">
        <v>28</v>
      </c>
      <c r="D338" s="71" t="s">
        <v>98</v>
      </c>
      <c r="E338" s="68"/>
      <c r="F338" s="71" t="s">
        <v>106</v>
      </c>
      <c r="G338" s="141" t="s">
        <v>101</v>
      </c>
      <c r="H338" s="68" t="s">
        <v>102</v>
      </c>
      <c r="I338" s="143">
        <v>0</v>
      </c>
      <c r="J338" s="69">
        <v>44515</v>
      </c>
      <c r="K338" s="69">
        <v>44515</v>
      </c>
      <c r="L338" s="72" t="s">
        <v>101</v>
      </c>
      <c r="M338" s="68"/>
      <c r="N338" s="69">
        <v>44521.391666666699</v>
      </c>
      <c r="O338" s="132">
        <f t="shared" si="5"/>
        <v>6.3916666666991659</v>
      </c>
      <c r="P338" s="68" t="s">
        <v>147</v>
      </c>
      <c r="Q338" s="68" t="s">
        <v>145</v>
      </c>
      <c r="R338" s="68" t="s">
        <v>102</v>
      </c>
      <c r="S338" s="135" t="s">
        <v>102</v>
      </c>
    </row>
    <row r="339" spans="1:19">
      <c r="A339" s="68"/>
      <c r="B339" s="69">
        <v>44431.745138888902</v>
      </c>
      <c r="C339" s="134">
        <v>24</v>
      </c>
      <c r="D339" s="68" t="s">
        <v>107</v>
      </c>
      <c r="E339" s="68"/>
      <c r="F339" s="71" t="s">
        <v>106</v>
      </c>
      <c r="G339" s="141" t="s">
        <v>102</v>
      </c>
      <c r="H339" s="68" t="s">
        <v>102</v>
      </c>
      <c r="I339" s="143">
        <v>0</v>
      </c>
      <c r="J339" s="69">
        <v>44468</v>
      </c>
      <c r="K339" s="69">
        <v>44468</v>
      </c>
      <c r="L339" s="72" t="s">
        <v>101</v>
      </c>
      <c r="M339" s="68"/>
      <c r="N339" s="69">
        <v>44470.738888888904</v>
      </c>
      <c r="O339" s="132">
        <f t="shared" si="5"/>
        <v>2.7388888889036025</v>
      </c>
      <c r="P339" s="68" t="s">
        <v>144</v>
      </c>
      <c r="Q339" s="68" t="s">
        <v>145</v>
      </c>
      <c r="R339" s="68" t="s">
        <v>102</v>
      </c>
      <c r="S339" s="135" t="s">
        <v>102</v>
      </c>
    </row>
    <row r="340" spans="1:19">
      <c r="A340" s="68"/>
      <c r="B340" s="69">
        <v>44435.6340277778</v>
      </c>
      <c r="C340" s="134">
        <v>24</v>
      </c>
      <c r="D340" s="68" t="s">
        <v>107</v>
      </c>
      <c r="E340" s="68"/>
      <c r="F340" s="71" t="s">
        <v>106</v>
      </c>
      <c r="G340" s="141" t="s">
        <v>102</v>
      </c>
      <c r="H340" s="68" t="s">
        <v>102</v>
      </c>
      <c r="I340" s="143">
        <v>0</v>
      </c>
      <c r="J340" s="69">
        <v>44440</v>
      </c>
      <c r="K340" s="69">
        <v>44440</v>
      </c>
      <c r="L340" s="72" t="s">
        <v>101</v>
      </c>
      <c r="M340" s="68"/>
      <c r="N340" s="69">
        <v>44440.702777777798</v>
      </c>
      <c r="O340" s="132">
        <f t="shared" si="5"/>
        <v>0.70277777779847383</v>
      </c>
      <c r="P340" s="68" t="s">
        <v>144</v>
      </c>
      <c r="Q340" s="68" t="s">
        <v>145</v>
      </c>
      <c r="R340" s="68" t="s">
        <v>102</v>
      </c>
      <c r="S340" s="135" t="s">
        <v>102</v>
      </c>
    </row>
    <row r="341" spans="1:19">
      <c r="A341" s="68"/>
      <c r="B341" s="69">
        <v>44435.6340277778</v>
      </c>
      <c r="C341" s="134">
        <v>24</v>
      </c>
      <c r="D341" s="68" t="s">
        <v>107</v>
      </c>
      <c r="E341" s="68"/>
      <c r="F341" s="71" t="s">
        <v>106</v>
      </c>
      <c r="G341" s="141" t="s">
        <v>102</v>
      </c>
      <c r="H341" s="68" t="s">
        <v>102</v>
      </c>
      <c r="I341" s="143">
        <v>0</v>
      </c>
      <c r="J341" s="69">
        <v>44449</v>
      </c>
      <c r="K341" s="69">
        <v>44449</v>
      </c>
      <c r="L341" s="72" t="s">
        <v>101</v>
      </c>
      <c r="M341" s="68"/>
      <c r="N341" s="69">
        <v>44453.476863425902</v>
      </c>
      <c r="O341" s="132">
        <f t="shared" si="5"/>
        <v>4.4768634259016835</v>
      </c>
      <c r="P341" s="68" t="s">
        <v>144</v>
      </c>
      <c r="Q341" s="68" t="s">
        <v>145</v>
      </c>
      <c r="R341" s="68" t="s">
        <v>102</v>
      </c>
      <c r="S341" s="135" t="s">
        <v>102</v>
      </c>
    </row>
    <row r="342" spans="1:19">
      <c r="A342" s="68"/>
      <c r="B342" s="69">
        <v>44435.6340277778</v>
      </c>
      <c r="C342" s="134">
        <v>24</v>
      </c>
      <c r="D342" s="68" t="s">
        <v>107</v>
      </c>
      <c r="E342" s="68"/>
      <c r="F342" s="71" t="s">
        <v>106</v>
      </c>
      <c r="G342" s="141" t="s">
        <v>102</v>
      </c>
      <c r="H342" s="68" t="s">
        <v>102</v>
      </c>
      <c r="I342" s="143">
        <v>0</v>
      </c>
      <c r="J342" s="69">
        <v>44470</v>
      </c>
      <c r="K342" s="69">
        <v>44470</v>
      </c>
      <c r="L342" s="72" t="s">
        <v>101</v>
      </c>
      <c r="M342" s="68"/>
      <c r="N342" s="69">
        <v>44476.454444444404</v>
      </c>
      <c r="O342" s="132">
        <f t="shared" si="5"/>
        <v>6.4544444444036344</v>
      </c>
      <c r="P342" s="68" t="s">
        <v>144</v>
      </c>
      <c r="Q342" s="68" t="s">
        <v>145</v>
      </c>
      <c r="R342" s="68" t="s">
        <v>102</v>
      </c>
      <c r="S342" s="135" t="s">
        <v>102</v>
      </c>
    </row>
    <row r="343" spans="1:19">
      <c r="A343" s="68"/>
      <c r="B343" s="69">
        <v>44435.6340277778</v>
      </c>
      <c r="C343" s="134">
        <v>25</v>
      </c>
      <c r="D343" s="68" t="s">
        <v>107</v>
      </c>
      <c r="E343" s="68"/>
      <c r="F343" s="71" t="s">
        <v>106</v>
      </c>
      <c r="G343" s="141" t="s">
        <v>102</v>
      </c>
      <c r="H343" s="68" t="s">
        <v>102</v>
      </c>
      <c r="I343" s="143">
        <v>0</v>
      </c>
      <c r="J343" s="69">
        <v>44498</v>
      </c>
      <c r="K343" s="69">
        <v>44498</v>
      </c>
      <c r="L343" s="72" t="s">
        <v>101</v>
      </c>
      <c r="M343" s="68"/>
      <c r="N343" s="69">
        <v>44503.936111111099</v>
      </c>
      <c r="O343" s="132">
        <f t="shared" si="5"/>
        <v>5.9361111110993079</v>
      </c>
      <c r="P343" s="68" t="s">
        <v>144</v>
      </c>
      <c r="Q343" s="68" t="s">
        <v>145</v>
      </c>
      <c r="R343" s="68" t="s">
        <v>102</v>
      </c>
      <c r="S343" s="135" t="s">
        <v>102</v>
      </c>
    </row>
    <row r="344" spans="1:19">
      <c r="A344" s="68"/>
      <c r="B344" s="69">
        <v>44435.6340277778</v>
      </c>
      <c r="C344" s="134">
        <v>25</v>
      </c>
      <c r="D344" s="68" t="s">
        <v>107</v>
      </c>
      <c r="E344" s="68"/>
      <c r="F344" s="71" t="s">
        <v>106</v>
      </c>
      <c r="G344" s="141" t="s">
        <v>102</v>
      </c>
      <c r="H344" s="68" t="s">
        <v>102</v>
      </c>
      <c r="I344" s="143">
        <v>0</v>
      </c>
      <c r="J344" s="69">
        <v>44515</v>
      </c>
      <c r="K344" s="69">
        <v>44515</v>
      </c>
      <c r="L344" s="72" t="s">
        <v>101</v>
      </c>
      <c r="M344" s="68"/>
      <c r="N344" s="69">
        <v>44524.499155092599</v>
      </c>
      <c r="O344" s="132">
        <f t="shared" si="5"/>
        <v>9.4991550925988122</v>
      </c>
      <c r="P344" s="68" t="s">
        <v>144</v>
      </c>
      <c r="Q344" s="68" t="s">
        <v>145</v>
      </c>
      <c r="R344" s="68" t="s">
        <v>102</v>
      </c>
      <c r="S344" s="135" t="s">
        <v>102</v>
      </c>
    </row>
    <row r="345" spans="1:19">
      <c r="A345" s="68"/>
      <c r="B345" s="69">
        <v>44435.778472222199</v>
      </c>
      <c r="C345" s="134">
        <v>42</v>
      </c>
      <c r="D345" s="71" t="s">
        <v>98</v>
      </c>
      <c r="E345" s="68"/>
      <c r="F345" s="71" t="s">
        <v>106</v>
      </c>
      <c r="G345" s="141" t="s">
        <v>101</v>
      </c>
      <c r="H345" s="68" t="s">
        <v>102</v>
      </c>
      <c r="I345" s="143">
        <v>0</v>
      </c>
      <c r="J345" s="69">
        <v>44466</v>
      </c>
      <c r="K345" s="69">
        <v>44466</v>
      </c>
      <c r="L345" s="72" t="s">
        <v>101</v>
      </c>
      <c r="M345" s="68"/>
      <c r="N345" s="69">
        <v>44470.413761574098</v>
      </c>
      <c r="O345" s="132">
        <f t="shared" si="5"/>
        <v>4.4137615740983165</v>
      </c>
      <c r="P345" s="68" t="s">
        <v>144</v>
      </c>
      <c r="Q345" s="68" t="s">
        <v>145</v>
      </c>
      <c r="R345" s="68" t="s">
        <v>102</v>
      </c>
      <c r="S345" s="135" t="s">
        <v>102</v>
      </c>
    </row>
    <row r="346" spans="1:19">
      <c r="A346" s="68"/>
      <c r="B346" s="69">
        <v>44440.663194444402</v>
      </c>
      <c r="C346" s="134">
        <v>24</v>
      </c>
      <c r="D346" s="71" t="s">
        <v>98</v>
      </c>
      <c r="E346" s="68"/>
      <c r="F346" s="71" t="s">
        <v>106</v>
      </c>
      <c r="G346" s="141" t="s">
        <v>102</v>
      </c>
      <c r="H346" s="68" t="s">
        <v>102</v>
      </c>
      <c r="I346" s="143">
        <v>0</v>
      </c>
      <c r="J346" s="69">
        <v>44545</v>
      </c>
      <c r="K346" s="69">
        <v>44545</v>
      </c>
      <c r="L346" s="72" t="s">
        <v>101</v>
      </c>
      <c r="M346" s="68"/>
      <c r="N346" s="69">
        <v>44546.756944444402</v>
      </c>
      <c r="O346" s="132">
        <f t="shared" si="5"/>
        <v>1.7569444444015971</v>
      </c>
      <c r="P346" s="68" t="s">
        <v>144</v>
      </c>
      <c r="Q346" s="68" t="s">
        <v>145</v>
      </c>
      <c r="R346" s="68" t="s">
        <v>102</v>
      </c>
      <c r="S346" s="135" t="s">
        <v>102</v>
      </c>
    </row>
    <row r="347" spans="1:19">
      <c r="A347" s="68"/>
      <c r="B347" s="69">
        <v>44441.511111111096</v>
      </c>
      <c r="C347" s="134">
        <v>44</v>
      </c>
      <c r="D347" s="71" t="s">
        <v>98</v>
      </c>
      <c r="E347" s="68"/>
      <c r="F347" s="71" t="s">
        <v>106</v>
      </c>
      <c r="G347" s="141" t="s">
        <v>102</v>
      </c>
      <c r="H347" s="68" t="s">
        <v>102</v>
      </c>
      <c r="I347" s="143">
        <v>0</v>
      </c>
      <c r="J347" s="69">
        <v>44496</v>
      </c>
      <c r="K347" s="69">
        <v>44496</v>
      </c>
      <c r="L347" s="72" t="s">
        <v>101</v>
      </c>
      <c r="M347" s="68"/>
      <c r="N347" s="69">
        <v>44498.557048611103</v>
      </c>
      <c r="O347" s="132">
        <f t="shared" si="5"/>
        <v>2.5570486111028004</v>
      </c>
      <c r="P347" s="68" t="s">
        <v>144</v>
      </c>
      <c r="Q347" s="68" t="s">
        <v>145</v>
      </c>
      <c r="R347" s="68" t="s">
        <v>102</v>
      </c>
      <c r="S347" s="135" t="s">
        <v>102</v>
      </c>
    </row>
    <row r="348" spans="1:19">
      <c r="A348" s="68"/>
      <c r="B348" s="69">
        <v>44441.511111111096</v>
      </c>
      <c r="C348" s="134">
        <v>44</v>
      </c>
      <c r="D348" s="71" t="s">
        <v>98</v>
      </c>
      <c r="E348" s="68"/>
      <c r="F348" s="71" t="s">
        <v>106</v>
      </c>
      <c r="G348" s="141" t="s">
        <v>102</v>
      </c>
      <c r="H348" s="68" t="s">
        <v>102</v>
      </c>
      <c r="I348" s="143">
        <v>0</v>
      </c>
      <c r="J348" s="69">
        <v>44510</v>
      </c>
      <c r="K348" s="69">
        <v>44510</v>
      </c>
      <c r="L348" s="72" t="s">
        <v>101</v>
      </c>
      <c r="M348" s="68"/>
      <c r="N348" s="69">
        <v>44518.486643518503</v>
      </c>
      <c r="O348" s="132">
        <f t="shared" si="5"/>
        <v>8.486643518503115</v>
      </c>
      <c r="P348" s="68" t="s">
        <v>144</v>
      </c>
      <c r="Q348" s="68" t="s">
        <v>145</v>
      </c>
      <c r="R348" s="68" t="s">
        <v>102</v>
      </c>
      <c r="S348" s="133" t="s">
        <v>101</v>
      </c>
    </row>
    <row r="349" spans="1:19">
      <c r="A349" s="68"/>
      <c r="B349" s="69">
        <v>44448.536805555603</v>
      </c>
      <c r="C349" s="134">
        <v>41</v>
      </c>
      <c r="D349" s="71" t="s">
        <v>98</v>
      </c>
      <c r="E349" s="68"/>
      <c r="F349" s="71" t="s">
        <v>106</v>
      </c>
      <c r="G349" s="141" t="s">
        <v>102</v>
      </c>
      <c r="H349" s="68" t="s">
        <v>102</v>
      </c>
      <c r="I349" s="143">
        <v>0</v>
      </c>
      <c r="J349" s="69">
        <v>44481</v>
      </c>
      <c r="K349" s="69">
        <v>44482</v>
      </c>
      <c r="L349" s="72" t="s">
        <v>101</v>
      </c>
      <c r="M349" s="68"/>
      <c r="N349" s="69">
        <v>44487.477430555598</v>
      </c>
      <c r="O349" s="132">
        <f t="shared" si="5"/>
        <v>6.4774305555984029</v>
      </c>
      <c r="P349" s="68" t="s">
        <v>144</v>
      </c>
      <c r="Q349" s="68" t="s">
        <v>145</v>
      </c>
      <c r="R349" s="68" t="s">
        <v>102</v>
      </c>
      <c r="S349" s="135" t="s">
        <v>102</v>
      </c>
    </row>
    <row r="350" spans="1:19">
      <c r="A350" s="68"/>
      <c r="B350" s="69">
        <v>44449.765277777798</v>
      </c>
      <c r="C350" s="134">
        <v>32</v>
      </c>
      <c r="D350" s="68" t="s">
        <v>105</v>
      </c>
      <c r="E350" s="68"/>
      <c r="F350" s="71" t="s">
        <v>106</v>
      </c>
      <c r="G350" s="141" t="s">
        <v>101</v>
      </c>
      <c r="H350" s="68" t="s">
        <v>102</v>
      </c>
      <c r="I350" s="143">
        <v>0</v>
      </c>
      <c r="J350" s="69">
        <v>44502</v>
      </c>
      <c r="K350" s="69">
        <v>44503</v>
      </c>
      <c r="L350" s="72" t="s">
        <v>101</v>
      </c>
      <c r="M350" s="68"/>
      <c r="N350" s="69">
        <v>44506.2902777778</v>
      </c>
      <c r="O350" s="132">
        <f t="shared" si="5"/>
        <v>4.290277777799929</v>
      </c>
      <c r="P350" s="68" t="s">
        <v>144</v>
      </c>
      <c r="Q350" s="68" t="s">
        <v>145</v>
      </c>
      <c r="R350" s="68" t="s">
        <v>102</v>
      </c>
      <c r="S350" s="135" t="s">
        <v>102</v>
      </c>
    </row>
    <row r="351" spans="1:19">
      <c r="A351" s="68"/>
      <c r="B351" s="69">
        <v>44449.765277777798</v>
      </c>
      <c r="C351" s="134">
        <v>32</v>
      </c>
      <c r="D351" s="68" t="s">
        <v>105</v>
      </c>
      <c r="E351" s="68"/>
      <c r="F351" s="71" t="s">
        <v>106</v>
      </c>
      <c r="G351" s="141" t="s">
        <v>101</v>
      </c>
      <c r="H351" s="68" t="s">
        <v>102</v>
      </c>
      <c r="I351" s="143">
        <v>0</v>
      </c>
      <c r="J351" s="69">
        <v>44545</v>
      </c>
      <c r="K351" s="69">
        <v>44545</v>
      </c>
      <c r="L351" s="72" t="s">
        <v>101</v>
      </c>
      <c r="M351" s="68"/>
      <c r="N351" s="69">
        <v>44548.006249999999</v>
      </c>
      <c r="O351" s="132">
        <f t="shared" si="5"/>
        <v>3.0062499999985448</v>
      </c>
      <c r="P351" s="68" t="s">
        <v>144</v>
      </c>
      <c r="Q351" s="68" t="s">
        <v>145</v>
      </c>
      <c r="R351" s="68" t="s">
        <v>101</v>
      </c>
      <c r="S351" s="135" t="s">
        <v>102</v>
      </c>
    </row>
    <row r="352" spans="1:19">
      <c r="A352" s="68"/>
      <c r="B352" s="69">
        <v>44449.942361111098</v>
      </c>
      <c r="C352" s="134">
        <v>32</v>
      </c>
      <c r="D352" s="68" t="s">
        <v>105</v>
      </c>
      <c r="E352" s="68"/>
      <c r="F352" s="71" t="s">
        <v>106</v>
      </c>
      <c r="G352" s="141" t="s">
        <v>102</v>
      </c>
      <c r="H352" s="68" t="s">
        <v>102</v>
      </c>
      <c r="I352" s="143">
        <v>0</v>
      </c>
      <c r="J352" s="69">
        <v>44455</v>
      </c>
      <c r="K352" s="69">
        <v>44456</v>
      </c>
      <c r="L352" s="72" t="s">
        <v>101</v>
      </c>
      <c r="M352" s="68"/>
      <c r="N352" s="69">
        <v>44461.434027777803</v>
      </c>
      <c r="O352" s="132">
        <f t="shared" si="5"/>
        <v>6.4340277778028394</v>
      </c>
      <c r="P352" s="68" t="s">
        <v>147</v>
      </c>
      <c r="Q352" s="68" t="s">
        <v>145</v>
      </c>
      <c r="R352" s="68" t="s">
        <v>102</v>
      </c>
      <c r="S352" s="133" t="s">
        <v>101</v>
      </c>
    </row>
    <row r="353" spans="1:20">
      <c r="A353" s="68"/>
      <c r="B353" s="69">
        <v>44454.743750000001</v>
      </c>
      <c r="C353" s="134">
        <v>19</v>
      </c>
      <c r="D353" s="68" t="s">
        <v>107</v>
      </c>
      <c r="E353" s="68"/>
      <c r="F353" s="71" t="s">
        <v>106</v>
      </c>
      <c r="G353" s="141" t="s">
        <v>102</v>
      </c>
      <c r="H353" s="68" t="s">
        <v>102</v>
      </c>
      <c r="I353" s="143">
        <v>0</v>
      </c>
      <c r="J353" s="69">
        <v>44488</v>
      </c>
      <c r="K353" s="69">
        <v>44489</v>
      </c>
      <c r="L353" s="72" t="s">
        <v>101</v>
      </c>
      <c r="M353" s="68"/>
      <c r="N353" s="69">
        <v>44494.473993055602</v>
      </c>
      <c r="O353" s="132">
        <f t="shared" si="5"/>
        <v>6.4739930556024774</v>
      </c>
      <c r="P353" s="68" t="s">
        <v>144</v>
      </c>
      <c r="Q353" s="68" t="s">
        <v>145</v>
      </c>
      <c r="R353" s="68" t="s">
        <v>102</v>
      </c>
      <c r="S353" s="135" t="s">
        <v>102</v>
      </c>
    </row>
    <row r="354" spans="1:20">
      <c r="A354" s="68"/>
      <c r="B354" s="69">
        <v>44454.743750000001</v>
      </c>
      <c r="C354" s="134">
        <v>19</v>
      </c>
      <c r="D354" s="68" t="s">
        <v>107</v>
      </c>
      <c r="E354" s="68"/>
      <c r="F354" s="71" t="s">
        <v>106</v>
      </c>
      <c r="G354" s="141" t="s">
        <v>102</v>
      </c>
      <c r="H354" s="68" t="s">
        <v>102</v>
      </c>
      <c r="I354" s="143">
        <v>0</v>
      </c>
      <c r="J354" s="69">
        <v>44507</v>
      </c>
      <c r="K354" s="69">
        <v>44508</v>
      </c>
      <c r="L354" s="72" t="s">
        <v>101</v>
      </c>
      <c r="M354" s="68"/>
      <c r="N354" s="69">
        <v>44512.543055555601</v>
      </c>
      <c r="O354" s="132">
        <f t="shared" si="5"/>
        <v>5.5430555556013132</v>
      </c>
      <c r="P354" s="68" t="s">
        <v>144</v>
      </c>
      <c r="Q354" s="68" t="s">
        <v>145</v>
      </c>
      <c r="R354" s="68" t="s">
        <v>102</v>
      </c>
      <c r="S354" s="135" t="s">
        <v>102</v>
      </c>
    </row>
    <row r="355" spans="1:20">
      <c r="A355" s="68"/>
      <c r="B355" s="69">
        <v>44455.796527777798</v>
      </c>
      <c r="C355" s="134">
        <v>21</v>
      </c>
      <c r="D355" s="68" t="s">
        <v>107</v>
      </c>
      <c r="E355" s="68"/>
      <c r="F355" s="71" t="s">
        <v>106</v>
      </c>
      <c r="G355" s="141" t="s">
        <v>101</v>
      </c>
      <c r="H355" s="68" t="s">
        <v>102</v>
      </c>
      <c r="I355" s="143">
        <v>0</v>
      </c>
      <c r="J355" s="69">
        <v>44463</v>
      </c>
      <c r="K355" s="69">
        <v>44463</v>
      </c>
      <c r="L355" s="72" t="s">
        <v>101</v>
      </c>
      <c r="M355" s="68"/>
      <c r="N355" s="69">
        <v>44463.693055555603</v>
      </c>
      <c r="O355" s="132">
        <f t="shared" si="5"/>
        <v>0.69305555560276844</v>
      </c>
      <c r="P355" s="68" t="s">
        <v>147</v>
      </c>
      <c r="Q355" s="68" t="s">
        <v>145</v>
      </c>
      <c r="R355" s="68" t="s">
        <v>102</v>
      </c>
      <c r="S355" s="135" t="s">
        <v>102</v>
      </c>
    </row>
    <row r="356" spans="1:20">
      <c r="A356" s="68"/>
      <c r="B356" s="69">
        <v>44455.796527777798</v>
      </c>
      <c r="C356" s="134">
        <v>21</v>
      </c>
      <c r="D356" s="68" t="s">
        <v>107</v>
      </c>
      <c r="E356" s="68"/>
      <c r="F356" s="71" t="s">
        <v>106</v>
      </c>
      <c r="G356" s="141" t="s">
        <v>101</v>
      </c>
      <c r="H356" s="68" t="s">
        <v>102</v>
      </c>
      <c r="I356" s="143">
        <v>0</v>
      </c>
      <c r="J356" s="69">
        <v>44473</v>
      </c>
      <c r="K356" s="69">
        <v>44473</v>
      </c>
      <c r="L356" s="72" t="s">
        <v>101</v>
      </c>
      <c r="M356" s="68"/>
      <c r="N356" s="69">
        <v>44475.497858796298</v>
      </c>
      <c r="O356" s="132">
        <f t="shared" si="5"/>
        <v>2.4978587962978054</v>
      </c>
      <c r="P356" s="68" t="s">
        <v>144</v>
      </c>
      <c r="Q356" s="68" t="s">
        <v>145</v>
      </c>
      <c r="R356" s="68" t="s">
        <v>102</v>
      </c>
      <c r="S356" s="135" t="s">
        <v>102</v>
      </c>
      <c r="T356" s="61"/>
    </row>
    <row r="357" spans="1:20">
      <c r="A357" s="68"/>
      <c r="B357" s="69">
        <v>44455.796527777798</v>
      </c>
      <c r="C357" s="134">
        <v>21</v>
      </c>
      <c r="D357" s="68" t="s">
        <v>107</v>
      </c>
      <c r="E357" s="68"/>
      <c r="F357" s="71" t="s">
        <v>106</v>
      </c>
      <c r="G357" s="141" t="s">
        <v>101</v>
      </c>
      <c r="H357" s="68" t="s">
        <v>102</v>
      </c>
      <c r="I357" s="143">
        <v>0</v>
      </c>
      <c r="J357" s="69">
        <v>44517</v>
      </c>
      <c r="K357" s="69">
        <v>44517</v>
      </c>
      <c r="L357" s="72" t="s">
        <v>101</v>
      </c>
      <c r="M357" s="68"/>
      <c r="N357" s="69">
        <v>44521.743750000001</v>
      </c>
      <c r="O357" s="132">
        <f t="shared" si="5"/>
        <v>4.7437500000014552</v>
      </c>
      <c r="P357" s="68" t="s">
        <v>144</v>
      </c>
      <c r="Q357" s="68" t="s">
        <v>145</v>
      </c>
      <c r="R357" s="68" t="s">
        <v>102</v>
      </c>
      <c r="S357" s="135" t="s">
        <v>102</v>
      </c>
    </row>
    <row r="358" spans="1:20">
      <c r="A358" s="68"/>
      <c r="B358" s="69">
        <v>44459.7631944444</v>
      </c>
      <c r="C358" s="134">
        <v>32</v>
      </c>
      <c r="D358" s="71" t="s">
        <v>98</v>
      </c>
      <c r="E358" s="68"/>
      <c r="F358" s="71" t="s">
        <v>106</v>
      </c>
      <c r="G358" s="141" t="s">
        <v>102</v>
      </c>
      <c r="H358" s="68" t="s">
        <v>102</v>
      </c>
      <c r="I358" s="143">
        <v>0</v>
      </c>
      <c r="J358" s="69">
        <v>44468</v>
      </c>
      <c r="K358" s="69">
        <v>44468</v>
      </c>
      <c r="L358" s="72" t="s">
        <v>101</v>
      </c>
      <c r="M358" s="68"/>
      <c r="N358" s="69">
        <v>44469.550462963001</v>
      </c>
      <c r="O358" s="132">
        <f t="shared" si="5"/>
        <v>1.5504629630013369</v>
      </c>
      <c r="P358" s="68" t="s">
        <v>147</v>
      </c>
      <c r="Q358" s="68" t="s">
        <v>145</v>
      </c>
      <c r="R358" s="68" t="s">
        <v>102</v>
      </c>
      <c r="S358" s="135" t="s">
        <v>102</v>
      </c>
    </row>
    <row r="359" spans="1:20">
      <c r="A359" s="68"/>
      <c r="B359" s="69">
        <v>44461.584027777797</v>
      </c>
      <c r="C359" s="134">
        <v>27</v>
      </c>
      <c r="D359" s="68" t="s">
        <v>105</v>
      </c>
      <c r="E359" s="68"/>
      <c r="F359" s="71" t="s">
        <v>106</v>
      </c>
      <c r="G359" s="141" t="s">
        <v>102</v>
      </c>
      <c r="H359" s="68" t="s">
        <v>102</v>
      </c>
      <c r="I359" s="143">
        <v>0</v>
      </c>
      <c r="J359" s="69">
        <v>44461</v>
      </c>
      <c r="K359" s="69">
        <v>44461</v>
      </c>
      <c r="L359" s="72" t="s">
        <v>101</v>
      </c>
      <c r="M359" s="68"/>
      <c r="N359" s="69">
        <v>44467.386111111096</v>
      </c>
      <c r="O359" s="132">
        <f t="shared" si="5"/>
        <v>6.3861111110963975</v>
      </c>
      <c r="P359" s="68" t="s">
        <v>147</v>
      </c>
      <c r="Q359" s="68" t="s">
        <v>145</v>
      </c>
      <c r="R359" s="68" t="s">
        <v>102</v>
      </c>
      <c r="S359" s="133" t="s">
        <v>101</v>
      </c>
    </row>
    <row r="360" spans="1:20">
      <c r="A360" s="68"/>
      <c r="B360" s="69">
        <v>44462.694444444402</v>
      </c>
      <c r="C360" s="134">
        <v>22</v>
      </c>
      <c r="D360" s="71" t="s">
        <v>98</v>
      </c>
      <c r="E360" s="68"/>
      <c r="F360" s="71" t="s">
        <v>106</v>
      </c>
      <c r="G360" s="141" t="s">
        <v>102</v>
      </c>
      <c r="H360" s="68" t="s">
        <v>102</v>
      </c>
      <c r="I360" s="143">
        <v>0</v>
      </c>
      <c r="J360" s="69">
        <v>44507</v>
      </c>
      <c r="K360" s="69">
        <v>44508</v>
      </c>
      <c r="L360" s="72" t="s">
        <v>101</v>
      </c>
      <c r="M360" s="68"/>
      <c r="N360" s="69">
        <v>44518.486076388901</v>
      </c>
      <c r="O360" s="132">
        <f t="shared" si="5"/>
        <v>11.486076388900983</v>
      </c>
      <c r="P360" s="68" t="s">
        <v>144</v>
      </c>
      <c r="Q360" s="68" t="s">
        <v>145</v>
      </c>
      <c r="R360" s="68" t="s">
        <v>102</v>
      </c>
      <c r="S360" s="135" t="s">
        <v>102</v>
      </c>
    </row>
    <row r="361" spans="1:20">
      <c r="A361" s="68"/>
      <c r="B361" s="69">
        <v>44462.694444444402</v>
      </c>
      <c r="C361" s="134">
        <v>23</v>
      </c>
      <c r="D361" s="71" t="s">
        <v>98</v>
      </c>
      <c r="E361" s="68"/>
      <c r="F361" s="71" t="s">
        <v>106</v>
      </c>
      <c r="G361" s="141" t="s">
        <v>102</v>
      </c>
      <c r="H361" s="68" t="s">
        <v>102</v>
      </c>
      <c r="I361" s="143">
        <v>0</v>
      </c>
      <c r="J361" s="69">
        <v>44538</v>
      </c>
      <c r="K361" s="69">
        <v>44538</v>
      </c>
      <c r="L361" s="72" t="s">
        <v>101</v>
      </c>
      <c r="M361" s="68"/>
      <c r="N361" s="69">
        <v>44539.481562499997</v>
      </c>
      <c r="O361" s="132">
        <f t="shared" si="5"/>
        <v>1.4815624999973807</v>
      </c>
      <c r="P361" s="68" t="s">
        <v>144</v>
      </c>
      <c r="Q361" s="68" t="s">
        <v>145</v>
      </c>
      <c r="R361" s="68" t="s">
        <v>102</v>
      </c>
      <c r="S361" s="135" t="s">
        <v>102</v>
      </c>
    </row>
    <row r="362" spans="1:20">
      <c r="A362" s="68"/>
      <c r="B362" s="69">
        <v>44462.694444444402</v>
      </c>
      <c r="C362" s="134">
        <v>23</v>
      </c>
      <c r="D362" s="71" t="s">
        <v>98</v>
      </c>
      <c r="E362" s="68"/>
      <c r="F362" s="71" t="s">
        <v>106</v>
      </c>
      <c r="G362" s="141" t="s">
        <v>102</v>
      </c>
      <c r="H362" s="68" t="s">
        <v>102</v>
      </c>
      <c r="I362" s="143">
        <v>0</v>
      </c>
      <c r="J362" s="69">
        <v>44545</v>
      </c>
      <c r="K362" s="69">
        <v>44545</v>
      </c>
      <c r="L362" s="72" t="s">
        <v>101</v>
      </c>
      <c r="M362" s="68"/>
      <c r="N362" s="69">
        <v>44554.450023148202</v>
      </c>
      <c r="O362" s="132">
        <f t="shared" si="5"/>
        <v>9.4500231482015806</v>
      </c>
      <c r="P362" s="68" t="s">
        <v>144</v>
      </c>
      <c r="Q362" s="68" t="s">
        <v>145</v>
      </c>
      <c r="R362" s="68" t="s">
        <v>102</v>
      </c>
      <c r="S362" s="135" t="s">
        <v>102</v>
      </c>
    </row>
    <row r="363" spans="1:20">
      <c r="A363" s="68"/>
      <c r="B363" s="69">
        <v>44466.601388888899</v>
      </c>
      <c r="C363" s="134">
        <v>36</v>
      </c>
      <c r="D363" s="71" t="s">
        <v>98</v>
      </c>
      <c r="E363" s="68"/>
      <c r="F363" s="71" t="s">
        <v>106</v>
      </c>
      <c r="G363" s="141" t="s">
        <v>102</v>
      </c>
      <c r="H363" s="68" t="s">
        <v>102</v>
      </c>
      <c r="I363" s="143">
        <v>0</v>
      </c>
      <c r="J363" s="69">
        <v>44472</v>
      </c>
      <c r="K363" s="69">
        <v>44473</v>
      </c>
      <c r="L363" s="72" t="s">
        <v>101</v>
      </c>
      <c r="M363" s="68"/>
      <c r="N363" s="69">
        <v>44475.4981134259</v>
      </c>
      <c r="O363" s="132">
        <f t="shared" si="5"/>
        <v>3.4981134258996462</v>
      </c>
      <c r="P363" s="68" t="s">
        <v>144</v>
      </c>
      <c r="Q363" s="68" t="s">
        <v>145</v>
      </c>
      <c r="R363" s="68" t="s">
        <v>102</v>
      </c>
      <c r="S363" s="135" t="s">
        <v>102</v>
      </c>
    </row>
    <row r="364" spans="1:20">
      <c r="A364" s="68"/>
      <c r="B364" s="69">
        <v>44466.739583333299</v>
      </c>
      <c r="C364" s="134">
        <v>30</v>
      </c>
      <c r="D364" s="71" t="s">
        <v>98</v>
      </c>
      <c r="E364" s="68"/>
      <c r="F364" s="71" t="s">
        <v>106</v>
      </c>
      <c r="G364" s="141" t="s">
        <v>101</v>
      </c>
      <c r="H364" s="68" t="s">
        <v>102</v>
      </c>
      <c r="I364" s="143">
        <v>0</v>
      </c>
      <c r="J364" s="69">
        <v>44507</v>
      </c>
      <c r="K364" s="69">
        <v>44508</v>
      </c>
      <c r="L364" s="72" t="s">
        <v>101</v>
      </c>
      <c r="M364" s="68"/>
      <c r="N364" s="69">
        <v>44516.470127314802</v>
      </c>
      <c r="O364" s="132">
        <f t="shared" si="5"/>
        <v>9.4701273148020846</v>
      </c>
      <c r="P364" s="68" t="s">
        <v>144</v>
      </c>
      <c r="Q364" s="68" t="s">
        <v>145</v>
      </c>
      <c r="R364" s="68" t="s">
        <v>102</v>
      </c>
      <c r="S364" s="135" t="s">
        <v>102</v>
      </c>
    </row>
    <row r="365" spans="1:20">
      <c r="A365" s="68"/>
      <c r="B365" s="69">
        <v>44466.739583333299</v>
      </c>
      <c r="C365" s="134">
        <v>30</v>
      </c>
      <c r="D365" s="71" t="s">
        <v>98</v>
      </c>
      <c r="E365" s="68"/>
      <c r="F365" s="71" t="s">
        <v>106</v>
      </c>
      <c r="G365" s="141" t="s">
        <v>101</v>
      </c>
      <c r="H365" s="68" t="s">
        <v>102</v>
      </c>
      <c r="I365" s="143">
        <v>0</v>
      </c>
      <c r="J365" s="69">
        <v>44545</v>
      </c>
      <c r="K365" s="69">
        <v>44545</v>
      </c>
      <c r="L365" s="72" t="s">
        <v>101</v>
      </c>
      <c r="M365" s="68"/>
      <c r="N365" s="69">
        <v>44546.567905092597</v>
      </c>
      <c r="O365" s="132">
        <f t="shared" si="5"/>
        <v>1.567905092597357</v>
      </c>
      <c r="P365" s="68" t="s">
        <v>144</v>
      </c>
      <c r="Q365" s="68" t="s">
        <v>145</v>
      </c>
      <c r="R365" s="68" t="s">
        <v>102</v>
      </c>
      <c r="S365" s="135" t="s">
        <v>102</v>
      </c>
    </row>
    <row r="366" spans="1:20">
      <c r="A366" s="68"/>
      <c r="B366" s="69">
        <v>44467.693749999999</v>
      </c>
      <c r="C366" s="134">
        <v>34</v>
      </c>
      <c r="D366" s="68" t="s">
        <v>105</v>
      </c>
      <c r="E366" s="68"/>
      <c r="F366" s="71" t="s">
        <v>106</v>
      </c>
      <c r="G366" s="141" t="s">
        <v>102</v>
      </c>
      <c r="H366" s="68" t="s">
        <v>102</v>
      </c>
      <c r="I366" s="143">
        <v>0</v>
      </c>
      <c r="J366" s="69">
        <v>44523</v>
      </c>
      <c r="K366" s="69">
        <v>44524</v>
      </c>
      <c r="L366" s="72" t="s">
        <v>101</v>
      </c>
      <c r="M366" s="68"/>
      <c r="N366" s="69">
        <v>44531.477974537003</v>
      </c>
      <c r="O366" s="132">
        <f t="shared" si="5"/>
        <v>8.4779745370033197</v>
      </c>
      <c r="P366" s="68" t="s">
        <v>144</v>
      </c>
      <c r="Q366" s="68" t="s">
        <v>145</v>
      </c>
      <c r="R366" s="68" t="s">
        <v>102</v>
      </c>
      <c r="S366" s="135" t="s">
        <v>102</v>
      </c>
    </row>
    <row r="367" spans="1:20">
      <c r="A367" s="68"/>
      <c r="B367" s="69">
        <v>44468.647916666698</v>
      </c>
      <c r="C367" s="134">
        <v>29</v>
      </c>
      <c r="D367" s="68" t="s">
        <v>107</v>
      </c>
      <c r="E367" s="68"/>
      <c r="F367" s="71" t="s">
        <v>106</v>
      </c>
      <c r="G367" s="141" t="s">
        <v>102</v>
      </c>
      <c r="H367" s="68" t="s">
        <v>102</v>
      </c>
      <c r="I367" s="143">
        <v>0</v>
      </c>
      <c r="J367" s="69">
        <v>44530</v>
      </c>
      <c r="K367" s="69">
        <v>44531</v>
      </c>
      <c r="L367" s="72" t="s">
        <v>101</v>
      </c>
      <c r="M367" s="68"/>
      <c r="N367" s="69">
        <v>44534.494444444397</v>
      </c>
      <c r="O367" s="132">
        <f t="shared" si="5"/>
        <v>4.4944444443972316</v>
      </c>
      <c r="P367" s="68" t="s">
        <v>144</v>
      </c>
      <c r="Q367" s="68" t="s">
        <v>145</v>
      </c>
      <c r="R367" s="68" t="s">
        <v>102</v>
      </c>
      <c r="S367" s="133" t="s">
        <v>101</v>
      </c>
    </row>
    <row r="368" spans="1:20">
      <c r="A368" s="68"/>
      <c r="B368" s="69">
        <v>44469.659027777801</v>
      </c>
      <c r="C368" s="134">
        <v>30</v>
      </c>
      <c r="D368" s="71" t="s">
        <v>98</v>
      </c>
      <c r="E368" s="68"/>
      <c r="F368" s="71" t="s">
        <v>106</v>
      </c>
      <c r="G368" s="141" t="s">
        <v>101</v>
      </c>
      <c r="H368" s="68" t="s">
        <v>102</v>
      </c>
      <c r="I368" s="143">
        <v>0</v>
      </c>
      <c r="J368" s="69">
        <v>44523</v>
      </c>
      <c r="K368" s="69">
        <v>44524</v>
      </c>
      <c r="L368" s="72" t="s">
        <v>101</v>
      </c>
      <c r="M368" s="68"/>
      <c r="N368" s="69">
        <v>44529.558032407404</v>
      </c>
      <c r="O368" s="132">
        <f t="shared" si="5"/>
        <v>6.5580324074035161</v>
      </c>
      <c r="P368" s="68" t="s">
        <v>144</v>
      </c>
      <c r="Q368" s="68" t="s">
        <v>145</v>
      </c>
      <c r="R368" s="68" t="s">
        <v>102</v>
      </c>
      <c r="S368" s="135" t="s">
        <v>102</v>
      </c>
    </row>
    <row r="369" spans="1:19">
      <c r="A369" s="68"/>
      <c r="B369" s="69">
        <v>44469.895833333299</v>
      </c>
      <c r="C369" s="134">
        <v>27</v>
      </c>
      <c r="D369" s="68" t="s">
        <v>105</v>
      </c>
      <c r="E369" s="68"/>
      <c r="F369" s="71" t="s">
        <v>106</v>
      </c>
      <c r="G369" s="141" t="s">
        <v>102</v>
      </c>
      <c r="H369" s="68" t="s">
        <v>102</v>
      </c>
      <c r="I369" s="143">
        <v>0</v>
      </c>
      <c r="J369" s="69">
        <v>44496</v>
      </c>
      <c r="K369" s="69">
        <v>44496</v>
      </c>
      <c r="L369" s="72" t="s">
        <v>101</v>
      </c>
      <c r="M369" s="68"/>
      <c r="N369" s="69">
        <v>44497.550995370402</v>
      </c>
      <c r="O369" s="132">
        <f t="shared" si="5"/>
        <v>1.5509953704022337</v>
      </c>
      <c r="P369" s="68" t="s">
        <v>147</v>
      </c>
      <c r="Q369" s="68" t="s">
        <v>107</v>
      </c>
      <c r="R369" s="68" t="s">
        <v>102</v>
      </c>
      <c r="S369" s="135" t="s">
        <v>102</v>
      </c>
    </row>
    <row r="370" spans="1:19">
      <c r="A370" s="68"/>
      <c r="B370" s="69">
        <v>44469.895833333299</v>
      </c>
      <c r="C370" s="134">
        <v>27</v>
      </c>
      <c r="D370" s="68" t="s">
        <v>105</v>
      </c>
      <c r="E370" s="68"/>
      <c r="F370" s="71" t="s">
        <v>106</v>
      </c>
      <c r="G370" s="141" t="s">
        <v>102</v>
      </c>
      <c r="H370" s="68" t="s">
        <v>102</v>
      </c>
      <c r="I370" s="143">
        <v>0</v>
      </c>
      <c r="J370" s="69">
        <v>44523</v>
      </c>
      <c r="K370" s="69">
        <v>44524</v>
      </c>
      <c r="L370" s="72" t="s">
        <v>101</v>
      </c>
      <c r="M370" s="68"/>
      <c r="N370" s="69">
        <v>44531.4898958333</v>
      </c>
      <c r="O370" s="132">
        <f t="shared" si="5"/>
        <v>8.4898958332996699</v>
      </c>
      <c r="P370" s="68" t="s">
        <v>144</v>
      </c>
      <c r="Q370" s="68" t="s">
        <v>107</v>
      </c>
      <c r="R370" s="68" t="s">
        <v>102</v>
      </c>
      <c r="S370" s="135" t="s">
        <v>102</v>
      </c>
    </row>
    <row r="371" spans="1:19">
      <c r="A371" s="68"/>
      <c r="B371" s="69">
        <v>44469.895833333299</v>
      </c>
      <c r="C371" s="134">
        <v>27</v>
      </c>
      <c r="D371" s="68" t="s">
        <v>105</v>
      </c>
      <c r="E371" s="68"/>
      <c r="F371" s="71" t="s">
        <v>106</v>
      </c>
      <c r="G371" s="141" t="s">
        <v>102</v>
      </c>
      <c r="H371" s="68" t="s">
        <v>102</v>
      </c>
      <c r="I371" s="143">
        <v>0</v>
      </c>
      <c r="J371" s="69">
        <v>44540</v>
      </c>
      <c r="K371" s="69">
        <v>44540</v>
      </c>
      <c r="L371" s="72" t="s">
        <v>101</v>
      </c>
      <c r="M371" s="68"/>
      <c r="N371" s="69">
        <v>44543.682638888902</v>
      </c>
      <c r="O371" s="132">
        <f t="shared" si="5"/>
        <v>3.6826388889021473</v>
      </c>
      <c r="P371" s="68" t="s">
        <v>144</v>
      </c>
      <c r="Q371" s="68" t="s">
        <v>107</v>
      </c>
      <c r="R371" s="68" t="s">
        <v>102</v>
      </c>
      <c r="S371" s="135" t="s">
        <v>102</v>
      </c>
    </row>
    <row r="372" spans="1:19">
      <c r="A372" s="68"/>
      <c r="B372" s="69">
        <v>44475.617361111101</v>
      </c>
      <c r="C372" s="134">
        <v>28</v>
      </c>
      <c r="D372" s="71" t="s">
        <v>98</v>
      </c>
      <c r="E372" s="68"/>
      <c r="F372" s="71" t="s">
        <v>106</v>
      </c>
      <c r="G372" s="141" t="s">
        <v>102</v>
      </c>
      <c r="H372" s="68" t="s">
        <v>102</v>
      </c>
      <c r="I372" s="143">
        <v>0</v>
      </c>
      <c r="J372" s="69">
        <v>44283</v>
      </c>
      <c r="K372" s="69">
        <v>44284</v>
      </c>
      <c r="L372" s="72" t="s">
        <v>101</v>
      </c>
      <c r="M372" s="68"/>
      <c r="N372" s="69">
        <v>44291.5523958333</v>
      </c>
      <c r="O372" s="132">
        <f t="shared" si="5"/>
        <v>8.5523958332996699</v>
      </c>
      <c r="P372" s="68" t="s">
        <v>144</v>
      </c>
      <c r="Q372" s="68" t="s">
        <v>145</v>
      </c>
      <c r="R372" s="68" t="s">
        <v>102</v>
      </c>
      <c r="S372" s="135" t="s">
        <v>102</v>
      </c>
    </row>
    <row r="373" spans="1:19">
      <c r="A373" s="68"/>
      <c r="B373" s="69">
        <v>44475.617361111101</v>
      </c>
      <c r="C373" s="134">
        <v>28</v>
      </c>
      <c r="D373" s="71" t="s">
        <v>98</v>
      </c>
      <c r="E373" s="68"/>
      <c r="F373" s="71" t="s">
        <v>106</v>
      </c>
      <c r="G373" s="141" t="s">
        <v>102</v>
      </c>
      <c r="H373" s="68" t="s">
        <v>102</v>
      </c>
      <c r="I373" s="143">
        <v>0</v>
      </c>
      <c r="J373" s="69">
        <v>44515</v>
      </c>
      <c r="K373" s="69">
        <v>44515</v>
      </c>
      <c r="L373" s="72" t="s">
        <v>101</v>
      </c>
      <c r="M373" s="68"/>
      <c r="N373" s="69">
        <v>44517.940972222197</v>
      </c>
      <c r="O373" s="132">
        <f t="shared" si="5"/>
        <v>2.9409722221971606</v>
      </c>
      <c r="P373" s="68" t="s">
        <v>144</v>
      </c>
      <c r="Q373" s="68" t="s">
        <v>145</v>
      </c>
      <c r="R373" s="68" t="s">
        <v>102</v>
      </c>
      <c r="S373" s="135" t="s">
        <v>102</v>
      </c>
    </row>
    <row r="374" spans="1:19">
      <c r="A374" s="68"/>
      <c r="B374" s="69">
        <v>44475.617361111101</v>
      </c>
      <c r="C374" s="134">
        <v>28</v>
      </c>
      <c r="D374" s="71" t="s">
        <v>98</v>
      </c>
      <c r="E374" s="68"/>
      <c r="F374" s="71" t="s">
        <v>106</v>
      </c>
      <c r="G374" s="141" t="s">
        <v>102</v>
      </c>
      <c r="H374" s="68" t="s">
        <v>102</v>
      </c>
      <c r="I374" s="143">
        <v>0</v>
      </c>
      <c r="J374" s="69">
        <v>44526</v>
      </c>
      <c r="K374" s="69">
        <v>44526</v>
      </c>
      <c r="L374" s="72" t="s">
        <v>101</v>
      </c>
      <c r="M374" s="68"/>
      <c r="N374" s="69">
        <v>44530.493784722203</v>
      </c>
      <c r="O374" s="132">
        <f t="shared" si="5"/>
        <v>4.4937847222026903</v>
      </c>
      <c r="P374" s="68" t="s">
        <v>144</v>
      </c>
      <c r="Q374" s="68" t="s">
        <v>145</v>
      </c>
      <c r="R374" s="68" t="s">
        <v>102</v>
      </c>
      <c r="S374" s="135" t="s">
        <v>102</v>
      </c>
    </row>
    <row r="375" spans="1:19">
      <c r="A375" s="68"/>
      <c r="B375" s="69">
        <v>44475.617361111101</v>
      </c>
      <c r="C375" s="134">
        <v>29</v>
      </c>
      <c r="D375" s="71" t="s">
        <v>98</v>
      </c>
      <c r="E375" s="68"/>
      <c r="F375" s="71" t="s">
        <v>106</v>
      </c>
      <c r="G375" s="141" t="s">
        <v>102</v>
      </c>
      <c r="H375" s="68" t="s">
        <v>102</v>
      </c>
      <c r="I375" s="143">
        <v>0</v>
      </c>
      <c r="J375" s="69">
        <v>44546</v>
      </c>
      <c r="K375" s="69">
        <v>44547</v>
      </c>
      <c r="L375" s="72" t="s">
        <v>101</v>
      </c>
      <c r="M375" s="68"/>
      <c r="N375" s="69">
        <v>44553.552407407398</v>
      </c>
      <c r="O375" s="132">
        <f t="shared" si="5"/>
        <v>7.5524074073982774</v>
      </c>
      <c r="P375" s="68" t="s">
        <v>144</v>
      </c>
      <c r="Q375" s="68" t="s">
        <v>145</v>
      </c>
      <c r="R375" s="68" t="s">
        <v>102</v>
      </c>
      <c r="S375" s="135" t="s">
        <v>102</v>
      </c>
    </row>
    <row r="376" spans="1:19">
      <c r="A376" s="68"/>
      <c r="B376" s="69">
        <v>44477.813194444403</v>
      </c>
      <c r="C376" s="134">
        <v>22</v>
      </c>
      <c r="D376" s="71" t="s">
        <v>98</v>
      </c>
      <c r="E376" s="68"/>
      <c r="F376" s="71" t="s">
        <v>106</v>
      </c>
      <c r="G376" s="141" t="s">
        <v>102</v>
      </c>
      <c r="H376" s="68" t="s">
        <v>102</v>
      </c>
      <c r="I376" s="143">
        <v>0</v>
      </c>
      <c r="J376" s="69">
        <v>44503</v>
      </c>
      <c r="K376" s="69">
        <v>44503</v>
      </c>
      <c r="L376" s="72" t="s">
        <v>101</v>
      </c>
      <c r="M376" s="68"/>
      <c r="N376" s="69">
        <v>44504.550590277802</v>
      </c>
      <c r="O376" s="132">
        <f t="shared" si="5"/>
        <v>1.5505902778022573</v>
      </c>
      <c r="P376" s="68" t="s">
        <v>147</v>
      </c>
      <c r="Q376" s="68" t="s">
        <v>145</v>
      </c>
      <c r="R376" s="68" t="s">
        <v>102</v>
      </c>
      <c r="S376" s="135" t="s">
        <v>102</v>
      </c>
    </row>
    <row r="377" spans="1:19">
      <c r="A377" s="68"/>
      <c r="B377" s="69">
        <v>44477.813194444403</v>
      </c>
      <c r="C377" s="134">
        <v>23</v>
      </c>
      <c r="D377" s="71" t="s">
        <v>98</v>
      </c>
      <c r="E377" s="68"/>
      <c r="F377" s="71" t="s">
        <v>106</v>
      </c>
      <c r="G377" s="141" t="s">
        <v>102</v>
      </c>
      <c r="H377" s="68" t="s">
        <v>102</v>
      </c>
      <c r="I377" s="143">
        <v>0</v>
      </c>
      <c r="J377" s="69">
        <v>44538</v>
      </c>
      <c r="K377" s="69">
        <v>44538</v>
      </c>
      <c r="L377" s="72" t="s">
        <v>101</v>
      </c>
      <c r="M377" s="68"/>
      <c r="N377" s="69">
        <v>44540.487106481502</v>
      </c>
      <c r="O377" s="132">
        <f t="shared" si="5"/>
        <v>2.4871064815015416</v>
      </c>
      <c r="P377" s="68" t="s">
        <v>147</v>
      </c>
      <c r="Q377" s="68" t="s">
        <v>145</v>
      </c>
      <c r="R377" s="68" t="s">
        <v>102</v>
      </c>
      <c r="S377" s="133" t="s">
        <v>101</v>
      </c>
    </row>
    <row r="378" spans="1:19">
      <c r="A378" s="68"/>
      <c r="B378" s="69">
        <v>44477.813194444403</v>
      </c>
      <c r="C378" s="134">
        <v>23</v>
      </c>
      <c r="D378" s="71" t="s">
        <v>98</v>
      </c>
      <c r="E378" s="68"/>
      <c r="F378" s="71" t="s">
        <v>106</v>
      </c>
      <c r="G378" s="141" t="s">
        <v>102</v>
      </c>
      <c r="H378" s="68" t="s">
        <v>102</v>
      </c>
      <c r="I378" s="143">
        <v>0</v>
      </c>
      <c r="J378" s="69">
        <v>44554</v>
      </c>
      <c r="K378" s="69">
        <v>44554</v>
      </c>
      <c r="L378" s="72" t="s">
        <v>101</v>
      </c>
      <c r="M378" s="68"/>
      <c r="N378" s="69">
        <v>44557.761493055601</v>
      </c>
      <c r="O378" s="132">
        <f t="shared" si="5"/>
        <v>3.7614930556010222</v>
      </c>
      <c r="P378" s="68" t="s">
        <v>147</v>
      </c>
      <c r="Q378" s="68" t="s">
        <v>145</v>
      </c>
      <c r="R378" s="68" t="s">
        <v>102</v>
      </c>
      <c r="S378" s="133" t="s">
        <v>101</v>
      </c>
    </row>
    <row r="379" spans="1:19">
      <c r="A379" s="68"/>
      <c r="B379" s="69">
        <v>44477.888888888898</v>
      </c>
      <c r="C379" s="134">
        <v>24</v>
      </c>
      <c r="D379" s="68" t="s">
        <v>107</v>
      </c>
      <c r="E379" s="68"/>
      <c r="F379" s="71" t="s">
        <v>106</v>
      </c>
      <c r="G379" s="141" t="s">
        <v>102</v>
      </c>
      <c r="H379" s="68" t="s">
        <v>102</v>
      </c>
      <c r="I379" s="143">
        <v>0</v>
      </c>
      <c r="J379" s="69">
        <v>44532</v>
      </c>
      <c r="K379" s="69">
        <v>44533</v>
      </c>
      <c r="L379" s="72" t="s">
        <v>101</v>
      </c>
      <c r="M379" s="68"/>
      <c r="N379" s="69">
        <v>44536.697222222203</v>
      </c>
      <c r="O379" s="132">
        <f t="shared" si="5"/>
        <v>4.6972222222029814</v>
      </c>
      <c r="P379" s="68" t="s">
        <v>144</v>
      </c>
      <c r="Q379" s="68" t="s">
        <v>145</v>
      </c>
      <c r="R379" s="68" t="s">
        <v>102</v>
      </c>
      <c r="S379" s="135" t="s">
        <v>102</v>
      </c>
    </row>
    <row r="380" spans="1:19">
      <c r="A380" s="68"/>
      <c r="B380" s="69">
        <v>44487.413194444402</v>
      </c>
      <c r="C380" s="134">
        <v>42</v>
      </c>
      <c r="D380" s="71" t="s">
        <v>98</v>
      </c>
      <c r="E380" s="68"/>
      <c r="F380" s="71" t="s">
        <v>106</v>
      </c>
      <c r="G380" s="141" t="s">
        <v>102</v>
      </c>
      <c r="H380" s="68" t="s">
        <v>102</v>
      </c>
      <c r="I380" s="143">
        <v>0</v>
      </c>
      <c r="J380" s="69">
        <v>44547</v>
      </c>
      <c r="K380" s="69">
        <v>44547</v>
      </c>
      <c r="L380" s="72" t="s">
        <v>101</v>
      </c>
      <c r="M380" s="68"/>
      <c r="N380" s="69">
        <v>44554.448923611097</v>
      </c>
      <c r="O380" s="132">
        <f t="shared" si="5"/>
        <v>7.4489236110966885</v>
      </c>
      <c r="P380" s="68" t="s">
        <v>144</v>
      </c>
      <c r="Q380" s="68" t="s">
        <v>145</v>
      </c>
      <c r="R380" s="68" t="s">
        <v>102</v>
      </c>
      <c r="S380" s="135" t="s">
        <v>102</v>
      </c>
    </row>
    <row r="381" spans="1:19">
      <c r="A381" s="68"/>
      <c r="B381" s="69">
        <v>44487.748611111099</v>
      </c>
      <c r="C381" s="134">
        <v>43</v>
      </c>
      <c r="D381" s="71" t="s">
        <v>98</v>
      </c>
      <c r="E381" s="68"/>
      <c r="F381" s="71" t="s">
        <v>106</v>
      </c>
      <c r="G381" s="141" t="s">
        <v>101</v>
      </c>
      <c r="H381" s="68" t="s">
        <v>102</v>
      </c>
      <c r="I381" s="143">
        <v>0</v>
      </c>
      <c r="J381" s="69">
        <v>44488</v>
      </c>
      <c r="K381" s="69">
        <v>44489</v>
      </c>
      <c r="L381" s="72" t="s">
        <v>101</v>
      </c>
      <c r="M381" s="68"/>
      <c r="N381" s="69">
        <v>44491.815972222197</v>
      </c>
      <c r="O381" s="132">
        <f t="shared" si="5"/>
        <v>3.8159722221971606</v>
      </c>
      <c r="P381" s="68" t="s">
        <v>144</v>
      </c>
      <c r="Q381" s="68" t="s">
        <v>145</v>
      </c>
      <c r="R381" s="68" t="s">
        <v>102</v>
      </c>
      <c r="S381" s="135" t="s">
        <v>102</v>
      </c>
    </row>
    <row r="382" spans="1:19">
      <c r="A382" s="68"/>
      <c r="B382" s="69">
        <v>44487.748611111099</v>
      </c>
      <c r="C382" s="134">
        <v>43</v>
      </c>
      <c r="D382" s="71" t="s">
        <v>98</v>
      </c>
      <c r="E382" s="68"/>
      <c r="F382" s="71" t="s">
        <v>106</v>
      </c>
      <c r="G382" s="141" t="s">
        <v>101</v>
      </c>
      <c r="H382" s="68" t="s">
        <v>102</v>
      </c>
      <c r="I382" s="143">
        <v>0</v>
      </c>
      <c r="J382" s="69">
        <v>44543</v>
      </c>
      <c r="K382" s="69">
        <v>44543</v>
      </c>
      <c r="L382" s="72" t="s">
        <v>101</v>
      </c>
      <c r="M382" s="68"/>
      <c r="N382" s="69">
        <v>44548.4909722222</v>
      </c>
      <c r="O382" s="132">
        <f t="shared" si="5"/>
        <v>5.490972222200071</v>
      </c>
      <c r="P382" s="68" t="s">
        <v>144</v>
      </c>
      <c r="Q382" s="68" t="s">
        <v>145</v>
      </c>
      <c r="R382" s="68" t="s">
        <v>102</v>
      </c>
      <c r="S382" s="135" t="s">
        <v>102</v>
      </c>
    </row>
    <row r="383" spans="1:19">
      <c r="A383" s="68"/>
      <c r="B383" s="69">
        <v>44488.765972222202</v>
      </c>
      <c r="C383" s="134">
        <v>48</v>
      </c>
      <c r="D383" s="71" t="s">
        <v>98</v>
      </c>
      <c r="E383" s="68"/>
      <c r="F383" s="71" t="s">
        <v>106</v>
      </c>
      <c r="G383" s="141" t="s">
        <v>102</v>
      </c>
      <c r="H383" s="68" t="s">
        <v>102</v>
      </c>
      <c r="I383" s="143">
        <v>0</v>
      </c>
      <c r="J383" s="69">
        <v>44509</v>
      </c>
      <c r="K383" s="69">
        <v>44510</v>
      </c>
      <c r="L383" s="72" t="s">
        <v>101</v>
      </c>
      <c r="M383" s="68"/>
      <c r="N383" s="69">
        <v>44512.707638888904</v>
      </c>
      <c r="O383" s="132">
        <f t="shared" si="5"/>
        <v>3.7076388889036025</v>
      </c>
      <c r="P383" s="68" t="s">
        <v>144</v>
      </c>
      <c r="Q383" s="68" t="s">
        <v>145</v>
      </c>
      <c r="R383" s="68" t="s">
        <v>102</v>
      </c>
      <c r="S383" s="135" t="s">
        <v>102</v>
      </c>
    </row>
    <row r="384" spans="1:19">
      <c r="A384" s="68"/>
      <c r="B384" s="69">
        <v>44490.4152777778</v>
      </c>
      <c r="C384" s="134">
        <v>35</v>
      </c>
      <c r="D384" s="71" t="s">
        <v>98</v>
      </c>
      <c r="E384" s="68"/>
      <c r="F384" s="71" t="s">
        <v>106</v>
      </c>
      <c r="G384" s="141" t="s">
        <v>102</v>
      </c>
      <c r="H384" s="68" t="s">
        <v>102</v>
      </c>
      <c r="I384" s="143">
        <v>0</v>
      </c>
      <c r="J384" s="69">
        <v>44547</v>
      </c>
      <c r="K384" s="69">
        <v>44547</v>
      </c>
      <c r="L384" s="72" t="s">
        <v>101</v>
      </c>
      <c r="M384" s="68"/>
      <c r="N384" s="69">
        <v>44554.449340277803</v>
      </c>
      <c r="O384" s="132">
        <f t="shared" si="5"/>
        <v>7.4493402778025484</v>
      </c>
      <c r="P384" s="68" t="s">
        <v>144</v>
      </c>
      <c r="Q384" s="68" t="s">
        <v>145</v>
      </c>
      <c r="R384" s="68" t="s">
        <v>102</v>
      </c>
      <c r="S384" s="135" t="s">
        <v>102</v>
      </c>
    </row>
    <row r="385" spans="1:19">
      <c r="A385" s="68"/>
      <c r="B385" s="69">
        <v>44490.4152777778</v>
      </c>
      <c r="C385" s="134">
        <v>35</v>
      </c>
      <c r="D385" s="71" t="s">
        <v>98</v>
      </c>
      <c r="E385" s="68"/>
      <c r="F385" s="71" t="s">
        <v>106</v>
      </c>
      <c r="G385" s="141" t="s">
        <v>102</v>
      </c>
      <c r="H385" s="68" t="s">
        <v>102</v>
      </c>
      <c r="I385" s="143">
        <v>0</v>
      </c>
      <c r="J385" s="69">
        <v>44556</v>
      </c>
      <c r="K385" s="69">
        <v>44557</v>
      </c>
      <c r="L385" s="72" t="s">
        <v>101</v>
      </c>
      <c r="M385" s="68"/>
      <c r="N385" s="69">
        <v>44560.494826388902</v>
      </c>
      <c r="O385" s="132">
        <f t="shared" si="5"/>
        <v>4.4948263889018563</v>
      </c>
      <c r="P385" s="68" t="s">
        <v>144</v>
      </c>
      <c r="Q385" s="68" t="s">
        <v>145</v>
      </c>
      <c r="R385" s="68" t="s">
        <v>102</v>
      </c>
      <c r="S385" s="135" t="s">
        <v>102</v>
      </c>
    </row>
    <row r="386" spans="1:19">
      <c r="A386" s="68"/>
      <c r="B386" s="69">
        <v>44490.4152777778</v>
      </c>
      <c r="C386" s="134">
        <v>35</v>
      </c>
      <c r="D386" s="71" t="s">
        <v>98</v>
      </c>
      <c r="E386" s="68"/>
      <c r="F386" s="71" t="s">
        <v>106</v>
      </c>
      <c r="G386" s="141" t="s">
        <v>102</v>
      </c>
      <c r="H386" s="68" t="s">
        <v>102</v>
      </c>
      <c r="I386" s="143">
        <v>0</v>
      </c>
      <c r="J386" s="69">
        <v>44558</v>
      </c>
      <c r="K386" s="69">
        <v>44559</v>
      </c>
      <c r="L386" s="72" t="s">
        <v>101</v>
      </c>
      <c r="M386" s="68"/>
      <c r="N386" s="69">
        <v>44564</v>
      </c>
      <c r="O386" s="132">
        <f t="shared" si="5"/>
        <v>6</v>
      </c>
      <c r="P386" s="68" t="s">
        <v>144</v>
      </c>
      <c r="Q386" s="68" t="s">
        <v>145</v>
      </c>
      <c r="R386" s="68" t="s">
        <v>102</v>
      </c>
      <c r="S386" s="135" t="s">
        <v>102</v>
      </c>
    </row>
    <row r="387" spans="1:19">
      <c r="A387" s="68"/>
      <c r="B387" s="69">
        <v>44490.584027777797</v>
      </c>
      <c r="C387" s="134">
        <v>36</v>
      </c>
      <c r="D387" s="68" t="s">
        <v>107</v>
      </c>
      <c r="E387" s="68"/>
      <c r="F387" s="71" t="s">
        <v>106</v>
      </c>
      <c r="G387" s="141" t="s">
        <v>102</v>
      </c>
      <c r="H387" s="68" t="s">
        <v>102</v>
      </c>
      <c r="I387" s="143">
        <v>0</v>
      </c>
      <c r="J387" s="69">
        <v>44543</v>
      </c>
      <c r="K387" s="69">
        <v>44543</v>
      </c>
      <c r="L387" s="72" t="s">
        <v>101</v>
      </c>
      <c r="M387" s="68"/>
      <c r="N387" s="69">
        <v>44547.487222222197</v>
      </c>
      <c r="O387" s="132">
        <f t="shared" si="5"/>
        <v>4.4872222221965785</v>
      </c>
      <c r="P387" s="68" t="s">
        <v>144</v>
      </c>
      <c r="Q387" s="68" t="s">
        <v>145</v>
      </c>
      <c r="R387" s="68" t="s">
        <v>102</v>
      </c>
      <c r="S387" s="135" t="s">
        <v>102</v>
      </c>
    </row>
    <row r="388" spans="1:19">
      <c r="A388" s="68"/>
      <c r="B388" s="69">
        <v>44494.829166666699</v>
      </c>
      <c r="C388" s="134">
        <v>30</v>
      </c>
      <c r="D388" s="71" t="s">
        <v>98</v>
      </c>
      <c r="E388" s="68"/>
      <c r="F388" s="71" t="s">
        <v>106</v>
      </c>
      <c r="G388" s="141" t="s">
        <v>102</v>
      </c>
      <c r="H388" s="68" t="s">
        <v>102</v>
      </c>
      <c r="I388" s="143">
        <v>0</v>
      </c>
      <c r="J388" s="69">
        <v>44543</v>
      </c>
      <c r="K388" s="69">
        <v>44543</v>
      </c>
      <c r="L388" s="72" t="s">
        <v>101</v>
      </c>
      <c r="M388" s="68"/>
      <c r="N388" s="69">
        <v>44549.413194444402</v>
      </c>
      <c r="O388" s="132">
        <f t="shared" ref="O388:O451" si="6">N388-J388</f>
        <v>6.4131944444015971</v>
      </c>
      <c r="P388" s="68" t="s">
        <v>144</v>
      </c>
      <c r="Q388" s="68" t="s">
        <v>145</v>
      </c>
      <c r="R388" s="68" t="s">
        <v>102</v>
      </c>
      <c r="S388" s="135" t="s">
        <v>102</v>
      </c>
    </row>
    <row r="389" spans="1:19">
      <c r="A389" s="68"/>
      <c r="B389" s="69">
        <v>44496.6472222222</v>
      </c>
      <c r="C389" s="134">
        <v>45</v>
      </c>
      <c r="D389" s="71" t="s">
        <v>98</v>
      </c>
      <c r="E389" s="68"/>
      <c r="F389" s="71" t="s">
        <v>106</v>
      </c>
      <c r="G389" s="141" t="s">
        <v>101</v>
      </c>
      <c r="H389" s="68" t="s">
        <v>102</v>
      </c>
      <c r="I389" s="143">
        <v>0</v>
      </c>
      <c r="J389" s="69">
        <v>44531</v>
      </c>
      <c r="K389" s="69">
        <v>44531</v>
      </c>
      <c r="L389" s="72" t="s">
        <v>101</v>
      </c>
      <c r="M389" s="68"/>
      <c r="N389" s="69">
        <v>44532.494212963</v>
      </c>
      <c r="O389" s="132">
        <f t="shared" si="6"/>
        <v>1.4942129629998817</v>
      </c>
      <c r="P389" s="68" t="s">
        <v>144</v>
      </c>
      <c r="Q389" s="68" t="s">
        <v>145</v>
      </c>
      <c r="R389" s="68" t="s">
        <v>102</v>
      </c>
      <c r="S389" s="135" t="s">
        <v>102</v>
      </c>
    </row>
    <row r="390" spans="1:19">
      <c r="A390" s="68"/>
      <c r="B390" s="69">
        <v>44498.775694444397</v>
      </c>
      <c r="C390" s="134">
        <v>34</v>
      </c>
      <c r="D390" s="71" t="s">
        <v>98</v>
      </c>
      <c r="E390" s="68"/>
      <c r="F390" s="71" t="s">
        <v>106</v>
      </c>
      <c r="G390" s="141" t="s">
        <v>101</v>
      </c>
      <c r="H390" s="68" t="s">
        <v>102</v>
      </c>
      <c r="I390" s="143">
        <v>0</v>
      </c>
      <c r="J390" s="69">
        <v>44554</v>
      </c>
      <c r="K390" s="69">
        <v>44554</v>
      </c>
      <c r="L390" s="72" t="s">
        <v>101</v>
      </c>
      <c r="M390" s="68"/>
      <c r="N390" s="69">
        <v>44564.4897569444</v>
      </c>
      <c r="O390" s="132">
        <f t="shared" si="6"/>
        <v>10.489756944400142</v>
      </c>
      <c r="P390" s="68" t="s">
        <v>144</v>
      </c>
      <c r="Q390" s="68" t="s">
        <v>145</v>
      </c>
      <c r="R390" s="68" t="s">
        <v>102</v>
      </c>
      <c r="S390" s="135" t="s">
        <v>102</v>
      </c>
    </row>
    <row r="391" spans="1:19">
      <c r="A391" s="68"/>
      <c r="B391" s="69">
        <v>44498.775694444397</v>
      </c>
      <c r="C391" s="134">
        <v>34</v>
      </c>
      <c r="D391" s="71" t="s">
        <v>98</v>
      </c>
      <c r="E391" s="68"/>
      <c r="F391" s="71" t="s">
        <v>106</v>
      </c>
      <c r="G391" s="141" t="s">
        <v>101</v>
      </c>
      <c r="H391" s="68" t="s">
        <v>102</v>
      </c>
      <c r="I391" s="143">
        <v>0</v>
      </c>
      <c r="J391" s="69">
        <v>44557</v>
      </c>
      <c r="K391" s="69">
        <v>44557</v>
      </c>
      <c r="L391" s="72" t="s">
        <v>101</v>
      </c>
      <c r="M391" s="68"/>
      <c r="N391" s="69">
        <v>44565</v>
      </c>
      <c r="O391" s="132">
        <f t="shared" si="6"/>
        <v>8</v>
      </c>
      <c r="P391" s="68" t="s">
        <v>144</v>
      </c>
      <c r="Q391" s="68" t="s">
        <v>145</v>
      </c>
      <c r="R391" s="68" t="s">
        <v>102</v>
      </c>
      <c r="S391" s="135" t="s">
        <v>102</v>
      </c>
    </row>
    <row r="392" spans="1:19">
      <c r="A392" s="68"/>
      <c r="B392" s="69">
        <v>44501.813888888901</v>
      </c>
      <c r="C392" s="134">
        <v>42</v>
      </c>
      <c r="D392" s="71" t="s">
        <v>98</v>
      </c>
      <c r="E392" s="68"/>
      <c r="F392" s="71" t="s">
        <v>106</v>
      </c>
      <c r="G392" s="141" t="s">
        <v>102</v>
      </c>
      <c r="H392" s="68" t="s">
        <v>102</v>
      </c>
      <c r="I392" s="143">
        <v>0</v>
      </c>
      <c r="J392" s="69">
        <v>44516</v>
      </c>
      <c r="K392" s="69">
        <v>44517</v>
      </c>
      <c r="L392" s="72" t="s">
        <v>101</v>
      </c>
      <c r="M392" s="68"/>
      <c r="N392" s="69">
        <v>44519.528668981497</v>
      </c>
      <c r="O392" s="132">
        <f t="shared" si="6"/>
        <v>3.5286689814965939</v>
      </c>
      <c r="P392" s="68" t="s">
        <v>147</v>
      </c>
      <c r="Q392" s="68" t="s">
        <v>145</v>
      </c>
      <c r="R392" s="68" t="s">
        <v>102</v>
      </c>
      <c r="S392" s="135" t="s">
        <v>102</v>
      </c>
    </row>
    <row r="393" spans="1:19">
      <c r="A393" s="68"/>
      <c r="B393" s="69">
        <v>44501.813888888901</v>
      </c>
      <c r="C393" s="134">
        <v>43</v>
      </c>
      <c r="D393" s="71" t="s">
        <v>98</v>
      </c>
      <c r="E393" s="68"/>
      <c r="F393" s="71" t="s">
        <v>106</v>
      </c>
      <c r="G393" s="141" t="s">
        <v>102</v>
      </c>
      <c r="H393" s="68" t="s">
        <v>102</v>
      </c>
      <c r="I393" s="143">
        <v>0</v>
      </c>
      <c r="J393" s="69">
        <v>44550</v>
      </c>
      <c r="K393" s="69">
        <v>44550</v>
      </c>
      <c r="L393" s="72" t="s">
        <v>101</v>
      </c>
      <c r="M393" s="68"/>
      <c r="N393" s="69">
        <v>44566.5563078704</v>
      </c>
      <c r="O393" s="132">
        <f t="shared" si="6"/>
        <v>16.556307870399905</v>
      </c>
      <c r="P393" s="68" t="s">
        <v>147</v>
      </c>
      <c r="Q393" s="68" t="s">
        <v>145</v>
      </c>
      <c r="R393" s="68" t="s">
        <v>102</v>
      </c>
      <c r="S393" s="133" t="s">
        <v>101</v>
      </c>
    </row>
    <row r="394" spans="1:19">
      <c r="A394" s="68"/>
      <c r="B394" s="69">
        <v>44503.595833333296</v>
      </c>
      <c r="C394" s="134">
        <v>25</v>
      </c>
      <c r="D394" s="68" t="s">
        <v>105</v>
      </c>
      <c r="E394" s="68"/>
      <c r="F394" s="71" t="s">
        <v>106</v>
      </c>
      <c r="G394" s="141" t="s">
        <v>101</v>
      </c>
      <c r="H394" s="68" t="s">
        <v>102</v>
      </c>
      <c r="I394" s="143">
        <v>0</v>
      </c>
      <c r="J394" s="69">
        <v>44512</v>
      </c>
      <c r="K394" s="69">
        <v>44512</v>
      </c>
      <c r="L394" s="72" t="s">
        <v>101</v>
      </c>
      <c r="M394" s="68"/>
      <c r="N394" s="69">
        <v>44517.415254629603</v>
      </c>
      <c r="O394" s="132">
        <f t="shared" si="6"/>
        <v>5.415254629602714</v>
      </c>
      <c r="P394" s="68" t="s">
        <v>144</v>
      </c>
      <c r="Q394" s="68" t="s">
        <v>145</v>
      </c>
      <c r="R394" s="68" t="s">
        <v>102</v>
      </c>
      <c r="S394" s="135" t="s">
        <v>102</v>
      </c>
    </row>
    <row r="395" spans="1:19">
      <c r="A395" s="68"/>
      <c r="B395" s="69">
        <v>44509.6784722222</v>
      </c>
      <c r="C395" s="134">
        <v>35</v>
      </c>
      <c r="D395" s="71" t="s">
        <v>98</v>
      </c>
      <c r="E395" s="68"/>
      <c r="F395" s="71" t="s">
        <v>106</v>
      </c>
      <c r="G395" s="141" t="s">
        <v>102</v>
      </c>
      <c r="H395" s="68" t="s">
        <v>102</v>
      </c>
      <c r="I395" s="143">
        <v>0</v>
      </c>
      <c r="J395" s="69">
        <v>44511</v>
      </c>
      <c r="K395" s="69">
        <v>44512</v>
      </c>
      <c r="L395" s="72" t="s">
        <v>101</v>
      </c>
      <c r="M395" s="68"/>
      <c r="N395" s="69">
        <v>44511.469363425902</v>
      </c>
      <c r="O395" s="132">
        <f t="shared" si="6"/>
        <v>0.46936342590197455</v>
      </c>
      <c r="P395" s="68" t="s">
        <v>144</v>
      </c>
      <c r="Q395" s="68" t="s">
        <v>145</v>
      </c>
      <c r="R395" s="68" t="s">
        <v>102</v>
      </c>
      <c r="S395" s="135" t="s">
        <v>102</v>
      </c>
    </row>
    <row r="396" spans="1:19">
      <c r="A396" s="68"/>
      <c r="B396" s="69">
        <v>44510.730555555601</v>
      </c>
      <c r="C396" s="134">
        <v>53</v>
      </c>
      <c r="D396" s="68" t="s">
        <v>107</v>
      </c>
      <c r="E396" s="68"/>
      <c r="F396" s="71" t="s">
        <v>106</v>
      </c>
      <c r="G396" s="141" t="s">
        <v>102</v>
      </c>
      <c r="H396" s="68" t="s">
        <v>102</v>
      </c>
      <c r="I396" s="143">
        <v>0</v>
      </c>
      <c r="J396" s="69">
        <v>44293</v>
      </c>
      <c r="K396" s="69">
        <v>44293</v>
      </c>
      <c r="L396" s="72" t="s">
        <v>101</v>
      </c>
      <c r="M396" s="68"/>
      <c r="N396" s="69">
        <v>44295.722037036998</v>
      </c>
      <c r="O396" s="132">
        <f t="shared" si="6"/>
        <v>2.72203703699779</v>
      </c>
      <c r="P396" s="68" t="s">
        <v>144</v>
      </c>
      <c r="Q396" s="68" t="s">
        <v>145</v>
      </c>
      <c r="R396" s="68" t="s">
        <v>102</v>
      </c>
      <c r="S396" s="135" t="s">
        <v>102</v>
      </c>
    </row>
    <row r="397" spans="1:19">
      <c r="A397" s="68"/>
      <c r="B397" s="69">
        <v>44515.4465277778</v>
      </c>
      <c r="C397" s="134">
        <v>42</v>
      </c>
      <c r="D397" s="71" t="s">
        <v>98</v>
      </c>
      <c r="E397" s="68"/>
      <c r="F397" s="71" t="s">
        <v>106</v>
      </c>
      <c r="G397" s="141" t="s">
        <v>101</v>
      </c>
      <c r="H397" s="68" t="s">
        <v>102</v>
      </c>
      <c r="I397" s="143">
        <v>0</v>
      </c>
      <c r="J397" s="69">
        <v>44543</v>
      </c>
      <c r="K397" s="69">
        <v>44543</v>
      </c>
      <c r="L397" s="72" t="s">
        <v>101</v>
      </c>
      <c r="M397" s="68"/>
      <c r="N397" s="69">
        <v>44545.722916666702</v>
      </c>
      <c r="O397" s="132">
        <f t="shared" si="6"/>
        <v>2.7229166667020763</v>
      </c>
      <c r="P397" s="68" t="s">
        <v>144</v>
      </c>
      <c r="Q397" s="68" t="s">
        <v>145</v>
      </c>
      <c r="R397" s="68" t="s">
        <v>102</v>
      </c>
      <c r="S397" s="135" t="s">
        <v>102</v>
      </c>
    </row>
    <row r="398" spans="1:19">
      <c r="A398" s="68"/>
      <c r="B398" s="69">
        <v>44524.530555555597</v>
      </c>
      <c r="C398" s="134">
        <v>35</v>
      </c>
      <c r="D398" s="71" t="s">
        <v>98</v>
      </c>
      <c r="E398" s="68"/>
      <c r="F398" s="71" t="s">
        <v>106</v>
      </c>
      <c r="G398" s="141" t="s">
        <v>101</v>
      </c>
      <c r="H398" s="68" t="s">
        <v>102</v>
      </c>
      <c r="I398" s="143">
        <v>0</v>
      </c>
      <c r="J398" s="69">
        <v>44468</v>
      </c>
      <c r="K398" s="69">
        <v>44468</v>
      </c>
      <c r="L398" s="72" t="s">
        <v>101</v>
      </c>
      <c r="M398" s="68"/>
      <c r="N398" s="69">
        <v>44512.390972222202</v>
      </c>
      <c r="O398" s="132">
        <f t="shared" si="6"/>
        <v>44.390972222201526</v>
      </c>
      <c r="P398" s="68" t="s">
        <v>147</v>
      </c>
      <c r="Q398" s="68" t="s">
        <v>145</v>
      </c>
      <c r="R398" s="68" t="s">
        <v>102</v>
      </c>
      <c r="S398" s="135" t="s">
        <v>102</v>
      </c>
    </row>
    <row r="399" spans="1:19">
      <c r="A399" s="68"/>
      <c r="B399" s="69">
        <v>44531.741666666698</v>
      </c>
      <c r="C399" s="134">
        <v>61</v>
      </c>
      <c r="D399" s="68" t="s">
        <v>105</v>
      </c>
      <c r="E399" s="68"/>
      <c r="F399" s="71" t="s">
        <v>106</v>
      </c>
      <c r="G399" s="141" t="s">
        <v>102</v>
      </c>
      <c r="H399" s="68" t="s">
        <v>102</v>
      </c>
      <c r="I399" s="143">
        <v>0</v>
      </c>
      <c r="J399" s="69">
        <v>44537</v>
      </c>
      <c r="K399" s="69">
        <v>44538</v>
      </c>
      <c r="L399" s="72" t="s">
        <v>101</v>
      </c>
      <c r="M399" s="68"/>
      <c r="N399" s="69">
        <v>44538.605555555601</v>
      </c>
      <c r="O399" s="132">
        <f t="shared" si="6"/>
        <v>1.6055555556013132</v>
      </c>
      <c r="P399" s="68" t="s">
        <v>144</v>
      </c>
      <c r="Q399" s="68" t="s">
        <v>146</v>
      </c>
      <c r="R399" s="68" t="s">
        <v>102</v>
      </c>
      <c r="S399" s="135" t="s">
        <v>102</v>
      </c>
    </row>
    <row r="400" spans="1:19">
      <c r="A400" s="68"/>
      <c r="B400" s="69">
        <v>44531.741666666698</v>
      </c>
      <c r="C400" s="134">
        <v>61</v>
      </c>
      <c r="D400" s="68" t="s">
        <v>105</v>
      </c>
      <c r="E400" s="68"/>
      <c r="F400" s="71" t="s">
        <v>106</v>
      </c>
      <c r="G400" s="141" t="s">
        <v>102</v>
      </c>
      <c r="H400" s="68" t="s">
        <v>102</v>
      </c>
      <c r="I400" s="143">
        <v>0</v>
      </c>
      <c r="J400" s="69">
        <v>44548</v>
      </c>
      <c r="K400" s="69">
        <v>44550</v>
      </c>
      <c r="L400" s="72" t="s">
        <v>101</v>
      </c>
      <c r="M400" s="68"/>
      <c r="N400" s="69">
        <v>44551.488981481503</v>
      </c>
      <c r="O400" s="132">
        <f t="shared" si="6"/>
        <v>3.4889814815032878</v>
      </c>
      <c r="P400" s="68" t="s">
        <v>144</v>
      </c>
      <c r="Q400" s="68" t="s">
        <v>146</v>
      </c>
      <c r="R400" s="68" t="s">
        <v>102</v>
      </c>
      <c r="S400" s="135" t="s">
        <v>102</v>
      </c>
    </row>
    <row r="401" spans="1:20">
      <c r="A401" s="68"/>
      <c r="B401" s="69">
        <v>44536.661111111098</v>
      </c>
      <c r="C401" s="134">
        <v>29</v>
      </c>
      <c r="D401" s="71" t="s">
        <v>98</v>
      </c>
      <c r="E401" s="68"/>
      <c r="F401" s="71" t="s">
        <v>106</v>
      </c>
      <c r="G401" s="141" t="s">
        <v>101</v>
      </c>
      <c r="H401" s="68" t="s">
        <v>102</v>
      </c>
      <c r="I401" s="143">
        <v>0</v>
      </c>
      <c r="J401" s="69">
        <v>44285</v>
      </c>
      <c r="K401" s="69">
        <v>44286</v>
      </c>
      <c r="L401" s="72" t="s">
        <v>101</v>
      </c>
      <c r="M401" s="68"/>
      <c r="N401" s="69">
        <v>44291.551249999997</v>
      </c>
      <c r="O401" s="132">
        <f t="shared" si="6"/>
        <v>6.5512499999967986</v>
      </c>
      <c r="P401" s="68" t="s">
        <v>144</v>
      </c>
      <c r="Q401" s="68" t="s">
        <v>145</v>
      </c>
      <c r="R401" s="68" t="s">
        <v>102</v>
      </c>
      <c r="S401" s="135" t="s">
        <v>102</v>
      </c>
    </row>
    <row r="402" spans="1:20">
      <c r="A402" s="68"/>
      <c r="B402" s="69">
        <v>44546.663194444402</v>
      </c>
      <c r="C402" s="134">
        <v>25</v>
      </c>
      <c r="D402" s="68" t="s">
        <v>107</v>
      </c>
      <c r="E402" s="68"/>
      <c r="F402" s="71" t="s">
        <v>106</v>
      </c>
      <c r="G402" s="141" t="s">
        <v>101</v>
      </c>
      <c r="H402" s="68" t="s">
        <v>102</v>
      </c>
      <c r="I402" s="143">
        <v>0</v>
      </c>
      <c r="J402" s="69">
        <v>44550</v>
      </c>
      <c r="K402" s="69">
        <v>44550</v>
      </c>
      <c r="L402" s="72" t="s">
        <v>101</v>
      </c>
      <c r="M402" s="68"/>
      <c r="N402" s="69">
        <v>44554.451631944401</v>
      </c>
      <c r="O402" s="132">
        <f t="shared" si="6"/>
        <v>4.4516319444010151</v>
      </c>
      <c r="P402" s="68" t="s">
        <v>144</v>
      </c>
      <c r="Q402" s="68" t="s">
        <v>145</v>
      </c>
      <c r="R402" s="68" t="s">
        <v>102</v>
      </c>
      <c r="S402" s="135" t="s">
        <v>102</v>
      </c>
    </row>
    <row r="403" spans="1:20">
      <c r="A403" s="68"/>
      <c r="B403" s="69">
        <v>44546.663194444402</v>
      </c>
      <c r="C403" s="134">
        <v>25</v>
      </c>
      <c r="D403" s="68" t="s">
        <v>107</v>
      </c>
      <c r="E403" s="68"/>
      <c r="F403" s="71" t="s">
        <v>106</v>
      </c>
      <c r="G403" s="141" t="s">
        <v>101</v>
      </c>
      <c r="H403" s="68" t="s">
        <v>102</v>
      </c>
      <c r="I403" s="143">
        <v>0</v>
      </c>
      <c r="J403" s="69">
        <v>44558</v>
      </c>
      <c r="K403" s="69">
        <v>44559</v>
      </c>
      <c r="L403" s="72" t="s">
        <v>101</v>
      </c>
      <c r="M403" s="68"/>
      <c r="N403" s="69">
        <v>44564</v>
      </c>
      <c r="O403" s="132">
        <f t="shared" si="6"/>
        <v>6</v>
      </c>
      <c r="P403" s="68" t="s">
        <v>144</v>
      </c>
      <c r="Q403" s="68" t="s">
        <v>145</v>
      </c>
      <c r="R403" s="68" t="s">
        <v>102</v>
      </c>
      <c r="S403" s="135" t="s">
        <v>102</v>
      </c>
      <c r="T403" s="61"/>
    </row>
    <row r="404" spans="1:20">
      <c r="A404" s="68"/>
      <c r="B404" s="69">
        <v>42724</v>
      </c>
      <c r="C404" s="134">
        <v>31</v>
      </c>
      <c r="D404" s="68" t="s">
        <v>105</v>
      </c>
      <c r="E404" s="68"/>
      <c r="F404" s="71" t="s">
        <v>106</v>
      </c>
      <c r="G404" s="141" t="s">
        <v>102</v>
      </c>
      <c r="H404" s="68" t="s">
        <v>102</v>
      </c>
      <c r="I404" s="143">
        <v>0</v>
      </c>
      <c r="J404" s="69">
        <v>44495</v>
      </c>
      <c r="K404" s="69">
        <v>44496</v>
      </c>
      <c r="L404" s="72" t="s">
        <v>101</v>
      </c>
      <c r="M404" s="68"/>
      <c r="N404" s="69">
        <v>44496.386111111096</v>
      </c>
      <c r="O404" s="132">
        <f t="shared" si="6"/>
        <v>1.3861111110963975</v>
      </c>
      <c r="P404" s="68" t="s">
        <v>144</v>
      </c>
      <c r="Q404" s="68" t="s">
        <v>145</v>
      </c>
      <c r="R404" s="68" t="s">
        <v>102</v>
      </c>
      <c r="S404" s="133" t="s">
        <v>101</v>
      </c>
    </row>
    <row r="405" spans="1:20">
      <c r="A405" s="68"/>
      <c r="B405" s="69">
        <v>43174.633333333302</v>
      </c>
      <c r="C405" s="134">
        <v>33</v>
      </c>
      <c r="D405" s="71" t="s">
        <v>98</v>
      </c>
      <c r="E405" s="68"/>
      <c r="F405" s="71" t="s">
        <v>106</v>
      </c>
      <c r="G405" s="141" t="s">
        <v>102</v>
      </c>
      <c r="H405" s="68" t="s">
        <v>102</v>
      </c>
      <c r="I405" s="143">
        <v>0</v>
      </c>
      <c r="J405" s="69">
        <v>44199</v>
      </c>
      <c r="K405" s="69">
        <v>44200</v>
      </c>
      <c r="L405" s="72" t="s">
        <v>101</v>
      </c>
      <c r="M405" s="68"/>
      <c r="N405" s="69">
        <v>44201.3989351852</v>
      </c>
      <c r="O405" s="132">
        <f t="shared" si="6"/>
        <v>2.3989351851996616</v>
      </c>
      <c r="P405" s="68" t="s">
        <v>144</v>
      </c>
      <c r="Q405" s="68" t="s">
        <v>145</v>
      </c>
      <c r="R405" s="68" t="s">
        <v>102</v>
      </c>
      <c r="S405" s="135" t="s">
        <v>102</v>
      </c>
    </row>
    <row r="406" spans="1:20">
      <c r="A406" s="68"/>
      <c r="B406" s="69">
        <v>43174.633333333302</v>
      </c>
      <c r="C406" s="134">
        <v>34</v>
      </c>
      <c r="D406" s="71" t="s">
        <v>98</v>
      </c>
      <c r="E406" s="68"/>
      <c r="F406" s="71" t="s">
        <v>106</v>
      </c>
      <c r="G406" s="141" t="s">
        <v>102</v>
      </c>
      <c r="H406" s="68" t="s">
        <v>102</v>
      </c>
      <c r="I406" s="143">
        <v>0</v>
      </c>
      <c r="J406" s="69">
        <v>44467</v>
      </c>
      <c r="K406" s="69">
        <v>44468</v>
      </c>
      <c r="L406" s="72" t="s">
        <v>101</v>
      </c>
      <c r="M406" s="68"/>
      <c r="N406" s="69">
        <v>44474.425000000003</v>
      </c>
      <c r="O406" s="132">
        <f t="shared" si="6"/>
        <v>7.4250000000029104</v>
      </c>
      <c r="P406" s="68" t="s">
        <v>144</v>
      </c>
      <c r="Q406" s="68" t="s">
        <v>145</v>
      </c>
      <c r="R406" s="68" t="s">
        <v>102</v>
      </c>
      <c r="S406" s="133" t="s">
        <v>101</v>
      </c>
    </row>
    <row r="407" spans="1:20">
      <c r="A407" s="68"/>
      <c r="B407" s="69">
        <v>43258.827083333301</v>
      </c>
      <c r="C407" s="134">
        <v>47</v>
      </c>
      <c r="D407" s="71" t="s">
        <v>98</v>
      </c>
      <c r="E407" s="68"/>
      <c r="F407" s="71" t="s">
        <v>106</v>
      </c>
      <c r="G407" s="141" t="s">
        <v>102</v>
      </c>
      <c r="H407" s="68" t="s">
        <v>102</v>
      </c>
      <c r="I407" s="143">
        <v>0</v>
      </c>
      <c r="J407" s="69">
        <v>44400</v>
      </c>
      <c r="K407" s="69">
        <v>44400</v>
      </c>
      <c r="L407" s="72" t="s">
        <v>101</v>
      </c>
      <c r="M407" s="68"/>
      <c r="N407" s="69">
        <v>44401.938194444403</v>
      </c>
      <c r="O407" s="132">
        <f t="shared" si="6"/>
        <v>1.9381944444030523</v>
      </c>
      <c r="P407" s="68" t="s">
        <v>144</v>
      </c>
      <c r="Q407" s="68" t="s">
        <v>145</v>
      </c>
      <c r="R407" s="68" t="s">
        <v>102</v>
      </c>
      <c r="S407" s="135" t="s">
        <v>102</v>
      </c>
    </row>
    <row r="408" spans="1:20">
      <c r="A408" s="68"/>
      <c r="B408" s="69">
        <v>43304.911805555603</v>
      </c>
      <c r="C408" s="134">
        <v>21</v>
      </c>
      <c r="D408" s="68" t="s">
        <v>105</v>
      </c>
      <c r="E408" s="68"/>
      <c r="F408" s="71" t="s">
        <v>106</v>
      </c>
      <c r="G408" s="141" t="s">
        <v>102</v>
      </c>
      <c r="H408" s="68" t="s">
        <v>102</v>
      </c>
      <c r="I408" s="143">
        <v>0</v>
      </c>
      <c r="J408" s="69">
        <v>44397</v>
      </c>
      <c r="K408" s="69">
        <v>44398</v>
      </c>
      <c r="L408" s="72" t="s">
        <v>101</v>
      </c>
      <c r="M408" s="68"/>
      <c r="N408" s="69">
        <v>44400.511770833298</v>
      </c>
      <c r="O408" s="132">
        <f t="shared" si="6"/>
        <v>3.5117708332982147</v>
      </c>
      <c r="P408" s="68" t="s">
        <v>144</v>
      </c>
      <c r="Q408" s="68" t="s">
        <v>145</v>
      </c>
      <c r="R408" s="68" t="s">
        <v>102</v>
      </c>
      <c r="S408" s="135" t="s">
        <v>102</v>
      </c>
    </row>
    <row r="409" spans="1:20">
      <c r="A409" s="68"/>
      <c r="B409" s="69">
        <v>43367.718055555597</v>
      </c>
      <c r="C409" s="134">
        <v>47</v>
      </c>
      <c r="D409" s="68" t="s">
        <v>107</v>
      </c>
      <c r="E409" s="68"/>
      <c r="F409" s="71" t="s">
        <v>106</v>
      </c>
      <c r="G409" s="141" t="s">
        <v>102</v>
      </c>
      <c r="H409" s="68" t="s">
        <v>102</v>
      </c>
      <c r="I409" s="143">
        <v>0</v>
      </c>
      <c r="J409" s="69">
        <v>44377</v>
      </c>
      <c r="K409" s="69">
        <v>44377</v>
      </c>
      <c r="L409" s="72" t="s">
        <v>101</v>
      </c>
      <c r="M409" s="68"/>
      <c r="N409" s="69">
        <v>44383.4864467593</v>
      </c>
      <c r="O409" s="132">
        <f t="shared" si="6"/>
        <v>6.4864467592997244</v>
      </c>
      <c r="P409" s="68" t="s">
        <v>144</v>
      </c>
      <c r="Q409" s="68" t="s">
        <v>145</v>
      </c>
      <c r="R409" s="68" t="s">
        <v>102</v>
      </c>
      <c r="S409" s="133" t="s">
        <v>101</v>
      </c>
      <c r="T409" s="61"/>
    </row>
    <row r="410" spans="1:20">
      <c r="A410" s="68"/>
      <c r="B410" s="69">
        <v>43412.697916666701</v>
      </c>
      <c r="C410" s="134">
        <v>27</v>
      </c>
      <c r="D410" s="71" t="s">
        <v>98</v>
      </c>
      <c r="E410" s="68"/>
      <c r="F410" s="71" t="s">
        <v>106</v>
      </c>
      <c r="G410" s="141" t="s">
        <v>102</v>
      </c>
      <c r="H410" s="68" t="s">
        <v>102</v>
      </c>
      <c r="I410" s="143">
        <v>0</v>
      </c>
      <c r="J410" s="69">
        <v>44439</v>
      </c>
      <c r="K410" s="69">
        <v>44440</v>
      </c>
      <c r="L410" s="72" t="s">
        <v>101</v>
      </c>
      <c r="M410" s="68"/>
      <c r="N410" s="69">
        <v>44445.333854166704</v>
      </c>
      <c r="O410" s="132">
        <f t="shared" si="6"/>
        <v>6.3338541667035315</v>
      </c>
      <c r="P410" s="68" t="s">
        <v>144</v>
      </c>
      <c r="Q410" s="68" t="s">
        <v>145</v>
      </c>
      <c r="R410" s="68" t="s">
        <v>102</v>
      </c>
      <c r="S410" s="135" t="s">
        <v>102</v>
      </c>
    </row>
    <row r="411" spans="1:20">
      <c r="A411" s="68"/>
      <c r="B411" s="69">
        <v>43448.786111111098</v>
      </c>
      <c r="C411" s="134">
        <v>22</v>
      </c>
      <c r="D411" s="71" t="s">
        <v>98</v>
      </c>
      <c r="E411" s="68"/>
      <c r="F411" s="71" t="s">
        <v>106</v>
      </c>
      <c r="G411" s="141" t="s">
        <v>102</v>
      </c>
      <c r="H411" s="68" t="s">
        <v>102</v>
      </c>
      <c r="I411" s="143">
        <v>0</v>
      </c>
      <c r="J411" s="69">
        <v>44250</v>
      </c>
      <c r="K411" s="69">
        <v>44251</v>
      </c>
      <c r="L411" s="72" t="s">
        <v>101</v>
      </c>
      <c r="M411" s="68"/>
      <c r="N411" s="69">
        <v>44256.397916666698</v>
      </c>
      <c r="O411" s="132">
        <f t="shared" si="6"/>
        <v>6.3979166666977108</v>
      </c>
      <c r="P411" s="68" t="s">
        <v>144</v>
      </c>
      <c r="Q411" s="68" t="s">
        <v>145</v>
      </c>
      <c r="R411" s="68" t="s">
        <v>102</v>
      </c>
      <c r="S411" s="135" t="s">
        <v>102</v>
      </c>
    </row>
    <row r="412" spans="1:20">
      <c r="A412" s="68"/>
      <c r="B412" s="69">
        <v>43448.786111111098</v>
      </c>
      <c r="C412" s="134">
        <v>22</v>
      </c>
      <c r="D412" s="71" t="s">
        <v>98</v>
      </c>
      <c r="E412" s="68"/>
      <c r="F412" s="71" t="s">
        <v>106</v>
      </c>
      <c r="G412" s="141" t="s">
        <v>102</v>
      </c>
      <c r="H412" s="68" t="s">
        <v>102</v>
      </c>
      <c r="I412" s="143">
        <v>0</v>
      </c>
      <c r="J412" s="69">
        <v>44287</v>
      </c>
      <c r="K412" s="69">
        <v>44288</v>
      </c>
      <c r="L412" s="72" t="s">
        <v>101</v>
      </c>
      <c r="M412" s="68"/>
      <c r="N412" s="69">
        <v>44293.484895833302</v>
      </c>
      <c r="O412" s="132">
        <f t="shared" si="6"/>
        <v>6.4848958333022892</v>
      </c>
      <c r="P412" s="68" t="s">
        <v>144</v>
      </c>
      <c r="Q412" s="68" t="s">
        <v>145</v>
      </c>
      <c r="R412" s="68" t="s">
        <v>102</v>
      </c>
      <c r="S412" s="135" t="s">
        <v>102</v>
      </c>
    </row>
    <row r="413" spans="1:20">
      <c r="A413" s="68"/>
      <c r="B413" s="69">
        <v>43448.786111111098</v>
      </c>
      <c r="C413" s="134">
        <v>22</v>
      </c>
      <c r="D413" s="71" t="s">
        <v>98</v>
      </c>
      <c r="E413" s="68"/>
      <c r="F413" s="71" t="s">
        <v>106</v>
      </c>
      <c r="G413" s="141" t="s">
        <v>102</v>
      </c>
      <c r="H413" s="68" t="s">
        <v>102</v>
      </c>
      <c r="I413" s="143">
        <v>0</v>
      </c>
      <c r="J413" s="69">
        <v>44304</v>
      </c>
      <c r="K413" s="69">
        <v>44305</v>
      </c>
      <c r="L413" s="72" t="s">
        <v>101</v>
      </c>
      <c r="M413" s="68"/>
      <c r="N413" s="69">
        <v>44306.668749999997</v>
      </c>
      <c r="O413" s="132">
        <f t="shared" si="6"/>
        <v>2.6687499999970896</v>
      </c>
      <c r="P413" s="68" t="s">
        <v>144</v>
      </c>
      <c r="Q413" s="68" t="s">
        <v>145</v>
      </c>
      <c r="R413" s="68" t="s">
        <v>102</v>
      </c>
      <c r="S413" s="135" t="s">
        <v>102</v>
      </c>
    </row>
    <row r="414" spans="1:20">
      <c r="A414" s="68"/>
      <c r="B414" s="69">
        <v>43489.75</v>
      </c>
      <c r="C414" s="134">
        <v>29</v>
      </c>
      <c r="D414" s="68" t="s">
        <v>105</v>
      </c>
      <c r="E414" s="68"/>
      <c r="F414" s="71" t="s">
        <v>106</v>
      </c>
      <c r="G414" s="141" t="s">
        <v>102</v>
      </c>
      <c r="H414" s="68" t="s">
        <v>102</v>
      </c>
      <c r="I414" s="143">
        <v>0</v>
      </c>
      <c r="J414" s="69">
        <v>44417</v>
      </c>
      <c r="K414" s="69">
        <v>44417</v>
      </c>
      <c r="L414" s="72" t="s">
        <v>101</v>
      </c>
      <c r="M414" s="68"/>
      <c r="N414" s="69">
        <v>44417.622222222199</v>
      </c>
      <c r="O414" s="132">
        <f t="shared" si="6"/>
        <v>0.62222222219861578</v>
      </c>
      <c r="P414" s="68" t="s">
        <v>144</v>
      </c>
      <c r="Q414" s="68" t="s">
        <v>145</v>
      </c>
      <c r="R414" s="68" t="s">
        <v>102</v>
      </c>
      <c r="S414" s="135" t="s">
        <v>102</v>
      </c>
      <c r="T414" s="61"/>
    </row>
    <row r="415" spans="1:20">
      <c r="A415" s="68"/>
      <c r="B415" s="69">
        <v>43489.75</v>
      </c>
      <c r="C415" s="134">
        <v>30</v>
      </c>
      <c r="D415" s="68" t="s">
        <v>105</v>
      </c>
      <c r="E415" s="68"/>
      <c r="F415" s="71" t="s">
        <v>106</v>
      </c>
      <c r="G415" s="141" t="s">
        <v>102</v>
      </c>
      <c r="H415" s="68" t="s">
        <v>102</v>
      </c>
      <c r="I415" s="143">
        <v>0</v>
      </c>
      <c r="J415" s="69">
        <v>44552</v>
      </c>
      <c r="K415" s="69">
        <v>44552</v>
      </c>
      <c r="L415" s="72" t="s">
        <v>101</v>
      </c>
      <c r="M415" s="68"/>
      <c r="N415" s="69">
        <v>44561.425300925897</v>
      </c>
      <c r="O415" s="132">
        <f t="shared" si="6"/>
        <v>9.4253009258973179</v>
      </c>
      <c r="P415" s="68" t="s">
        <v>144</v>
      </c>
      <c r="Q415" s="68" t="s">
        <v>145</v>
      </c>
      <c r="R415" s="68" t="s">
        <v>102</v>
      </c>
      <c r="S415" s="135" t="s">
        <v>102</v>
      </c>
    </row>
    <row r="416" spans="1:20">
      <c r="A416" s="68"/>
      <c r="B416" s="69">
        <v>43515.826388888898</v>
      </c>
      <c r="C416" s="134">
        <v>30</v>
      </c>
      <c r="D416" s="68" t="s">
        <v>105</v>
      </c>
      <c r="E416" s="68"/>
      <c r="F416" s="71" t="s">
        <v>106</v>
      </c>
      <c r="G416" s="141" t="s">
        <v>102</v>
      </c>
      <c r="H416" s="68" t="s">
        <v>102</v>
      </c>
      <c r="I416" s="143">
        <v>0</v>
      </c>
      <c r="J416" s="69">
        <v>44267</v>
      </c>
      <c r="K416" s="69">
        <v>44267</v>
      </c>
      <c r="L416" s="72" t="s">
        <v>101</v>
      </c>
      <c r="M416" s="68"/>
      <c r="N416" s="69">
        <v>44276.461111111101</v>
      </c>
      <c r="O416" s="132">
        <f t="shared" si="6"/>
        <v>9.4611111111007631</v>
      </c>
      <c r="P416" s="68" t="s">
        <v>144</v>
      </c>
      <c r="Q416" s="68" t="s">
        <v>145</v>
      </c>
      <c r="R416" s="68" t="s">
        <v>102</v>
      </c>
      <c r="S416" s="135" t="s">
        <v>102</v>
      </c>
    </row>
    <row r="417" spans="1:20">
      <c r="A417" s="68"/>
      <c r="B417" s="69">
        <v>43517.818749999999</v>
      </c>
      <c r="C417" s="134">
        <v>29</v>
      </c>
      <c r="D417" s="68" t="s">
        <v>107</v>
      </c>
      <c r="E417" s="68"/>
      <c r="F417" s="71" t="s">
        <v>106</v>
      </c>
      <c r="G417" s="141" t="s">
        <v>102</v>
      </c>
      <c r="H417" s="68" t="s">
        <v>102</v>
      </c>
      <c r="I417" s="143">
        <v>0</v>
      </c>
      <c r="J417" s="69">
        <v>44537</v>
      </c>
      <c r="K417" s="69">
        <v>44538</v>
      </c>
      <c r="L417" s="72" t="s">
        <v>101</v>
      </c>
      <c r="M417" s="68"/>
      <c r="N417" s="69">
        <v>44539.5343055556</v>
      </c>
      <c r="O417" s="132">
        <f t="shared" si="6"/>
        <v>2.5343055556004401</v>
      </c>
      <c r="P417" s="68" t="s">
        <v>144</v>
      </c>
      <c r="Q417" s="68" t="s">
        <v>145</v>
      </c>
      <c r="R417" s="68" t="s">
        <v>102</v>
      </c>
      <c r="S417" s="135" t="s">
        <v>102</v>
      </c>
    </row>
    <row r="418" spans="1:20">
      <c r="A418" s="68"/>
      <c r="B418" s="69">
        <v>43560.681944444397</v>
      </c>
      <c r="C418" s="134">
        <v>29</v>
      </c>
      <c r="D418" s="68" t="s">
        <v>107</v>
      </c>
      <c r="E418" s="68"/>
      <c r="F418" s="71" t="s">
        <v>106</v>
      </c>
      <c r="G418" s="141" t="s">
        <v>102</v>
      </c>
      <c r="H418" s="68" t="s">
        <v>102</v>
      </c>
      <c r="I418" s="143">
        <v>0</v>
      </c>
      <c r="J418" s="69">
        <v>44264</v>
      </c>
      <c r="K418" s="69">
        <v>44265</v>
      </c>
      <c r="L418" s="72" t="s">
        <v>101</v>
      </c>
      <c r="M418" s="68"/>
      <c r="N418" s="69">
        <v>44273.487928240698</v>
      </c>
      <c r="O418" s="132">
        <f t="shared" si="6"/>
        <v>9.4879282406982384</v>
      </c>
      <c r="P418" s="68" t="s">
        <v>144</v>
      </c>
      <c r="Q418" s="68" t="s">
        <v>145</v>
      </c>
      <c r="R418" s="68" t="s">
        <v>102</v>
      </c>
      <c r="S418" s="133" t="s">
        <v>101</v>
      </c>
    </row>
    <row r="419" spans="1:20">
      <c r="A419" s="68"/>
      <c r="B419" s="69">
        <v>43571.8305555556</v>
      </c>
      <c r="C419" s="134">
        <v>31</v>
      </c>
      <c r="D419" s="68" t="s">
        <v>107</v>
      </c>
      <c r="E419" s="68"/>
      <c r="F419" s="71" t="s">
        <v>106</v>
      </c>
      <c r="G419" s="141" t="s">
        <v>102</v>
      </c>
      <c r="H419" s="68" t="s">
        <v>102</v>
      </c>
      <c r="I419" s="143">
        <v>0</v>
      </c>
      <c r="J419" s="69">
        <v>44215</v>
      </c>
      <c r="K419" s="69">
        <v>44216</v>
      </c>
      <c r="L419" s="72" t="s">
        <v>101</v>
      </c>
      <c r="M419" s="68"/>
      <c r="N419" s="69">
        <v>44216.487407407403</v>
      </c>
      <c r="O419" s="132">
        <f t="shared" si="6"/>
        <v>1.4874074074032251</v>
      </c>
      <c r="P419" s="68" t="s">
        <v>144</v>
      </c>
      <c r="Q419" s="68" t="s">
        <v>145</v>
      </c>
      <c r="R419" s="68" t="s">
        <v>102</v>
      </c>
      <c r="S419" s="135" t="s">
        <v>102</v>
      </c>
    </row>
    <row r="420" spans="1:20">
      <c r="A420" s="68"/>
      <c r="B420" s="69">
        <v>43595.765972222202</v>
      </c>
      <c r="C420" s="134">
        <v>45</v>
      </c>
      <c r="D420" s="68" t="s">
        <v>105</v>
      </c>
      <c r="E420" s="68"/>
      <c r="F420" s="71" t="s">
        <v>106</v>
      </c>
      <c r="G420" s="141" t="s">
        <v>102</v>
      </c>
      <c r="H420" s="68" t="s">
        <v>102</v>
      </c>
      <c r="I420" s="143">
        <v>0</v>
      </c>
      <c r="J420" s="69">
        <v>44225</v>
      </c>
      <c r="K420" s="69">
        <v>44225</v>
      </c>
      <c r="L420" s="72" t="s">
        <v>101</v>
      </c>
      <c r="M420" s="68"/>
      <c r="N420" s="69">
        <v>44231.288194444402</v>
      </c>
      <c r="O420" s="132">
        <f t="shared" si="6"/>
        <v>6.2881944444015971</v>
      </c>
      <c r="P420" s="68" t="s">
        <v>144</v>
      </c>
      <c r="Q420" s="68" t="s">
        <v>145</v>
      </c>
      <c r="R420" s="68" t="s">
        <v>102</v>
      </c>
      <c r="S420" s="135" t="s">
        <v>102</v>
      </c>
    </row>
    <row r="421" spans="1:20">
      <c r="A421" s="68"/>
      <c r="B421" s="69">
        <v>43595.765972222202</v>
      </c>
      <c r="C421" s="134">
        <v>45</v>
      </c>
      <c r="D421" s="68" t="s">
        <v>105</v>
      </c>
      <c r="E421" s="68"/>
      <c r="F421" s="71" t="s">
        <v>106</v>
      </c>
      <c r="G421" s="141" t="s">
        <v>102</v>
      </c>
      <c r="H421" s="68" t="s">
        <v>102</v>
      </c>
      <c r="I421" s="143">
        <v>0</v>
      </c>
      <c r="J421" s="69">
        <v>44246</v>
      </c>
      <c r="K421" s="69">
        <v>44246</v>
      </c>
      <c r="L421" s="72" t="s">
        <v>101</v>
      </c>
      <c r="M421" s="68"/>
      <c r="N421" s="69">
        <v>44249.685775462996</v>
      </c>
      <c r="O421" s="132">
        <f t="shared" si="6"/>
        <v>3.6857754629963893</v>
      </c>
      <c r="P421" s="68" t="s">
        <v>144</v>
      </c>
      <c r="Q421" s="68" t="s">
        <v>145</v>
      </c>
      <c r="R421" s="68" t="s">
        <v>102</v>
      </c>
      <c r="S421" s="135" t="s">
        <v>102</v>
      </c>
    </row>
    <row r="422" spans="1:20">
      <c r="A422" s="68"/>
      <c r="B422" s="69">
        <v>43601.7006944444</v>
      </c>
      <c r="C422" s="134">
        <v>27</v>
      </c>
      <c r="D422" s="68" t="s">
        <v>107</v>
      </c>
      <c r="E422" s="68"/>
      <c r="F422" s="71" t="s">
        <v>106</v>
      </c>
      <c r="G422" s="141" t="s">
        <v>102</v>
      </c>
      <c r="H422" s="68" t="s">
        <v>102</v>
      </c>
      <c r="I422" s="143">
        <v>2</v>
      </c>
      <c r="J422" s="69">
        <v>44194</v>
      </c>
      <c r="K422" s="69">
        <v>44195</v>
      </c>
      <c r="L422" s="72" t="s">
        <v>101</v>
      </c>
      <c r="M422" s="68"/>
      <c r="N422" s="69">
        <v>44227</v>
      </c>
      <c r="O422" s="132">
        <f t="shared" si="6"/>
        <v>33</v>
      </c>
      <c r="P422" s="68" t="s">
        <v>144</v>
      </c>
      <c r="Q422" s="68" t="s">
        <v>145</v>
      </c>
      <c r="R422" s="68" t="s">
        <v>102</v>
      </c>
      <c r="S422" s="135" t="s">
        <v>102</v>
      </c>
    </row>
    <row r="423" spans="1:20">
      <c r="A423" s="68"/>
      <c r="B423" s="69">
        <v>43601.7006944444</v>
      </c>
      <c r="C423" s="134">
        <v>27</v>
      </c>
      <c r="D423" s="68" t="s">
        <v>107</v>
      </c>
      <c r="E423" s="68"/>
      <c r="F423" s="71" t="s">
        <v>106</v>
      </c>
      <c r="G423" s="141" t="s">
        <v>102</v>
      </c>
      <c r="H423" s="68" t="s">
        <v>102</v>
      </c>
      <c r="I423" s="143">
        <v>0</v>
      </c>
      <c r="J423" s="69">
        <v>44230</v>
      </c>
      <c r="K423" s="69">
        <v>44230</v>
      </c>
      <c r="L423" s="72" t="s">
        <v>101</v>
      </c>
      <c r="M423" s="68"/>
      <c r="N423" s="69">
        <v>44249.527777777803</v>
      </c>
      <c r="O423" s="132">
        <f t="shared" si="6"/>
        <v>19.527777777802839</v>
      </c>
      <c r="P423" s="68" t="s">
        <v>144</v>
      </c>
      <c r="Q423" s="68" t="s">
        <v>145</v>
      </c>
      <c r="R423" s="68" t="s">
        <v>102</v>
      </c>
      <c r="S423" s="135" t="s">
        <v>102</v>
      </c>
    </row>
    <row r="424" spans="1:20">
      <c r="A424" s="68"/>
      <c r="B424" s="69">
        <v>43601.7006944444</v>
      </c>
      <c r="C424" s="134">
        <v>27</v>
      </c>
      <c r="D424" s="68" t="s">
        <v>107</v>
      </c>
      <c r="E424" s="68"/>
      <c r="F424" s="71" t="s">
        <v>106</v>
      </c>
      <c r="G424" s="141" t="s">
        <v>102</v>
      </c>
      <c r="H424" s="68" t="s">
        <v>102</v>
      </c>
      <c r="I424" s="143">
        <v>0</v>
      </c>
      <c r="J424" s="69">
        <v>44278</v>
      </c>
      <c r="K424" s="69">
        <v>44279</v>
      </c>
      <c r="L424" s="72" t="s">
        <v>101</v>
      </c>
      <c r="M424" s="68"/>
      <c r="N424" s="69">
        <v>44280.674710648098</v>
      </c>
      <c r="O424" s="132">
        <f t="shared" si="6"/>
        <v>2.674710648097971</v>
      </c>
      <c r="P424" s="68" t="s">
        <v>144</v>
      </c>
      <c r="Q424" s="68" t="s">
        <v>145</v>
      </c>
      <c r="R424" s="68" t="s">
        <v>102</v>
      </c>
      <c r="S424" s="135" t="s">
        <v>102</v>
      </c>
      <c r="T424" s="63" t="s">
        <v>86</v>
      </c>
    </row>
    <row r="425" spans="1:20">
      <c r="A425" s="68"/>
      <c r="B425" s="69">
        <v>43601.7006944444</v>
      </c>
      <c r="C425" s="134">
        <v>27</v>
      </c>
      <c r="D425" s="68" t="s">
        <v>107</v>
      </c>
      <c r="E425" s="68"/>
      <c r="F425" s="71" t="s">
        <v>106</v>
      </c>
      <c r="G425" s="141" t="s">
        <v>102</v>
      </c>
      <c r="H425" s="68" t="s">
        <v>102</v>
      </c>
      <c r="I425" s="143">
        <v>0</v>
      </c>
      <c r="J425" s="69">
        <v>44290</v>
      </c>
      <c r="K425" s="69">
        <v>44291</v>
      </c>
      <c r="L425" s="72" t="s">
        <v>101</v>
      </c>
      <c r="M425" s="68"/>
      <c r="N425" s="69">
        <v>44299.482997685198</v>
      </c>
      <c r="O425" s="132">
        <f t="shared" si="6"/>
        <v>9.4829976851979154</v>
      </c>
      <c r="P425" s="68" t="s">
        <v>144</v>
      </c>
      <c r="Q425" s="68" t="s">
        <v>145</v>
      </c>
      <c r="R425" s="68" t="s">
        <v>102</v>
      </c>
      <c r="S425" s="135" t="s">
        <v>102</v>
      </c>
      <c r="T425" s="35"/>
    </row>
    <row r="426" spans="1:20">
      <c r="A426" s="68"/>
      <c r="B426" s="69">
        <v>43601.7006944444</v>
      </c>
      <c r="C426" s="134">
        <v>27</v>
      </c>
      <c r="D426" s="68" t="s">
        <v>107</v>
      </c>
      <c r="E426" s="68"/>
      <c r="F426" s="71" t="s">
        <v>106</v>
      </c>
      <c r="G426" s="141" t="s">
        <v>102</v>
      </c>
      <c r="H426" s="68" t="s">
        <v>102</v>
      </c>
      <c r="I426" s="143">
        <v>0</v>
      </c>
      <c r="J426" s="69">
        <v>44333</v>
      </c>
      <c r="K426" s="69">
        <v>44333</v>
      </c>
      <c r="L426" s="72" t="s">
        <v>101</v>
      </c>
      <c r="M426" s="68"/>
      <c r="N426" s="69">
        <v>44334.063194444403</v>
      </c>
      <c r="O426" s="132">
        <f t="shared" si="6"/>
        <v>1.0631944444030523</v>
      </c>
      <c r="P426" s="68" t="s">
        <v>144</v>
      </c>
      <c r="Q426" s="68" t="s">
        <v>145</v>
      </c>
      <c r="R426" s="68" t="s">
        <v>102</v>
      </c>
      <c r="S426" s="133" t="s">
        <v>101</v>
      </c>
      <c r="T426" s="62"/>
    </row>
    <row r="427" spans="1:20">
      <c r="A427" s="68"/>
      <c r="B427" s="69">
        <v>43601.7006944444</v>
      </c>
      <c r="C427" s="134">
        <v>27</v>
      </c>
      <c r="D427" s="68" t="s">
        <v>107</v>
      </c>
      <c r="E427" s="68"/>
      <c r="F427" s="71" t="s">
        <v>106</v>
      </c>
      <c r="G427" s="141" t="s">
        <v>102</v>
      </c>
      <c r="H427" s="68" t="s">
        <v>102</v>
      </c>
      <c r="I427" s="143">
        <v>0</v>
      </c>
      <c r="J427" s="69">
        <v>44356</v>
      </c>
      <c r="K427" s="69">
        <v>44356</v>
      </c>
      <c r="L427" s="72" t="s">
        <v>101</v>
      </c>
      <c r="M427" s="68"/>
      <c r="N427" s="69">
        <v>44362.478564814803</v>
      </c>
      <c r="O427" s="132">
        <f t="shared" si="6"/>
        <v>6.4785648148026667</v>
      </c>
      <c r="P427" s="68" t="s">
        <v>144</v>
      </c>
      <c r="Q427" s="68" t="s">
        <v>145</v>
      </c>
      <c r="R427" s="68" t="s">
        <v>102</v>
      </c>
      <c r="S427" s="133" t="s">
        <v>101</v>
      </c>
      <c r="T427" s="36" t="s">
        <v>85</v>
      </c>
    </row>
    <row r="428" spans="1:20">
      <c r="A428" s="68"/>
      <c r="B428" s="69">
        <v>43608.6652777778</v>
      </c>
      <c r="C428" s="134">
        <v>21</v>
      </c>
      <c r="D428" s="68" t="s">
        <v>99</v>
      </c>
      <c r="E428" s="68"/>
      <c r="F428" s="71" t="s">
        <v>106</v>
      </c>
      <c r="G428" s="141" t="s">
        <v>102</v>
      </c>
      <c r="H428" s="68" t="s">
        <v>102</v>
      </c>
      <c r="I428" s="143">
        <v>0</v>
      </c>
      <c r="J428" s="69">
        <v>44363</v>
      </c>
      <c r="K428" s="69">
        <v>44363</v>
      </c>
      <c r="L428" s="72" t="s">
        <v>101</v>
      </c>
      <c r="M428" s="68"/>
      <c r="N428" s="69">
        <v>44367.404861111099</v>
      </c>
      <c r="O428" s="132">
        <f t="shared" si="6"/>
        <v>4.4048611110993079</v>
      </c>
      <c r="P428" s="68" t="s">
        <v>144</v>
      </c>
      <c r="Q428" s="68" t="s">
        <v>145</v>
      </c>
      <c r="R428" s="68" t="s">
        <v>102</v>
      </c>
      <c r="S428" s="135" t="s">
        <v>102</v>
      </c>
    </row>
    <row r="429" spans="1:20">
      <c r="A429" s="68"/>
      <c r="B429" s="69">
        <v>43644.6381944444</v>
      </c>
      <c r="C429" s="134">
        <v>33</v>
      </c>
      <c r="D429" s="68" t="s">
        <v>107</v>
      </c>
      <c r="E429" s="68"/>
      <c r="F429" s="71" t="s">
        <v>106</v>
      </c>
      <c r="G429" s="141" t="s">
        <v>102</v>
      </c>
      <c r="H429" s="68" t="s">
        <v>102</v>
      </c>
      <c r="I429" s="143">
        <v>0</v>
      </c>
      <c r="J429" s="69">
        <v>44419</v>
      </c>
      <c r="K429" s="69">
        <v>44419</v>
      </c>
      <c r="L429" s="72" t="s">
        <v>101</v>
      </c>
      <c r="M429" s="68"/>
      <c r="N429" s="69">
        <v>44424.738888888904</v>
      </c>
      <c r="O429" s="132">
        <f t="shared" si="6"/>
        <v>5.7388888889036025</v>
      </c>
      <c r="P429" s="68" t="s">
        <v>144</v>
      </c>
      <c r="Q429" s="68" t="s">
        <v>145</v>
      </c>
      <c r="R429" s="68" t="s">
        <v>102</v>
      </c>
      <c r="S429" s="135" t="s">
        <v>102</v>
      </c>
    </row>
    <row r="430" spans="1:20">
      <c r="A430" s="68"/>
      <c r="B430" s="69">
        <v>43656.682638888902</v>
      </c>
      <c r="C430" s="134">
        <v>50</v>
      </c>
      <c r="D430" s="68" t="s">
        <v>107</v>
      </c>
      <c r="E430" s="68"/>
      <c r="F430" s="71" t="s">
        <v>106</v>
      </c>
      <c r="G430" s="141" t="s">
        <v>102</v>
      </c>
      <c r="H430" s="68" t="s">
        <v>102</v>
      </c>
      <c r="I430" s="143">
        <v>0</v>
      </c>
      <c r="J430" s="69">
        <v>44218</v>
      </c>
      <c r="K430" s="69">
        <v>44218</v>
      </c>
      <c r="L430" s="72" t="s">
        <v>101</v>
      </c>
      <c r="M430" s="68"/>
      <c r="N430" s="69">
        <v>44224</v>
      </c>
      <c r="O430" s="132">
        <f t="shared" si="6"/>
        <v>6</v>
      </c>
      <c r="P430" s="68" t="s">
        <v>144</v>
      </c>
      <c r="Q430" s="68" t="s">
        <v>145</v>
      </c>
      <c r="R430" s="68" t="s">
        <v>102</v>
      </c>
      <c r="S430" s="135" t="s">
        <v>102</v>
      </c>
    </row>
    <row r="431" spans="1:20">
      <c r="A431" s="68"/>
      <c r="B431" s="69">
        <v>43656.682638888902</v>
      </c>
      <c r="C431" s="134">
        <v>50</v>
      </c>
      <c r="D431" s="68" t="s">
        <v>107</v>
      </c>
      <c r="E431" s="68"/>
      <c r="F431" s="71" t="s">
        <v>106</v>
      </c>
      <c r="G431" s="141" t="s">
        <v>102</v>
      </c>
      <c r="H431" s="68" t="s">
        <v>102</v>
      </c>
      <c r="I431" s="143">
        <v>0</v>
      </c>
      <c r="J431" s="69">
        <v>44261</v>
      </c>
      <c r="K431" s="69">
        <v>44263</v>
      </c>
      <c r="L431" s="72" t="s">
        <v>101</v>
      </c>
      <c r="M431" s="68"/>
      <c r="N431" s="69">
        <v>44263.542708333298</v>
      </c>
      <c r="O431" s="132">
        <f t="shared" si="6"/>
        <v>2.5427083332979237</v>
      </c>
      <c r="P431" s="68" t="s">
        <v>147</v>
      </c>
      <c r="Q431" s="68" t="s">
        <v>145</v>
      </c>
      <c r="R431" s="68" t="s">
        <v>102</v>
      </c>
      <c r="S431" s="135" t="s">
        <v>102</v>
      </c>
    </row>
    <row r="432" spans="1:20">
      <c r="A432" s="68"/>
      <c r="B432" s="69">
        <v>43696.468055555597</v>
      </c>
      <c r="C432" s="134">
        <v>49</v>
      </c>
      <c r="D432" s="68" t="s">
        <v>105</v>
      </c>
      <c r="E432" s="68"/>
      <c r="F432" s="71" t="s">
        <v>106</v>
      </c>
      <c r="G432" s="141" t="s">
        <v>102</v>
      </c>
      <c r="H432" s="68" t="s">
        <v>102</v>
      </c>
      <c r="I432" s="143">
        <v>0</v>
      </c>
      <c r="J432" s="69">
        <v>44291</v>
      </c>
      <c r="K432" s="69">
        <v>44291</v>
      </c>
      <c r="L432" s="72" t="s">
        <v>101</v>
      </c>
      <c r="M432" s="68"/>
      <c r="N432" s="69">
        <v>44293.369699074101</v>
      </c>
      <c r="O432" s="132">
        <f t="shared" si="6"/>
        <v>2.3696990741009358</v>
      </c>
      <c r="P432" s="68" t="s">
        <v>144</v>
      </c>
      <c r="Q432" s="68" t="s">
        <v>145</v>
      </c>
      <c r="R432" s="68" t="s">
        <v>102</v>
      </c>
      <c r="S432" s="133" t="s">
        <v>101</v>
      </c>
    </row>
    <row r="433" spans="1:20">
      <c r="A433" s="68"/>
      <c r="B433" s="69">
        <v>43696.684027777803</v>
      </c>
      <c r="C433" s="134">
        <v>56</v>
      </c>
      <c r="D433" s="71" t="s">
        <v>98</v>
      </c>
      <c r="E433" s="68"/>
      <c r="F433" s="71" t="s">
        <v>106</v>
      </c>
      <c r="G433" s="141" t="s">
        <v>102</v>
      </c>
      <c r="H433" s="68" t="s">
        <v>102</v>
      </c>
      <c r="I433" s="143">
        <v>0</v>
      </c>
      <c r="J433" s="69">
        <v>44489</v>
      </c>
      <c r="K433" s="69">
        <v>44489</v>
      </c>
      <c r="L433" s="72" t="s">
        <v>101</v>
      </c>
      <c r="M433" s="68"/>
      <c r="N433" s="69">
        <v>44496.550729166702</v>
      </c>
      <c r="O433" s="132">
        <f t="shared" si="6"/>
        <v>7.5507291667017853</v>
      </c>
      <c r="P433" s="68" t="s">
        <v>144</v>
      </c>
      <c r="Q433" s="68" t="s">
        <v>145</v>
      </c>
      <c r="R433" s="68" t="s">
        <v>102</v>
      </c>
      <c r="S433" s="135" t="s">
        <v>102</v>
      </c>
    </row>
    <row r="434" spans="1:20">
      <c r="A434" s="68"/>
      <c r="B434" s="69">
        <v>43696.684027777803</v>
      </c>
      <c r="C434" s="134">
        <v>56</v>
      </c>
      <c r="D434" s="71" t="s">
        <v>98</v>
      </c>
      <c r="E434" s="68"/>
      <c r="F434" s="71" t="s">
        <v>106</v>
      </c>
      <c r="G434" s="141" t="s">
        <v>102</v>
      </c>
      <c r="H434" s="68" t="s">
        <v>102</v>
      </c>
      <c r="I434" s="143">
        <v>0</v>
      </c>
      <c r="J434" s="69">
        <v>44524</v>
      </c>
      <c r="K434" s="69">
        <v>44524</v>
      </c>
      <c r="L434" s="72" t="s">
        <v>101</v>
      </c>
      <c r="M434" s="68"/>
      <c r="N434" s="69">
        <v>44529.741307870398</v>
      </c>
      <c r="O434" s="132">
        <f t="shared" si="6"/>
        <v>5.7413078703975771</v>
      </c>
      <c r="P434" s="68" t="s">
        <v>144</v>
      </c>
      <c r="Q434" s="68" t="s">
        <v>145</v>
      </c>
      <c r="R434" s="68" t="s">
        <v>102</v>
      </c>
      <c r="S434" s="135" t="s">
        <v>102</v>
      </c>
    </row>
    <row r="435" spans="1:20">
      <c r="A435" s="68"/>
      <c r="B435" s="69">
        <v>43718.777083333298</v>
      </c>
      <c r="C435" s="134">
        <v>29</v>
      </c>
      <c r="D435" s="71" t="s">
        <v>98</v>
      </c>
      <c r="E435" s="68"/>
      <c r="F435" s="71" t="s">
        <v>106</v>
      </c>
      <c r="G435" s="141" t="s">
        <v>102</v>
      </c>
      <c r="H435" s="68" t="s">
        <v>102</v>
      </c>
      <c r="I435" s="143">
        <v>0</v>
      </c>
      <c r="J435" s="69">
        <v>44201</v>
      </c>
      <c r="K435" s="69">
        <v>44202</v>
      </c>
      <c r="L435" s="72" t="s">
        <v>101</v>
      </c>
      <c r="M435" s="68"/>
      <c r="N435" s="69">
        <v>44207.533796296302</v>
      </c>
      <c r="O435" s="132">
        <f t="shared" si="6"/>
        <v>6.533796296302171</v>
      </c>
      <c r="P435" s="68" t="s">
        <v>144</v>
      </c>
      <c r="Q435" s="68" t="s">
        <v>145</v>
      </c>
      <c r="R435" s="68" t="s">
        <v>102</v>
      </c>
      <c r="S435" s="135" t="s">
        <v>102</v>
      </c>
      <c r="T435" s="61"/>
    </row>
    <row r="436" spans="1:20">
      <c r="A436" s="68"/>
      <c r="B436" s="69">
        <v>43718.777083333298</v>
      </c>
      <c r="C436" s="134">
        <v>29</v>
      </c>
      <c r="D436" s="71" t="s">
        <v>98</v>
      </c>
      <c r="E436" s="68"/>
      <c r="F436" s="71" t="s">
        <v>106</v>
      </c>
      <c r="G436" s="141" t="s">
        <v>102</v>
      </c>
      <c r="H436" s="68" t="s">
        <v>102</v>
      </c>
      <c r="I436" s="143">
        <v>0</v>
      </c>
      <c r="J436" s="69">
        <v>44222</v>
      </c>
      <c r="K436" s="69">
        <v>44223</v>
      </c>
      <c r="L436" s="72" t="s">
        <v>101</v>
      </c>
      <c r="M436" s="68"/>
      <c r="N436" s="69">
        <v>44227.395138888904</v>
      </c>
      <c r="O436" s="132">
        <f t="shared" si="6"/>
        <v>5.3951388889036025</v>
      </c>
      <c r="P436" s="68" t="s">
        <v>144</v>
      </c>
      <c r="Q436" s="68" t="s">
        <v>145</v>
      </c>
      <c r="R436" s="68" t="s">
        <v>102</v>
      </c>
      <c r="S436" s="135" t="s">
        <v>102</v>
      </c>
    </row>
    <row r="437" spans="1:20">
      <c r="A437" s="68"/>
      <c r="B437" s="69">
        <v>43718.777083333298</v>
      </c>
      <c r="C437" s="134">
        <v>29</v>
      </c>
      <c r="D437" s="71" t="s">
        <v>98</v>
      </c>
      <c r="E437" s="68"/>
      <c r="F437" s="71" t="s">
        <v>106</v>
      </c>
      <c r="G437" s="141" t="s">
        <v>102</v>
      </c>
      <c r="H437" s="68" t="s">
        <v>102</v>
      </c>
      <c r="I437" s="143">
        <v>0</v>
      </c>
      <c r="J437" s="69">
        <v>44379</v>
      </c>
      <c r="K437" s="69">
        <v>44379</v>
      </c>
      <c r="L437" s="72" t="s">
        <v>101</v>
      </c>
      <c r="M437" s="68"/>
      <c r="N437" s="69">
        <v>44382.9375</v>
      </c>
      <c r="O437" s="132">
        <f t="shared" si="6"/>
        <v>3.9375</v>
      </c>
      <c r="P437" s="68" t="s">
        <v>144</v>
      </c>
      <c r="Q437" s="68" t="s">
        <v>145</v>
      </c>
      <c r="R437" s="68" t="s">
        <v>102</v>
      </c>
      <c r="S437" s="135" t="s">
        <v>102</v>
      </c>
    </row>
    <row r="438" spans="1:20">
      <c r="A438" s="68"/>
      <c r="B438" s="69">
        <v>43718.777083333298</v>
      </c>
      <c r="C438" s="134">
        <v>29</v>
      </c>
      <c r="D438" s="71" t="s">
        <v>98</v>
      </c>
      <c r="E438" s="68"/>
      <c r="F438" s="71" t="s">
        <v>106</v>
      </c>
      <c r="G438" s="141" t="s">
        <v>102</v>
      </c>
      <c r="H438" s="68" t="s">
        <v>102</v>
      </c>
      <c r="I438" s="143">
        <v>0</v>
      </c>
      <c r="J438" s="69">
        <v>44398</v>
      </c>
      <c r="K438" s="69">
        <v>44398</v>
      </c>
      <c r="L438" s="72" t="s">
        <v>101</v>
      </c>
      <c r="M438" s="68"/>
      <c r="N438" s="69">
        <v>44412.3961458333</v>
      </c>
      <c r="O438" s="132">
        <f t="shared" si="6"/>
        <v>14.39614583329967</v>
      </c>
      <c r="P438" s="68" t="s">
        <v>144</v>
      </c>
      <c r="Q438" s="68" t="s">
        <v>145</v>
      </c>
      <c r="R438" s="68" t="s">
        <v>102</v>
      </c>
      <c r="S438" s="135" t="s">
        <v>102</v>
      </c>
    </row>
    <row r="439" spans="1:20">
      <c r="A439" s="68"/>
      <c r="B439" s="69">
        <v>43718.777083333298</v>
      </c>
      <c r="C439" s="134">
        <v>29</v>
      </c>
      <c r="D439" s="71" t="s">
        <v>98</v>
      </c>
      <c r="E439" s="68"/>
      <c r="F439" s="71" t="s">
        <v>106</v>
      </c>
      <c r="G439" s="141" t="s">
        <v>102</v>
      </c>
      <c r="H439" s="68" t="s">
        <v>102</v>
      </c>
      <c r="I439" s="143">
        <v>0</v>
      </c>
      <c r="J439" s="69">
        <v>44419</v>
      </c>
      <c r="K439" s="69">
        <v>44419</v>
      </c>
      <c r="L439" s="72" t="s">
        <v>101</v>
      </c>
      <c r="M439" s="68"/>
      <c r="N439" s="69">
        <v>44424.739583333299</v>
      </c>
      <c r="O439" s="132">
        <f t="shared" si="6"/>
        <v>5.7395833332993789</v>
      </c>
      <c r="P439" s="68" t="s">
        <v>144</v>
      </c>
      <c r="Q439" s="68" t="s">
        <v>145</v>
      </c>
      <c r="R439" s="68" t="s">
        <v>102</v>
      </c>
      <c r="S439" s="135" t="s">
        <v>102</v>
      </c>
    </row>
    <row r="440" spans="1:20">
      <c r="A440" s="68"/>
      <c r="B440" s="69">
        <v>43718.777083333298</v>
      </c>
      <c r="C440" s="134">
        <v>30</v>
      </c>
      <c r="D440" s="71" t="s">
        <v>98</v>
      </c>
      <c r="E440" s="68"/>
      <c r="F440" s="71" t="s">
        <v>106</v>
      </c>
      <c r="G440" s="141" t="s">
        <v>102</v>
      </c>
      <c r="H440" s="68" t="s">
        <v>102</v>
      </c>
      <c r="I440" s="143">
        <v>0</v>
      </c>
      <c r="J440" s="69">
        <v>44463</v>
      </c>
      <c r="K440" s="69">
        <v>44463</v>
      </c>
      <c r="L440" s="72" t="s">
        <v>101</v>
      </c>
      <c r="M440" s="68"/>
      <c r="N440" s="69">
        <v>44469.462500000001</v>
      </c>
      <c r="O440" s="132">
        <f t="shared" si="6"/>
        <v>6.4625000000014552</v>
      </c>
      <c r="P440" s="68" t="s">
        <v>144</v>
      </c>
      <c r="Q440" s="68" t="s">
        <v>145</v>
      </c>
      <c r="R440" s="68" t="s">
        <v>102</v>
      </c>
      <c r="S440" s="135" t="s">
        <v>102</v>
      </c>
    </row>
    <row r="441" spans="1:20">
      <c r="A441" s="68"/>
      <c r="B441" s="69">
        <v>43718.777083333298</v>
      </c>
      <c r="C441" s="134">
        <v>30</v>
      </c>
      <c r="D441" s="71" t="s">
        <v>98</v>
      </c>
      <c r="E441" s="68"/>
      <c r="F441" s="71" t="s">
        <v>106</v>
      </c>
      <c r="G441" s="141" t="s">
        <v>102</v>
      </c>
      <c r="H441" s="68" t="s">
        <v>102</v>
      </c>
      <c r="I441" s="143">
        <v>0</v>
      </c>
      <c r="J441" s="69">
        <v>44491</v>
      </c>
      <c r="K441" s="69">
        <v>44491</v>
      </c>
      <c r="L441" s="72" t="s">
        <v>101</v>
      </c>
      <c r="M441" s="68"/>
      <c r="N441" s="69">
        <v>44492.065972222197</v>
      </c>
      <c r="O441" s="132">
        <f t="shared" si="6"/>
        <v>1.0659722221971606</v>
      </c>
      <c r="P441" s="68" t="s">
        <v>144</v>
      </c>
      <c r="Q441" s="68" t="s">
        <v>145</v>
      </c>
      <c r="R441" s="68" t="s">
        <v>102</v>
      </c>
      <c r="S441" s="135" t="s">
        <v>102</v>
      </c>
    </row>
    <row r="442" spans="1:20">
      <c r="A442" s="68"/>
      <c r="B442" s="69">
        <v>43720.747222222199</v>
      </c>
      <c r="C442" s="134">
        <v>23</v>
      </c>
      <c r="D442" s="68" t="s">
        <v>107</v>
      </c>
      <c r="E442" s="68"/>
      <c r="F442" s="71" t="s">
        <v>106</v>
      </c>
      <c r="G442" s="141" t="s">
        <v>102</v>
      </c>
      <c r="H442" s="68" t="s">
        <v>102</v>
      </c>
      <c r="I442" s="143">
        <v>0</v>
      </c>
      <c r="J442" s="69">
        <v>44210</v>
      </c>
      <c r="K442" s="69">
        <v>44211</v>
      </c>
      <c r="L442" s="72" t="s">
        <v>101</v>
      </c>
      <c r="M442" s="68"/>
      <c r="N442" s="69">
        <v>44221.465185185203</v>
      </c>
      <c r="O442" s="132">
        <f t="shared" si="6"/>
        <v>11.465185185203154</v>
      </c>
      <c r="P442" s="68" t="s">
        <v>144</v>
      </c>
      <c r="Q442" s="68" t="s">
        <v>145</v>
      </c>
      <c r="R442" s="68" t="s">
        <v>102</v>
      </c>
      <c r="S442" s="135" t="s">
        <v>102</v>
      </c>
    </row>
    <row r="443" spans="1:20">
      <c r="A443" s="68"/>
      <c r="B443" s="69">
        <v>43724.651388888902</v>
      </c>
      <c r="C443" s="134">
        <v>41</v>
      </c>
      <c r="D443" s="71" t="s">
        <v>98</v>
      </c>
      <c r="E443" s="68"/>
      <c r="F443" s="71" t="s">
        <v>106</v>
      </c>
      <c r="G443" s="141" t="s">
        <v>102</v>
      </c>
      <c r="H443" s="68" t="s">
        <v>102</v>
      </c>
      <c r="I443" s="143">
        <v>0</v>
      </c>
      <c r="J443" s="69">
        <v>44374</v>
      </c>
      <c r="K443" s="69">
        <v>44375</v>
      </c>
      <c r="L443" s="72" t="s">
        <v>101</v>
      </c>
      <c r="M443" s="68"/>
      <c r="N443" s="69">
        <v>44379.775717592602</v>
      </c>
      <c r="O443" s="132">
        <f t="shared" si="6"/>
        <v>5.7757175926017226</v>
      </c>
      <c r="P443" s="68" t="s">
        <v>144</v>
      </c>
      <c r="Q443" s="68" t="s">
        <v>145</v>
      </c>
      <c r="R443" s="68" t="s">
        <v>102</v>
      </c>
      <c r="S443" s="135" t="s">
        <v>102</v>
      </c>
      <c r="T443" s="34"/>
    </row>
    <row r="444" spans="1:20">
      <c r="A444" s="68"/>
      <c r="B444" s="69">
        <v>43740.828472222202</v>
      </c>
      <c r="C444" s="134">
        <v>26</v>
      </c>
      <c r="D444" s="68" t="s">
        <v>107</v>
      </c>
      <c r="E444" s="68"/>
      <c r="F444" s="71" t="s">
        <v>106</v>
      </c>
      <c r="G444" s="141" t="s">
        <v>102</v>
      </c>
      <c r="H444" s="68" t="s">
        <v>102</v>
      </c>
      <c r="I444" s="143">
        <v>0</v>
      </c>
      <c r="J444" s="69">
        <v>44226</v>
      </c>
      <c r="K444" s="69">
        <v>44228</v>
      </c>
      <c r="L444" s="72" t="s">
        <v>101</v>
      </c>
      <c r="M444" s="68"/>
      <c r="N444" s="69">
        <v>44230.749768518501</v>
      </c>
      <c r="O444" s="132">
        <f t="shared" si="6"/>
        <v>4.7497685185007867</v>
      </c>
      <c r="P444" s="68" t="s">
        <v>144</v>
      </c>
      <c r="Q444" s="68" t="s">
        <v>145</v>
      </c>
      <c r="R444" s="68" t="s">
        <v>102</v>
      </c>
      <c r="S444" s="135" t="s">
        <v>102</v>
      </c>
      <c r="T444" s="34"/>
    </row>
    <row r="445" spans="1:20">
      <c r="A445" s="68"/>
      <c r="B445" s="69">
        <v>43782.625694444403</v>
      </c>
      <c r="C445" s="134">
        <v>27</v>
      </c>
      <c r="D445" s="68" t="s">
        <v>107</v>
      </c>
      <c r="E445" s="68"/>
      <c r="F445" s="71" t="s">
        <v>106</v>
      </c>
      <c r="G445" s="141" t="s">
        <v>101</v>
      </c>
      <c r="H445" s="68" t="s">
        <v>102</v>
      </c>
      <c r="I445" s="143">
        <v>0</v>
      </c>
      <c r="J445" s="69">
        <v>44554</v>
      </c>
      <c r="K445" s="69">
        <v>44554</v>
      </c>
      <c r="L445" s="72" t="s">
        <v>101</v>
      </c>
      <c r="M445" s="68"/>
      <c r="N445" s="69">
        <v>44561.424988425897</v>
      </c>
      <c r="O445" s="132">
        <f t="shared" si="6"/>
        <v>7.4249884258970269</v>
      </c>
      <c r="P445" s="68" t="s">
        <v>144</v>
      </c>
      <c r="Q445" s="68" t="s">
        <v>145</v>
      </c>
      <c r="R445" s="68" t="s">
        <v>102</v>
      </c>
      <c r="S445" s="135" t="s">
        <v>102</v>
      </c>
      <c r="T445" s="34"/>
    </row>
    <row r="446" spans="1:20">
      <c r="A446" s="68"/>
      <c r="B446" s="69">
        <v>43782.625694444403</v>
      </c>
      <c r="C446" s="134">
        <v>27</v>
      </c>
      <c r="D446" s="68" t="s">
        <v>107</v>
      </c>
      <c r="E446" s="68"/>
      <c r="F446" s="71" t="s">
        <v>106</v>
      </c>
      <c r="G446" s="141" t="s">
        <v>101</v>
      </c>
      <c r="H446" s="68" t="s">
        <v>102</v>
      </c>
      <c r="I446" s="143">
        <v>0</v>
      </c>
      <c r="J446" s="69">
        <v>44558</v>
      </c>
      <c r="K446" s="69">
        <v>44559</v>
      </c>
      <c r="L446" s="72" t="s">
        <v>101</v>
      </c>
      <c r="M446" s="68"/>
      <c r="N446" s="69">
        <v>44564</v>
      </c>
      <c r="O446" s="132">
        <f t="shared" si="6"/>
        <v>6</v>
      </c>
      <c r="P446" s="68" t="s">
        <v>144</v>
      </c>
      <c r="Q446" s="68" t="s">
        <v>145</v>
      </c>
      <c r="R446" s="68" t="s">
        <v>102</v>
      </c>
      <c r="S446" s="135" t="s">
        <v>102</v>
      </c>
      <c r="T446" s="34"/>
    </row>
    <row r="447" spans="1:20">
      <c r="A447" s="68"/>
      <c r="B447" s="69">
        <v>43789.7319444444</v>
      </c>
      <c r="C447" s="134">
        <v>29</v>
      </c>
      <c r="D447" s="71" t="s">
        <v>98</v>
      </c>
      <c r="E447" s="68"/>
      <c r="F447" s="71" t="s">
        <v>106</v>
      </c>
      <c r="G447" s="141" t="s">
        <v>102</v>
      </c>
      <c r="H447" s="68" t="s">
        <v>102</v>
      </c>
      <c r="I447" s="143">
        <v>0</v>
      </c>
      <c r="J447" s="69">
        <v>44392</v>
      </c>
      <c r="K447" s="69">
        <v>44393</v>
      </c>
      <c r="L447" s="72" t="s">
        <v>101</v>
      </c>
      <c r="M447" s="68"/>
      <c r="N447" s="69">
        <v>44397.647916666698</v>
      </c>
      <c r="O447" s="132">
        <f t="shared" si="6"/>
        <v>5.6479166666977108</v>
      </c>
      <c r="P447" s="68" t="s">
        <v>144</v>
      </c>
      <c r="Q447" s="68" t="s">
        <v>145</v>
      </c>
      <c r="R447" s="68" t="s">
        <v>102</v>
      </c>
      <c r="S447" s="135" t="s">
        <v>102</v>
      </c>
      <c r="T447" s="34"/>
    </row>
    <row r="448" spans="1:20">
      <c r="A448" s="68"/>
      <c r="B448" s="69">
        <v>43794.684027777803</v>
      </c>
      <c r="C448" s="134">
        <v>26</v>
      </c>
      <c r="D448" s="68" t="s">
        <v>107</v>
      </c>
      <c r="E448" s="68"/>
      <c r="F448" s="71" t="s">
        <v>106</v>
      </c>
      <c r="G448" s="141" t="s">
        <v>102</v>
      </c>
      <c r="H448" s="68" t="s">
        <v>102</v>
      </c>
      <c r="I448" s="143">
        <v>0</v>
      </c>
      <c r="J448" s="69">
        <v>44224</v>
      </c>
      <c r="K448" s="69">
        <v>44225</v>
      </c>
      <c r="L448" s="72" t="s">
        <v>101</v>
      </c>
      <c r="M448" s="68"/>
      <c r="N448" s="69">
        <v>44225.745833333298</v>
      </c>
      <c r="O448" s="132">
        <f t="shared" si="6"/>
        <v>1.7458333332979237</v>
      </c>
      <c r="P448" s="68" t="s">
        <v>147</v>
      </c>
      <c r="Q448" s="68" t="s">
        <v>145</v>
      </c>
      <c r="R448" s="68" t="s">
        <v>102</v>
      </c>
      <c r="S448" s="135" t="s">
        <v>102</v>
      </c>
      <c r="T448" s="62"/>
    </row>
    <row r="449" spans="1:19">
      <c r="A449" s="68"/>
      <c r="B449" s="69">
        <v>43804.895833333299</v>
      </c>
      <c r="C449" s="134">
        <v>20</v>
      </c>
      <c r="D449" s="68" t="s">
        <v>105</v>
      </c>
      <c r="E449" s="68"/>
      <c r="F449" s="71" t="s">
        <v>106</v>
      </c>
      <c r="G449" s="141" t="s">
        <v>102</v>
      </c>
      <c r="H449" s="68" t="s">
        <v>102</v>
      </c>
      <c r="I449" s="143">
        <v>0</v>
      </c>
      <c r="J449" s="69">
        <v>44356</v>
      </c>
      <c r="K449" s="69">
        <v>44356</v>
      </c>
      <c r="L449" s="72" t="s">
        <v>101</v>
      </c>
      <c r="M449" s="68"/>
      <c r="N449" s="69">
        <v>44359.784027777801</v>
      </c>
      <c r="O449" s="132">
        <f t="shared" si="6"/>
        <v>3.7840277778013842</v>
      </c>
      <c r="P449" s="68" t="s">
        <v>144</v>
      </c>
      <c r="Q449" s="68" t="s">
        <v>145</v>
      </c>
      <c r="R449" s="68" t="s">
        <v>102</v>
      </c>
      <c r="S449" s="135" t="s">
        <v>102</v>
      </c>
    </row>
    <row r="450" spans="1:19">
      <c r="A450" s="68"/>
      <c r="B450" s="69">
        <v>43804.895833333299</v>
      </c>
      <c r="C450" s="134">
        <v>20</v>
      </c>
      <c r="D450" s="68" t="s">
        <v>105</v>
      </c>
      <c r="E450" s="68"/>
      <c r="F450" s="71" t="s">
        <v>106</v>
      </c>
      <c r="G450" s="141" t="s">
        <v>102</v>
      </c>
      <c r="H450" s="68" t="s">
        <v>102</v>
      </c>
      <c r="I450" s="143">
        <v>0</v>
      </c>
      <c r="J450" s="69">
        <v>44392</v>
      </c>
      <c r="K450" s="69">
        <v>44393</v>
      </c>
      <c r="L450" s="72" t="s">
        <v>101</v>
      </c>
      <c r="M450" s="68"/>
      <c r="N450" s="69">
        <v>44397.624305555597</v>
      </c>
      <c r="O450" s="132">
        <f t="shared" si="6"/>
        <v>5.6243055555969477</v>
      </c>
      <c r="P450" s="68" t="s">
        <v>144</v>
      </c>
      <c r="Q450" s="68" t="s">
        <v>145</v>
      </c>
      <c r="R450" s="68" t="s">
        <v>102</v>
      </c>
      <c r="S450" s="133" t="s">
        <v>101</v>
      </c>
    </row>
    <row r="451" spans="1:19">
      <c r="A451" s="68"/>
      <c r="B451" s="69">
        <v>43815.699305555601</v>
      </c>
      <c r="C451" s="134">
        <v>24</v>
      </c>
      <c r="D451" s="68" t="s">
        <v>107</v>
      </c>
      <c r="E451" s="68"/>
      <c r="F451" s="71" t="s">
        <v>106</v>
      </c>
      <c r="G451" s="141" t="s">
        <v>102</v>
      </c>
      <c r="H451" s="68" t="s">
        <v>102</v>
      </c>
      <c r="I451" s="143">
        <v>0</v>
      </c>
      <c r="J451" s="69">
        <v>44263</v>
      </c>
      <c r="K451" s="69">
        <v>44263</v>
      </c>
      <c r="L451" s="72" t="s">
        <v>101</v>
      </c>
      <c r="M451" s="68"/>
      <c r="N451" s="69">
        <v>44278.368229166699</v>
      </c>
      <c r="O451" s="132">
        <f t="shared" si="6"/>
        <v>15.368229166699166</v>
      </c>
      <c r="P451" s="68" t="s">
        <v>144</v>
      </c>
      <c r="Q451" s="68" t="s">
        <v>145</v>
      </c>
      <c r="R451" s="68" t="s">
        <v>102</v>
      </c>
      <c r="S451" s="135" t="s">
        <v>102</v>
      </c>
    </row>
    <row r="452" spans="1:19">
      <c r="A452" s="68"/>
      <c r="B452" s="69">
        <v>43815.820138888899</v>
      </c>
      <c r="C452" s="134">
        <v>64</v>
      </c>
      <c r="D452" s="71" t="s">
        <v>98</v>
      </c>
      <c r="E452" s="68"/>
      <c r="F452" s="71" t="s">
        <v>106</v>
      </c>
      <c r="G452" s="141" t="s">
        <v>102</v>
      </c>
      <c r="H452" s="68" t="s">
        <v>102</v>
      </c>
      <c r="I452" s="143">
        <v>0</v>
      </c>
      <c r="J452" s="69">
        <v>44352</v>
      </c>
      <c r="K452" s="69">
        <v>44354</v>
      </c>
      <c r="L452" s="72" t="s">
        <v>101</v>
      </c>
      <c r="M452" s="68"/>
      <c r="N452" s="69">
        <v>44354.577083333301</v>
      </c>
      <c r="O452" s="132">
        <f t="shared" ref="O452:O515" si="7">N452-J452</f>
        <v>2.5770833333008341</v>
      </c>
      <c r="P452" s="68" t="s">
        <v>144</v>
      </c>
      <c r="Q452" s="68" t="s">
        <v>145</v>
      </c>
      <c r="R452" s="68" t="s">
        <v>102</v>
      </c>
      <c r="S452" s="135" t="s">
        <v>102</v>
      </c>
    </row>
    <row r="453" spans="1:19">
      <c r="A453" s="68"/>
      <c r="B453" s="69">
        <v>43815.820138888899</v>
      </c>
      <c r="C453" s="134">
        <v>64</v>
      </c>
      <c r="D453" s="71" t="s">
        <v>98</v>
      </c>
      <c r="E453" s="68"/>
      <c r="F453" s="71" t="s">
        <v>106</v>
      </c>
      <c r="G453" s="141" t="s">
        <v>102</v>
      </c>
      <c r="H453" s="68" t="s">
        <v>102</v>
      </c>
      <c r="I453" s="143">
        <v>0</v>
      </c>
      <c r="J453" s="69">
        <v>44426</v>
      </c>
      <c r="K453" s="69">
        <v>44426</v>
      </c>
      <c r="L453" s="72" t="s">
        <v>101</v>
      </c>
      <c r="M453" s="68"/>
      <c r="N453" s="69">
        <v>44428.476678240702</v>
      </c>
      <c r="O453" s="132">
        <f t="shared" si="7"/>
        <v>2.4766782407023129</v>
      </c>
      <c r="P453" s="68" t="s">
        <v>144</v>
      </c>
      <c r="Q453" s="68" t="s">
        <v>145</v>
      </c>
      <c r="R453" s="68" t="s">
        <v>102</v>
      </c>
      <c r="S453" s="135" t="s">
        <v>102</v>
      </c>
    </row>
    <row r="454" spans="1:19">
      <c r="A454" s="68"/>
      <c r="B454" s="69">
        <v>43845.632638888899</v>
      </c>
      <c r="C454" s="134">
        <v>40</v>
      </c>
      <c r="D454" s="68" t="s">
        <v>107</v>
      </c>
      <c r="E454" s="68"/>
      <c r="F454" s="71" t="s">
        <v>106</v>
      </c>
      <c r="G454" s="141" t="s">
        <v>102</v>
      </c>
      <c r="H454" s="68" t="s">
        <v>102</v>
      </c>
      <c r="I454" s="143">
        <v>0</v>
      </c>
      <c r="J454" s="69">
        <v>44341</v>
      </c>
      <c r="K454" s="69">
        <v>44342</v>
      </c>
      <c r="L454" s="72" t="s">
        <v>101</v>
      </c>
      <c r="M454" s="68"/>
      <c r="N454" s="69">
        <v>44342.697222222203</v>
      </c>
      <c r="O454" s="132">
        <f t="shared" si="7"/>
        <v>1.6972222222029814</v>
      </c>
      <c r="P454" s="68" t="s">
        <v>147</v>
      </c>
      <c r="Q454" s="68" t="s">
        <v>145</v>
      </c>
      <c r="R454" s="68" t="s">
        <v>102</v>
      </c>
      <c r="S454" s="135" t="s">
        <v>102</v>
      </c>
    </row>
    <row r="455" spans="1:19">
      <c r="A455" s="68"/>
      <c r="B455" s="69">
        <v>43845.632638888899</v>
      </c>
      <c r="C455" s="134">
        <v>40</v>
      </c>
      <c r="D455" s="68" t="s">
        <v>107</v>
      </c>
      <c r="E455" s="68"/>
      <c r="F455" s="71" t="s">
        <v>106</v>
      </c>
      <c r="G455" s="141" t="s">
        <v>102</v>
      </c>
      <c r="H455" s="68" t="s">
        <v>102</v>
      </c>
      <c r="I455" s="143">
        <v>0</v>
      </c>
      <c r="J455" s="69">
        <v>44504</v>
      </c>
      <c r="K455" s="69">
        <v>44505</v>
      </c>
      <c r="L455" s="72" t="s">
        <v>101</v>
      </c>
      <c r="M455" s="68"/>
      <c r="N455" s="69">
        <v>44508.704861111102</v>
      </c>
      <c r="O455" s="132">
        <f t="shared" si="7"/>
        <v>4.7048611111022183</v>
      </c>
      <c r="P455" s="68" t="s">
        <v>144</v>
      </c>
      <c r="Q455" s="68" t="s">
        <v>145</v>
      </c>
      <c r="R455" s="68" t="s">
        <v>102</v>
      </c>
      <c r="S455" s="135" t="s">
        <v>102</v>
      </c>
    </row>
    <row r="456" spans="1:19">
      <c r="A456" s="68"/>
      <c r="B456" s="69">
        <v>43845.632638888899</v>
      </c>
      <c r="C456" s="134">
        <v>40</v>
      </c>
      <c r="D456" s="68" t="s">
        <v>107</v>
      </c>
      <c r="E456" s="68"/>
      <c r="F456" s="71" t="s">
        <v>106</v>
      </c>
      <c r="G456" s="141" t="s">
        <v>102</v>
      </c>
      <c r="H456" s="68" t="s">
        <v>102</v>
      </c>
      <c r="I456" s="143">
        <v>0</v>
      </c>
      <c r="J456" s="69">
        <v>44526</v>
      </c>
      <c r="K456" s="69">
        <v>44526</v>
      </c>
      <c r="L456" s="72" t="s">
        <v>101</v>
      </c>
      <c r="M456" s="68"/>
      <c r="N456" s="69">
        <v>44532.723611111098</v>
      </c>
      <c r="O456" s="132">
        <f t="shared" si="7"/>
        <v>6.7236111110978527</v>
      </c>
      <c r="P456" s="68" t="s">
        <v>144</v>
      </c>
      <c r="Q456" s="68" t="s">
        <v>145</v>
      </c>
      <c r="R456" s="68" t="s">
        <v>102</v>
      </c>
      <c r="S456" s="135" t="s">
        <v>102</v>
      </c>
    </row>
    <row r="457" spans="1:19">
      <c r="A457" s="68"/>
      <c r="B457" s="69">
        <v>43845.632638888899</v>
      </c>
      <c r="C457" s="134">
        <v>41</v>
      </c>
      <c r="D457" s="68" t="s">
        <v>107</v>
      </c>
      <c r="E457" s="68"/>
      <c r="F457" s="71" t="s">
        <v>106</v>
      </c>
      <c r="G457" s="141" t="s">
        <v>102</v>
      </c>
      <c r="H457" s="68" t="s">
        <v>102</v>
      </c>
      <c r="I457" s="143">
        <v>0</v>
      </c>
      <c r="J457" s="69">
        <v>44551</v>
      </c>
      <c r="K457" s="69">
        <v>44552</v>
      </c>
      <c r="L457" s="72" t="s">
        <v>101</v>
      </c>
      <c r="M457" s="68"/>
      <c r="N457" s="69">
        <v>44551.594444444403</v>
      </c>
      <c r="O457" s="132">
        <f t="shared" si="7"/>
        <v>0.59444444440305233</v>
      </c>
      <c r="P457" s="68" t="s">
        <v>144</v>
      </c>
      <c r="Q457" s="68" t="s">
        <v>145</v>
      </c>
      <c r="R457" s="68" t="s">
        <v>102</v>
      </c>
      <c r="S457" s="135" t="s">
        <v>102</v>
      </c>
    </row>
    <row r="458" spans="1:19">
      <c r="A458" s="68"/>
      <c r="B458" s="69">
        <v>43857.809027777803</v>
      </c>
      <c r="C458" s="134">
        <v>19</v>
      </c>
      <c r="D458" s="68" t="s">
        <v>105</v>
      </c>
      <c r="E458" s="68"/>
      <c r="F458" s="71" t="s">
        <v>106</v>
      </c>
      <c r="G458" s="141" t="s">
        <v>102</v>
      </c>
      <c r="H458" s="68" t="s">
        <v>102</v>
      </c>
      <c r="I458" s="143">
        <v>0</v>
      </c>
      <c r="J458" s="69">
        <v>44199</v>
      </c>
      <c r="K458" s="69">
        <v>44200</v>
      </c>
      <c r="L458" s="72" t="s">
        <v>101</v>
      </c>
      <c r="M458" s="68"/>
      <c r="N458" s="69">
        <v>44200.761111111096</v>
      </c>
      <c r="O458" s="132">
        <f t="shared" si="7"/>
        <v>1.7611111110963975</v>
      </c>
      <c r="P458" s="68" t="s">
        <v>144</v>
      </c>
      <c r="Q458" s="68" t="s">
        <v>145</v>
      </c>
      <c r="R458" s="68" t="s">
        <v>102</v>
      </c>
      <c r="S458" s="135" t="s">
        <v>102</v>
      </c>
    </row>
    <row r="459" spans="1:19">
      <c r="A459" s="68"/>
      <c r="B459" s="69">
        <v>43857.809027777803</v>
      </c>
      <c r="C459" s="134">
        <v>20</v>
      </c>
      <c r="D459" s="68" t="s">
        <v>105</v>
      </c>
      <c r="E459" s="68"/>
      <c r="F459" s="71" t="s">
        <v>106</v>
      </c>
      <c r="G459" s="141" t="s">
        <v>102</v>
      </c>
      <c r="H459" s="68" t="s">
        <v>102</v>
      </c>
      <c r="I459" s="143">
        <v>0</v>
      </c>
      <c r="J459" s="69">
        <v>44405</v>
      </c>
      <c r="K459" s="69">
        <v>44405</v>
      </c>
      <c r="L459" s="72" t="s">
        <v>101</v>
      </c>
      <c r="M459" s="68"/>
      <c r="N459" s="69">
        <v>44411.547986111102</v>
      </c>
      <c r="O459" s="132">
        <f t="shared" si="7"/>
        <v>6.5479861111016362</v>
      </c>
      <c r="P459" s="68" t="s">
        <v>144</v>
      </c>
      <c r="Q459" s="68" t="s">
        <v>145</v>
      </c>
      <c r="R459" s="68" t="s">
        <v>102</v>
      </c>
      <c r="S459" s="135" t="s">
        <v>102</v>
      </c>
    </row>
    <row r="460" spans="1:19">
      <c r="A460" s="68"/>
      <c r="B460" s="69">
        <v>43857.809027777803</v>
      </c>
      <c r="C460" s="134">
        <v>20</v>
      </c>
      <c r="D460" s="68" t="s">
        <v>105</v>
      </c>
      <c r="E460" s="68"/>
      <c r="F460" s="71" t="s">
        <v>106</v>
      </c>
      <c r="G460" s="141" t="s">
        <v>102</v>
      </c>
      <c r="H460" s="68" t="s">
        <v>102</v>
      </c>
      <c r="I460" s="143">
        <v>0</v>
      </c>
      <c r="J460" s="69">
        <v>44411</v>
      </c>
      <c r="K460" s="69">
        <v>44412</v>
      </c>
      <c r="L460" s="72" t="s">
        <v>101</v>
      </c>
      <c r="M460" s="68"/>
      <c r="N460" s="69">
        <v>44414.495104166701</v>
      </c>
      <c r="O460" s="132">
        <f t="shared" si="7"/>
        <v>3.4951041667009122</v>
      </c>
      <c r="P460" s="68" t="s">
        <v>144</v>
      </c>
      <c r="Q460" s="68" t="s">
        <v>145</v>
      </c>
      <c r="R460" s="68" t="s">
        <v>102</v>
      </c>
      <c r="S460" s="135" t="s">
        <v>102</v>
      </c>
    </row>
    <row r="461" spans="1:19">
      <c r="A461" s="68"/>
      <c r="B461" s="69">
        <v>43857.809027777803</v>
      </c>
      <c r="C461" s="134">
        <v>20</v>
      </c>
      <c r="D461" s="68" t="s">
        <v>105</v>
      </c>
      <c r="E461" s="68"/>
      <c r="F461" s="71" t="s">
        <v>106</v>
      </c>
      <c r="G461" s="141" t="s">
        <v>102</v>
      </c>
      <c r="H461" s="68" t="s">
        <v>102</v>
      </c>
      <c r="I461" s="143">
        <v>0</v>
      </c>
      <c r="J461" s="69">
        <v>44417</v>
      </c>
      <c r="K461" s="69">
        <v>44417</v>
      </c>
      <c r="L461" s="72" t="s">
        <v>101</v>
      </c>
      <c r="M461" s="68"/>
      <c r="N461" s="69">
        <v>44419.718055555597</v>
      </c>
      <c r="O461" s="132">
        <f t="shared" si="7"/>
        <v>2.7180555555969477</v>
      </c>
      <c r="P461" s="68" t="s">
        <v>144</v>
      </c>
      <c r="Q461" s="68" t="s">
        <v>145</v>
      </c>
      <c r="R461" s="68" t="s">
        <v>102</v>
      </c>
      <c r="S461" s="135" t="s">
        <v>102</v>
      </c>
    </row>
    <row r="462" spans="1:19">
      <c r="A462" s="68"/>
      <c r="B462" s="69">
        <v>43857.809027777803</v>
      </c>
      <c r="C462" s="134">
        <v>20</v>
      </c>
      <c r="D462" s="68" t="s">
        <v>105</v>
      </c>
      <c r="E462" s="68"/>
      <c r="F462" s="71" t="s">
        <v>106</v>
      </c>
      <c r="G462" s="141" t="s">
        <v>102</v>
      </c>
      <c r="H462" s="68" t="s">
        <v>102</v>
      </c>
      <c r="I462" s="143">
        <v>0</v>
      </c>
      <c r="J462" s="69">
        <v>44438</v>
      </c>
      <c r="K462" s="69">
        <v>44438</v>
      </c>
      <c r="L462" s="72" t="s">
        <v>101</v>
      </c>
      <c r="M462" s="68"/>
      <c r="N462" s="69">
        <v>44440.701388888898</v>
      </c>
      <c r="O462" s="132">
        <f t="shared" si="7"/>
        <v>2.7013888888977817</v>
      </c>
      <c r="P462" s="68" t="s">
        <v>144</v>
      </c>
      <c r="Q462" s="68" t="s">
        <v>145</v>
      </c>
      <c r="R462" s="68" t="s">
        <v>102</v>
      </c>
      <c r="S462" s="135" t="s">
        <v>102</v>
      </c>
    </row>
    <row r="463" spans="1:19">
      <c r="A463" s="68"/>
      <c r="B463" s="69">
        <v>43857.809027777803</v>
      </c>
      <c r="C463" s="134">
        <v>20</v>
      </c>
      <c r="D463" s="68" t="s">
        <v>105</v>
      </c>
      <c r="E463" s="68"/>
      <c r="F463" s="71" t="s">
        <v>106</v>
      </c>
      <c r="G463" s="141" t="s">
        <v>102</v>
      </c>
      <c r="H463" s="68" t="s">
        <v>102</v>
      </c>
      <c r="I463" s="143">
        <v>0</v>
      </c>
      <c r="J463" s="69">
        <v>44461</v>
      </c>
      <c r="K463" s="69">
        <v>44461</v>
      </c>
      <c r="L463" s="72" t="s">
        <v>101</v>
      </c>
      <c r="M463" s="68"/>
      <c r="N463" s="69">
        <v>44470.491631944402</v>
      </c>
      <c r="O463" s="132">
        <f t="shared" si="7"/>
        <v>9.4916319444018882</v>
      </c>
      <c r="P463" s="68" t="s">
        <v>144</v>
      </c>
      <c r="Q463" s="68" t="s">
        <v>145</v>
      </c>
      <c r="R463" s="68" t="s">
        <v>102</v>
      </c>
      <c r="S463" s="135" t="s">
        <v>102</v>
      </c>
    </row>
    <row r="464" spans="1:19">
      <c r="A464" s="68"/>
      <c r="B464" s="69">
        <v>43857.809027777803</v>
      </c>
      <c r="C464" s="134">
        <v>20</v>
      </c>
      <c r="D464" s="68" t="s">
        <v>105</v>
      </c>
      <c r="E464" s="68"/>
      <c r="F464" s="71" t="s">
        <v>106</v>
      </c>
      <c r="G464" s="141" t="s">
        <v>102</v>
      </c>
      <c r="H464" s="68" t="s">
        <v>102</v>
      </c>
      <c r="I464" s="143">
        <v>0</v>
      </c>
      <c r="J464" s="69">
        <v>44490</v>
      </c>
      <c r="K464" s="69">
        <v>44491</v>
      </c>
      <c r="L464" s="72" t="s">
        <v>101</v>
      </c>
      <c r="M464" s="68"/>
      <c r="N464" s="69">
        <v>44495.704166666699</v>
      </c>
      <c r="O464" s="132">
        <f t="shared" si="7"/>
        <v>5.7041666666991659</v>
      </c>
      <c r="P464" s="68" t="s">
        <v>144</v>
      </c>
      <c r="Q464" s="68" t="s">
        <v>145</v>
      </c>
      <c r="R464" s="68" t="s">
        <v>102</v>
      </c>
      <c r="S464" s="135" t="s">
        <v>102</v>
      </c>
    </row>
    <row r="465" spans="1:19">
      <c r="A465" s="68"/>
      <c r="B465" s="69">
        <v>43872.748611111099</v>
      </c>
      <c r="C465" s="134">
        <v>40</v>
      </c>
      <c r="D465" s="71" t="s">
        <v>98</v>
      </c>
      <c r="E465" s="68"/>
      <c r="F465" s="71" t="s">
        <v>106</v>
      </c>
      <c r="G465" s="141" t="s">
        <v>102</v>
      </c>
      <c r="H465" s="68" t="s">
        <v>102</v>
      </c>
      <c r="I465" s="143">
        <v>0</v>
      </c>
      <c r="J465" s="69">
        <v>44202</v>
      </c>
      <c r="K465" s="69">
        <v>44202</v>
      </c>
      <c r="L465" s="72" t="s">
        <v>101</v>
      </c>
      <c r="M465" s="68"/>
      <c r="N465" s="69">
        <v>44209.490439814799</v>
      </c>
      <c r="O465" s="132">
        <f t="shared" si="7"/>
        <v>7.4904398147991742</v>
      </c>
      <c r="P465" s="68" t="s">
        <v>144</v>
      </c>
      <c r="Q465" s="68" t="s">
        <v>145</v>
      </c>
      <c r="R465" s="68" t="s">
        <v>102</v>
      </c>
      <c r="S465" s="135" t="s">
        <v>102</v>
      </c>
    </row>
    <row r="466" spans="1:19">
      <c r="A466" s="68"/>
      <c r="B466" s="69">
        <v>43922.722222222197</v>
      </c>
      <c r="C466" s="134">
        <v>57</v>
      </c>
      <c r="D466" s="68" t="s">
        <v>105</v>
      </c>
      <c r="E466" s="68"/>
      <c r="F466" s="71" t="s">
        <v>106</v>
      </c>
      <c r="G466" s="141" t="s">
        <v>102</v>
      </c>
      <c r="H466" s="68" t="s">
        <v>102</v>
      </c>
      <c r="I466" s="143">
        <v>0</v>
      </c>
      <c r="J466" s="69">
        <v>44370</v>
      </c>
      <c r="K466" s="69">
        <v>44370</v>
      </c>
      <c r="L466" s="72" t="s">
        <v>101</v>
      </c>
      <c r="M466" s="68"/>
      <c r="N466" s="69">
        <v>44376.493564814802</v>
      </c>
      <c r="O466" s="132">
        <f t="shared" si="7"/>
        <v>6.4935648148020846</v>
      </c>
      <c r="P466" s="68" t="s">
        <v>144</v>
      </c>
      <c r="Q466" s="68" t="s">
        <v>145</v>
      </c>
      <c r="R466" s="68" t="s">
        <v>102</v>
      </c>
      <c r="S466" s="133" t="s">
        <v>101</v>
      </c>
    </row>
    <row r="467" spans="1:19">
      <c r="A467" s="68"/>
      <c r="B467" s="69">
        <v>43927.784027777801</v>
      </c>
      <c r="C467" s="134">
        <v>43</v>
      </c>
      <c r="D467" s="71" t="s">
        <v>98</v>
      </c>
      <c r="E467" s="68"/>
      <c r="F467" s="71" t="s">
        <v>106</v>
      </c>
      <c r="G467" s="141" t="s">
        <v>101</v>
      </c>
      <c r="H467" s="68" t="s">
        <v>102</v>
      </c>
      <c r="I467" s="143">
        <v>0</v>
      </c>
      <c r="J467" s="69">
        <v>44188</v>
      </c>
      <c r="K467" s="69">
        <v>44188</v>
      </c>
      <c r="L467" s="72" t="s">
        <v>101</v>
      </c>
      <c r="M467" s="68"/>
      <c r="N467" s="69">
        <v>44201</v>
      </c>
      <c r="O467" s="132">
        <f t="shared" si="7"/>
        <v>13</v>
      </c>
      <c r="P467" s="68" t="s">
        <v>144</v>
      </c>
      <c r="Q467" s="68" t="s">
        <v>145</v>
      </c>
      <c r="R467" s="68" t="s">
        <v>102</v>
      </c>
      <c r="S467" s="135" t="s">
        <v>102</v>
      </c>
    </row>
    <row r="468" spans="1:19">
      <c r="A468" s="68"/>
      <c r="B468" s="69">
        <v>43927.784027777801</v>
      </c>
      <c r="C468" s="134">
        <v>43</v>
      </c>
      <c r="D468" s="71" t="s">
        <v>98</v>
      </c>
      <c r="E468" s="68"/>
      <c r="F468" s="71" t="s">
        <v>106</v>
      </c>
      <c r="G468" s="141" t="s">
        <v>101</v>
      </c>
      <c r="H468" s="68" t="s">
        <v>102</v>
      </c>
      <c r="I468" s="143">
        <v>0</v>
      </c>
      <c r="J468" s="69">
        <v>44217</v>
      </c>
      <c r="K468" s="69">
        <v>44218</v>
      </c>
      <c r="L468" s="72" t="s">
        <v>101</v>
      </c>
      <c r="M468" s="68"/>
      <c r="N468" s="69">
        <v>44225.494212963</v>
      </c>
      <c r="O468" s="132">
        <f t="shared" si="7"/>
        <v>8.4942129629998817</v>
      </c>
      <c r="P468" s="68" t="s">
        <v>144</v>
      </c>
      <c r="Q468" s="68" t="s">
        <v>145</v>
      </c>
      <c r="R468" s="68" t="s">
        <v>102</v>
      </c>
      <c r="S468" s="135" t="s">
        <v>102</v>
      </c>
    </row>
    <row r="469" spans="1:19">
      <c r="A469" s="68"/>
      <c r="B469" s="69">
        <v>43927.784027777801</v>
      </c>
      <c r="C469" s="134">
        <v>43</v>
      </c>
      <c r="D469" s="71" t="s">
        <v>98</v>
      </c>
      <c r="E469" s="68"/>
      <c r="F469" s="71" t="s">
        <v>106</v>
      </c>
      <c r="G469" s="141" t="s">
        <v>101</v>
      </c>
      <c r="H469" s="68" t="s">
        <v>102</v>
      </c>
      <c r="I469" s="143">
        <v>0</v>
      </c>
      <c r="J469" s="69">
        <v>44233</v>
      </c>
      <c r="K469" s="69">
        <v>44235</v>
      </c>
      <c r="L469" s="72" t="s">
        <v>101</v>
      </c>
      <c r="M469" s="68"/>
      <c r="N469" s="69">
        <v>44238.491388888899</v>
      </c>
      <c r="O469" s="132">
        <f t="shared" si="7"/>
        <v>5.4913888888986548</v>
      </c>
      <c r="P469" s="68" t="s">
        <v>144</v>
      </c>
      <c r="Q469" s="68" t="s">
        <v>145</v>
      </c>
      <c r="R469" s="68" t="s">
        <v>102</v>
      </c>
      <c r="S469" s="135" t="s">
        <v>102</v>
      </c>
    </row>
    <row r="470" spans="1:19">
      <c r="A470" s="68"/>
      <c r="B470" s="69">
        <v>43927.784027777801</v>
      </c>
      <c r="C470" s="134">
        <v>43</v>
      </c>
      <c r="D470" s="71" t="s">
        <v>98</v>
      </c>
      <c r="E470" s="68"/>
      <c r="F470" s="71" t="s">
        <v>106</v>
      </c>
      <c r="G470" s="141" t="s">
        <v>101</v>
      </c>
      <c r="H470" s="68" t="s">
        <v>102</v>
      </c>
      <c r="I470" s="143">
        <v>0</v>
      </c>
      <c r="J470" s="69">
        <v>44250</v>
      </c>
      <c r="K470" s="69">
        <v>44251</v>
      </c>
      <c r="L470" s="72" t="s">
        <v>101</v>
      </c>
      <c r="M470" s="68"/>
      <c r="N470" s="69">
        <v>44252.691458333298</v>
      </c>
      <c r="O470" s="132">
        <f t="shared" si="7"/>
        <v>2.6914583332982147</v>
      </c>
      <c r="P470" s="68" t="s">
        <v>147</v>
      </c>
      <c r="Q470" s="68" t="s">
        <v>145</v>
      </c>
      <c r="R470" s="68" t="s">
        <v>102</v>
      </c>
      <c r="S470" s="133" t="s">
        <v>101</v>
      </c>
    </row>
    <row r="471" spans="1:19">
      <c r="A471" s="68"/>
      <c r="B471" s="69">
        <v>43944.570138888899</v>
      </c>
      <c r="C471" s="134">
        <v>19</v>
      </c>
      <c r="D471" s="68" t="s">
        <v>107</v>
      </c>
      <c r="E471" s="68"/>
      <c r="F471" s="71" t="s">
        <v>106</v>
      </c>
      <c r="G471" s="141" t="s">
        <v>102</v>
      </c>
      <c r="H471" s="68" t="s">
        <v>102</v>
      </c>
      <c r="I471" s="143">
        <v>0</v>
      </c>
      <c r="J471" s="69">
        <v>44259</v>
      </c>
      <c r="K471" s="69">
        <v>44260</v>
      </c>
      <c r="L471" s="72" t="s">
        <v>101</v>
      </c>
      <c r="M471" s="68"/>
      <c r="N471" s="69">
        <v>44268.659027777801</v>
      </c>
      <c r="O471" s="132">
        <f t="shared" si="7"/>
        <v>9.6590277778013842</v>
      </c>
      <c r="P471" s="68" t="s">
        <v>144</v>
      </c>
      <c r="Q471" s="68" t="s">
        <v>145</v>
      </c>
      <c r="R471" s="68" t="s">
        <v>102</v>
      </c>
      <c r="S471" s="133" t="s">
        <v>101</v>
      </c>
    </row>
    <row r="472" spans="1:19">
      <c r="A472" s="68"/>
      <c r="B472" s="69">
        <v>43944.570138888899</v>
      </c>
      <c r="C472" s="134">
        <v>19</v>
      </c>
      <c r="D472" s="68" t="s">
        <v>107</v>
      </c>
      <c r="E472" s="68"/>
      <c r="F472" s="71" t="s">
        <v>106</v>
      </c>
      <c r="G472" s="141" t="s">
        <v>102</v>
      </c>
      <c r="H472" s="68" t="s">
        <v>102</v>
      </c>
      <c r="I472" s="143">
        <v>0</v>
      </c>
      <c r="J472" s="69">
        <v>44284</v>
      </c>
      <c r="K472" s="69">
        <v>44284</v>
      </c>
      <c r="L472" s="72" t="s">
        <v>101</v>
      </c>
      <c r="M472" s="68"/>
      <c r="N472" s="69">
        <v>44286.591666666704</v>
      </c>
      <c r="O472" s="132">
        <f t="shared" si="7"/>
        <v>2.5916666667035315</v>
      </c>
      <c r="P472" s="68" t="s">
        <v>144</v>
      </c>
      <c r="Q472" s="68" t="s">
        <v>145</v>
      </c>
      <c r="R472" s="68" t="s">
        <v>102</v>
      </c>
      <c r="S472" s="133" t="s">
        <v>101</v>
      </c>
    </row>
    <row r="473" spans="1:19">
      <c r="A473" s="68"/>
      <c r="B473" s="69">
        <v>43955.717361111099</v>
      </c>
      <c r="C473" s="134">
        <v>19</v>
      </c>
      <c r="D473" s="76" t="s">
        <v>111</v>
      </c>
      <c r="E473" s="68"/>
      <c r="F473" s="71" t="s">
        <v>106</v>
      </c>
      <c r="G473" s="141" t="s">
        <v>102</v>
      </c>
      <c r="H473" s="68" t="s">
        <v>102</v>
      </c>
      <c r="I473" s="143">
        <v>0</v>
      </c>
      <c r="J473" s="69">
        <v>44250</v>
      </c>
      <c r="K473" s="69">
        <v>44251</v>
      </c>
      <c r="L473" s="72" t="s">
        <v>101</v>
      </c>
      <c r="M473" s="68"/>
      <c r="N473" s="69">
        <v>44251.451388888898</v>
      </c>
      <c r="O473" s="132">
        <f t="shared" si="7"/>
        <v>1.4513888888977817</v>
      </c>
      <c r="P473" s="68" t="s">
        <v>144</v>
      </c>
      <c r="Q473" s="68" t="s">
        <v>145</v>
      </c>
      <c r="R473" s="68" t="s">
        <v>102</v>
      </c>
      <c r="S473" s="135" t="s">
        <v>102</v>
      </c>
    </row>
    <row r="474" spans="1:19">
      <c r="A474" s="68"/>
      <c r="B474" s="69">
        <v>43955.717361111099</v>
      </c>
      <c r="C474" s="134">
        <v>20</v>
      </c>
      <c r="D474" s="76" t="s">
        <v>111</v>
      </c>
      <c r="E474" s="68"/>
      <c r="F474" s="71" t="s">
        <v>106</v>
      </c>
      <c r="G474" s="141" t="s">
        <v>102</v>
      </c>
      <c r="H474" s="68" t="s">
        <v>102</v>
      </c>
      <c r="I474" s="143">
        <v>0</v>
      </c>
      <c r="J474" s="69">
        <v>44312</v>
      </c>
      <c r="K474" s="69">
        <v>44312</v>
      </c>
      <c r="L474" s="72" t="s">
        <v>101</v>
      </c>
      <c r="M474" s="68"/>
      <c r="N474" s="69">
        <v>44316.493148148104</v>
      </c>
      <c r="O474" s="132">
        <f t="shared" si="7"/>
        <v>4.4931481481035007</v>
      </c>
      <c r="P474" s="68" t="s">
        <v>144</v>
      </c>
      <c r="Q474" s="68" t="s">
        <v>145</v>
      </c>
      <c r="R474" s="68" t="s">
        <v>102</v>
      </c>
      <c r="S474" s="135" t="s">
        <v>102</v>
      </c>
    </row>
    <row r="475" spans="1:19">
      <c r="A475" s="68"/>
      <c r="B475" s="69">
        <v>43963.776388888902</v>
      </c>
      <c r="C475" s="134">
        <v>55</v>
      </c>
      <c r="D475" s="68" t="s">
        <v>107</v>
      </c>
      <c r="E475" s="68"/>
      <c r="F475" s="71" t="s">
        <v>106</v>
      </c>
      <c r="G475" s="141" t="s">
        <v>102</v>
      </c>
      <c r="H475" s="68" t="s">
        <v>102</v>
      </c>
      <c r="I475" s="143">
        <v>0</v>
      </c>
      <c r="J475" s="69">
        <v>44259</v>
      </c>
      <c r="K475" s="69">
        <v>44260</v>
      </c>
      <c r="L475" s="72" t="s">
        <v>101</v>
      </c>
      <c r="M475" s="68"/>
      <c r="N475" s="69">
        <v>44264</v>
      </c>
      <c r="O475" s="132">
        <f t="shared" si="7"/>
        <v>5</v>
      </c>
      <c r="P475" s="68" t="s">
        <v>147</v>
      </c>
      <c r="Q475" s="68" t="s">
        <v>145</v>
      </c>
      <c r="R475" s="68" t="s">
        <v>102</v>
      </c>
      <c r="S475" s="133" t="s">
        <v>101</v>
      </c>
    </row>
    <row r="476" spans="1:19">
      <c r="A476" s="68"/>
      <c r="B476" s="69">
        <v>43973.599305555603</v>
      </c>
      <c r="C476" s="134">
        <v>28</v>
      </c>
      <c r="D476" s="68" t="s">
        <v>105</v>
      </c>
      <c r="E476" s="68"/>
      <c r="F476" s="71" t="s">
        <v>106</v>
      </c>
      <c r="G476" s="141" t="s">
        <v>102</v>
      </c>
      <c r="H476" s="68" t="s">
        <v>102</v>
      </c>
      <c r="I476" s="143">
        <v>0</v>
      </c>
      <c r="J476" s="69">
        <v>44446</v>
      </c>
      <c r="K476" s="69">
        <v>44447</v>
      </c>
      <c r="L476" s="72" t="s">
        <v>101</v>
      </c>
      <c r="M476" s="68"/>
      <c r="N476" s="69">
        <v>44453.487777777802</v>
      </c>
      <c r="O476" s="132">
        <f t="shared" si="7"/>
        <v>7.4877777778019663</v>
      </c>
      <c r="P476" s="68" t="s">
        <v>144</v>
      </c>
      <c r="Q476" s="68" t="s">
        <v>145</v>
      </c>
      <c r="R476" s="68" t="s">
        <v>102</v>
      </c>
      <c r="S476" s="135" t="s">
        <v>102</v>
      </c>
    </row>
    <row r="477" spans="1:19">
      <c r="A477" s="68"/>
      <c r="B477" s="69">
        <v>43973.599305555603</v>
      </c>
      <c r="C477" s="134">
        <v>28</v>
      </c>
      <c r="D477" s="68" t="s">
        <v>105</v>
      </c>
      <c r="E477" s="68"/>
      <c r="F477" s="71" t="s">
        <v>106</v>
      </c>
      <c r="G477" s="141" t="s">
        <v>102</v>
      </c>
      <c r="H477" s="68" t="s">
        <v>102</v>
      </c>
      <c r="I477" s="143">
        <v>0</v>
      </c>
      <c r="J477" s="69">
        <v>44527</v>
      </c>
      <c r="K477" s="69">
        <v>44529</v>
      </c>
      <c r="L477" s="72" t="s">
        <v>101</v>
      </c>
      <c r="M477" s="68"/>
      <c r="N477" s="69">
        <v>44532.493287037003</v>
      </c>
      <c r="O477" s="132">
        <f t="shared" si="7"/>
        <v>5.4932870370030287</v>
      </c>
      <c r="P477" s="68" t="s">
        <v>144</v>
      </c>
      <c r="Q477" s="68" t="s">
        <v>145</v>
      </c>
      <c r="R477" s="68" t="s">
        <v>102</v>
      </c>
      <c r="S477" s="135" t="s">
        <v>102</v>
      </c>
    </row>
    <row r="478" spans="1:19">
      <c r="A478" s="68"/>
      <c r="B478" s="69">
        <v>43973.599305555603</v>
      </c>
      <c r="C478" s="134">
        <v>28</v>
      </c>
      <c r="D478" s="68" t="s">
        <v>105</v>
      </c>
      <c r="E478" s="68"/>
      <c r="F478" s="71" t="s">
        <v>106</v>
      </c>
      <c r="G478" s="141" t="s">
        <v>102</v>
      </c>
      <c r="H478" s="68" t="s">
        <v>102</v>
      </c>
      <c r="I478" s="143">
        <v>0</v>
      </c>
      <c r="J478" s="69">
        <v>44541</v>
      </c>
      <c r="K478" s="69">
        <v>44543</v>
      </c>
      <c r="L478" s="72" t="s">
        <v>101</v>
      </c>
      <c r="M478" s="68"/>
      <c r="N478" s="69">
        <v>44544.429861111101</v>
      </c>
      <c r="O478" s="132">
        <f t="shared" si="7"/>
        <v>3.4298611111007631</v>
      </c>
      <c r="P478" s="68" t="s">
        <v>144</v>
      </c>
      <c r="Q478" s="68" t="s">
        <v>145</v>
      </c>
      <c r="R478" s="68" t="s">
        <v>102</v>
      </c>
      <c r="S478" s="135" t="s">
        <v>102</v>
      </c>
    </row>
    <row r="479" spans="1:19">
      <c r="A479" s="68"/>
      <c r="B479" s="69">
        <v>43991.729861111096</v>
      </c>
      <c r="C479" s="134">
        <v>24</v>
      </c>
      <c r="D479" s="68" t="s">
        <v>107</v>
      </c>
      <c r="E479" s="68"/>
      <c r="F479" s="71" t="s">
        <v>106</v>
      </c>
      <c r="G479" s="141" t="s">
        <v>102</v>
      </c>
      <c r="H479" s="68" t="s">
        <v>102</v>
      </c>
      <c r="I479" s="143">
        <v>0</v>
      </c>
      <c r="J479" s="69">
        <v>44286</v>
      </c>
      <c r="K479" s="69">
        <v>44286</v>
      </c>
      <c r="L479" s="72" t="s">
        <v>101</v>
      </c>
      <c r="M479" s="68"/>
      <c r="N479" s="69">
        <v>44288</v>
      </c>
      <c r="O479" s="132">
        <f t="shared" si="7"/>
        <v>2</v>
      </c>
      <c r="P479" s="68" t="s">
        <v>144</v>
      </c>
      <c r="Q479" s="68" t="s">
        <v>145</v>
      </c>
      <c r="R479" s="68" t="s">
        <v>102</v>
      </c>
      <c r="S479" s="133" t="s">
        <v>101</v>
      </c>
    </row>
    <row r="480" spans="1:19">
      <c r="A480" s="68"/>
      <c r="B480" s="69">
        <v>43993.6784722222</v>
      </c>
      <c r="C480" s="134">
        <v>23</v>
      </c>
      <c r="D480" s="68" t="s">
        <v>105</v>
      </c>
      <c r="E480" s="68"/>
      <c r="F480" s="71" t="s">
        <v>106</v>
      </c>
      <c r="G480" s="141" t="s">
        <v>102</v>
      </c>
      <c r="H480" s="68" t="s">
        <v>102</v>
      </c>
      <c r="I480" s="143">
        <v>0</v>
      </c>
      <c r="J480" s="69">
        <v>44197</v>
      </c>
      <c r="K480" s="69">
        <v>44197</v>
      </c>
      <c r="L480" s="72" t="s">
        <v>101</v>
      </c>
      <c r="M480" s="68"/>
      <c r="N480" s="69">
        <v>44201.688888888901</v>
      </c>
      <c r="O480" s="132">
        <f t="shared" si="7"/>
        <v>4.6888888889006921</v>
      </c>
      <c r="P480" s="68" t="s">
        <v>144</v>
      </c>
      <c r="Q480" s="68" t="s">
        <v>145</v>
      </c>
      <c r="R480" s="68" t="s">
        <v>102</v>
      </c>
      <c r="S480" s="135" t="s">
        <v>102</v>
      </c>
    </row>
    <row r="481" spans="1:19">
      <c r="A481" s="68"/>
      <c r="B481" s="69">
        <v>43998.393750000003</v>
      </c>
      <c r="C481" s="134">
        <v>60</v>
      </c>
      <c r="D481" s="71" t="s">
        <v>98</v>
      </c>
      <c r="E481" s="68"/>
      <c r="F481" s="71" t="s">
        <v>106</v>
      </c>
      <c r="G481" s="141" t="s">
        <v>102</v>
      </c>
      <c r="H481" s="68" t="s">
        <v>102</v>
      </c>
      <c r="I481" s="143">
        <v>0</v>
      </c>
      <c r="J481" s="69">
        <v>44206</v>
      </c>
      <c r="K481" s="69">
        <v>44207</v>
      </c>
      <c r="L481" s="72" t="s">
        <v>101</v>
      </c>
      <c r="M481" s="68"/>
      <c r="N481" s="69">
        <v>44207.4469791667</v>
      </c>
      <c r="O481" s="132">
        <f t="shared" si="7"/>
        <v>1.446979166699748</v>
      </c>
      <c r="P481" s="68" t="s">
        <v>144</v>
      </c>
      <c r="Q481" s="68" t="s">
        <v>145</v>
      </c>
      <c r="R481" s="68" t="s">
        <v>102</v>
      </c>
      <c r="S481" s="135" t="s">
        <v>102</v>
      </c>
    </row>
    <row r="482" spans="1:19">
      <c r="A482" s="68"/>
      <c r="B482" s="69">
        <v>43998.393750000003</v>
      </c>
      <c r="C482" s="134">
        <v>60</v>
      </c>
      <c r="D482" s="71" t="s">
        <v>98</v>
      </c>
      <c r="E482" s="68"/>
      <c r="F482" s="71" t="s">
        <v>106</v>
      </c>
      <c r="G482" s="141" t="s">
        <v>102</v>
      </c>
      <c r="H482" s="68" t="s">
        <v>102</v>
      </c>
      <c r="I482" s="143">
        <v>0</v>
      </c>
      <c r="J482" s="69">
        <v>44286</v>
      </c>
      <c r="K482" s="69">
        <v>44286</v>
      </c>
      <c r="L482" s="72" t="s">
        <v>101</v>
      </c>
      <c r="M482" s="68"/>
      <c r="N482" s="69">
        <v>44288.490636574097</v>
      </c>
      <c r="O482" s="132">
        <f t="shared" si="7"/>
        <v>2.4906365740971523</v>
      </c>
      <c r="P482" s="68" t="s">
        <v>144</v>
      </c>
      <c r="Q482" s="68" t="s">
        <v>145</v>
      </c>
      <c r="R482" s="68" t="s">
        <v>102</v>
      </c>
      <c r="S482" s="135" t="s">
        <v>102</v>
      </c>
    </row>
    <row r="483" spans="1:19">
      <c r="A483" s="68"/>
      <c r="B483" s="69">
        <v>43998.393750000003</v>
      </c>
      <c r="C483" s="134">
        <v>60</v>
      </c>
      <c r="D483" s="71" t="s">
        <v>98</v>
      </c>
      <c r="E483" s="68"/>
      <c r="F483" s="71" t="s">
        <v>106</v>
      </c>
      <c r="G483" s="141" t="s">
        <v>102</v>
      </c>
      <c r="H483" s="68" t="s">
        <v>102</v>
      </c>
      <c r="I483" s="143">
        <v>0</v>
      </c>
      <c r="J483" s="69">
        <v>44454</v>
      </c>
      <c r="K483" s="69">
        <v>44454</v>
      </c>
      <c r="L483" s="72" t="s">
        <v>101</v>
      </c>
      <c r="M483" s="68"/>
      <c r="N483" s="69">
        <v>44456.537314814799</v>
      </c>
      <c r="O483" s="132">
        <f t="shared" si="7"/>
        <v>2.5373148147991742</v>
      </c>
      <c r="P483" s="68" t="s">
        <v>144</v>
      </c>
      <c r="Q483" s="68" t="s">
        <v>145</v>
      </c>
      <c r="R483" s="68" t="s">
        <v>102</v>
      </c>
      <c r="S483" s="135" t="s">
        <v>102</v>
      </c>
    </row>
    <row r="484" spans="1:19">
      <c r="A484" s="68"/>
      <c r="B484" s="69">
        <v>43998.393750000003</v>
      </c>
      <c r="C484" s="134">
        <v>61</v>
      </c>
      <c r="D484" s="71" t="s">
        <v>98</v>
      </c>
      <c r="E484" s="68"/>
      <c r="F484" s="71" t="s">
        <v>106</v>
      </c>
      <c r="G484" s="141" t="s">
        <v>102</v>
      </c>
      <c r="H484" s="68" t="s">
        <v>102</v>
      </c>
      <c r="I484" s="143">
        <v>0</v>
      </c>
      <c r="J484" s="69">
        <v>44467</v>
      </c>
      <c r="K484" s="69">
        <v>44468</v>
      </c>
      <c r="L484" s="72" t="s">
        <v>101</v>
      </c>
      <c r="M484" s="68"/>
      <c r="N484" s="69">
        <v>44470.549085648097</v>
      </c>
      <c r="O484" s="132">
        <f t="shared" si="7"/>
        <v>3.5490856480973889</v>
      </c>
      <c r="P484" s="68" t="s">
        <v>144</v>
      </c>
      <c r="Q484" s="68" t="s">
        <v>145</v>
      </c>
      <c r="R484" s="68" t="s">
        <v>102</v>
      </c>
      <c r="S484" s="135" t="s">
        <v>102</v>
      </c>
    </row>
    <row r="485" spans="1:19">
      <c r="A485" s="68"/>
      <c r="B485" s="69">
        <v>43998.393750000003</v>
      </c>
      <c r="C485" s="134">
        <v>61</v>
      </c>
      <c r="D485" s="71" t="s">
        <v>98</v>
      </c>
      <c r="E485" s="68"/>
      <c r="F485" s="71" t="s">
        <v>106</v>
      </c>
      <c r="G485" s="141" t="s">
        <v>102</v>
      </c>
      <c r="H485" s="68" t="s">
        <v>102</v>
      </c>
      <c r="I485" s="143">
        <v>0</v>
      </c>
      <c r="J485" s="69">
        <v>44504</v>
      </c>
      <c r="K485" s="69">
        <v>44505</v>
      </c>
      <c r="L485" s="72" t="s">
        <v>101</v>
      </c>
      <c r="M485" s="68"/>
      <c r="N485" s="69">
        <v>44508.706250000003</v>
      </c>
      <c r="O485" s="132">
        <f t="shared" si="7"/>
        <v>4.7062500000029104</v>
      </c>
      <c r="P485" s="68" t="s">
        <v>144</v>
      </c>
      <c r="Q485" s="68" t="s">
        <v>145</v>
      </c>
      <c r="R485" s="68" t="s">
        <v>102</v>
      </c>
      <c r="S485" s="135" t="s">
        <v>102</v>
      </c>
    </row>
    <row r="486" spans="1:19">
      <c r="A486" s="68"/>
      <c r="B486" s="69">
        <v>44001.673611111102</v>
      </c>
      <c r="C486" s="134">
        <v>30</v>
      </c>
      <c r="D486" s="71" t="s">
        <v>98</v>
      </c>
      <c r="E486" s="68"/>
      <c r="F486" s="71" t="s">
        <v>106</v>
      </c>
      <c r="G486" s="141" t="s">
        <v>102</v>
      </c>
      <c r="H486" s="68" t="s">
        <v>102</v>
      </c>
      <c r="I486" s="143">
        <v>0</v>
      </c>
      <c r="J486" s="69">
        <v>44292</v>
      </c>
      <c r="K486" s="69">
        <v>44293</v>
      </c>
      <c r="L486" s="72" t="s">
        <v>101</v>
      </c>
      <c r="M486" s="68"/>
      <c r="N486" s="69">
        <v>44294.625694444403</v>
      </c>
      <c r="O486" s="132">
        <f t="shared" si="7"/>
        <v>2.6256944444030523</v>
      </c>
      <c r="P486" s="68" t="s">
        <v>144</v>
      </c>
      <c r="Q486" s="68" t="s">
        <v>145</v>
      </c>
      <c r="R486" s="68" t="s">
        <v>102</v>
      </c>
      <c r="S486" s="135" t="s">
        <v>102</v>
      </c>
    </row>
    <row r="487" spans="1:19">
      <c r="A487" s="68"/>
      <c r="B487" s="69">
        <v>44015.624305555597</v>
      </c>
      <c r="C487" s="134">
        <v>26</v>
      </c>
      <c r="D487" s="68" t="s">
        <v>107</v>
      </c>
      <c r="E487" s="68"/>
      <c r="F487" s="71" t="s">
        <v>106</v>
      </c>
      <c r="G487" s="141" t="s">
        <v>102</v>
      </c>
      <c r="H487" s="68" t="s">
        <v>102</v>
      </c>
      <c r="I487" s="143">
        <v>0</v>
      </c>
      <c r="J487" s="69">
        <v>44515</v>
      </c>
      <c r="K487" s="69">
        <v>44515</v>
      </c>
      <c r="L487" s="72" t="s">
        <v>101</v>
      </c>
      <c r="M487" s="68"/>
      <c r="N487" s="69">
        <v>44524.421504629601</v>
      </c>
      <c r="O487" s="132">
        <f t="shared" si="7"/>
        <v>9.4215046296012588</v>
      </c>
      <c r="P487" s="68" t="s">
        <v>144</v>
      </c>
      <c r="Q487" s="68" t="s">
        <v>145</v>
      </c>
      <c r="R487" s="68" t="s">
        <v>102</v>
      </c>
      <c r="S487" s="135" t="s">
        <v>102</v>
      </c>
    </row>
    <row r="488" spans="1:19">
      <c r="A488" s="68"/>
      <c r="B488" s="69">
        <v>44019.560416666704</v>
      </c>
      <c r="C488" s="134">
        <v>36</v>
      </c>
      <c r="D488" s="68" t="s">
        <v>107</v>
      </c>
      <c r="E488" s="68"/>
      <c r="F488" s="71" t="s">
        <v>106</v>
      </c>
      <c r="G488" s="141" t="s">
        <v>102</v>
      </c>
      <c r="H488" s="68" t="s">
        <v>102</v>
      </c>
      <c r="I488" s="143">
        <v>0</v>
      </c>
      <c r="J488" s="69">
        <v>44481</v>
      </c>
      <c r="K488" s="69">
        <v>44482</v>
      </c>
      <c r="L488" s="72" t="s">
        <v>101</v>
      </c>
      <c r="M488" s="68"/>
      <c r="N488" s="69">
        <v>44484.485879629603</v>
      </c>
      <c r="O488" s="132">
        <f t="shared" si="7"/>
        <v>3.485879629603005</v>
      </c>
      <c r="P488" s="68" t="s">
        <v>144</v>
      </c>
      <c r="Q488" s="68" t="s">
        <v>145</v>
      </c>
      <c r="R488" s="68" t="s">
        <v>102</v>
      </c>
      <c r="S488" s="135" t="s">
        <v>102</v>
      </c>
    </row>
    <row r="489" spans="1:19">
      <c r="A489" s="68"/>
      <c r="B489" s="69">
        <v>44034.717361111099</v>
      </c>
      <c r="C489" s="134">
        <v>45</v>
      </c>
      <c r="D489" s="68" t="s">
        <v>107</v>
      </c>
      <c r="E489" s="68"/>
      <c r="F489" s="71" t="s">
        <v>106</v>
      </c>
      <c r="G489" s="141" t="s">
        <v>102</v>
      </c>
      <c r="H489" s="68" t="s">
        <v>102</v>
      </c>
      <c r="I489" s="143">
        <v>0</v>
      </c>
      <c r="J489" s="69">
        <v>44218</v>
      </c>
      <c r="K489" s="69">
        <v>44218</v>
      </c>
      <c r="L489" s="72" t="s">
        <v>101</v>
      </c>
      <c r="M489" s="68"/>
      <c r="N489" s="69">
        <v>44221</v>
      </c>
      <c r="O489" s="132">
        <f t="shared" si="7"/>
        <v>3</v>
      </c>
      <c r="P489" s="68" t="s">
        <v>144</v>
      </c>
      <c r="Q489" s="68" t="s">
        <v>145</v>
      </c>
      <c r="R489" s="68" t="s">
        <v>102</v>
      </c>
      <c r="S489" s="135" t="s">
        <v>102</v>
      </c>
    </row>
    <row r="490" spans="1:19">
      <c r="A490" s="68"/>
      <c r="B490" s="69">
        <v>44041.720833333296</v>
      </c>
      <c r="C490" s="134">
        <v>22</v>
      </c>
      <c r="D490" s="68" t="s">
        <v>107</v>
      </c>
      <c r="E490" s="68"/>
      <c r="F490" s="71" t="s">
        <v>106</v>
      </c>
      <c r="G490" s="141" t="s">
        <v>102</v>
      </c>
      <c r="H490" s="68" t="s">
        <v>102</v>
      </c>
      <c r="I490" s="143">
        <v>0</v>
      </c>
      <c r="J490" s="69">
        <v>44482</v>
      </c>
      <c r="K490" s="69">
        <v>44482</v>
      </c>
      <c r="L490" s="72" t="s">
        <v>101</v>
      </c>
      <c r="M490" s="68"/>
      <c r="N490" s="69">
        <v>44487.477962962999</v>
      </c>
      <c r="O490" s="132">
        <f t="shared" si="7"/>
        <v>5.4779629629992996</v>
      </c>
      <c r="P490" s="68" t="s">
        <v>144</v>
      </c>
      <c r="Q490" s="68" t="s">
        <v>145</v>
      </c>
      <c r="R490" s="68" t="s">
        <v>102</v>
      </c>
      <c r="S490" s="135" t="s">
        <v>102</v>
      </c>
    </row>
    <row r="491" spans="1:19">
      <c r="A491" s="68"/>
      <c r="B491" s="69">
        <v>44046.727083333302</v>
      </c>
      <c r="C491" s="134">
        <v>38</v>
      </c>
      <c r="D491" s="71" t="s">
        <v>98</v>
      </c>
      <c r="E491" s="68"/>
      <c r="F491" s="71" t="s">
        <v>106</v>
      </c>
      <c r="G491" s="141" t="s">
        <v>102</v>
      </c>
      <c r="H491" s="68" t="s">
        <v>102</v>
      </c>
      <c r="I491" s="143">
        <v>0</v>
      </c>
      <c r="J491" s="69">
        <v>44195</v>
      </c>
      <c r="K491" s="69">
        <v>44195</v>
      </c>
      <c r="L491" s="72" t="s">
        <v>101</v>
      </c>
      <c r="M491" s="68"/>
      <c r="N491" s="69">
        <v>44200</v>
      </c>
      <c r="O491" s="132">
        <f t="shared" si="7"/>
        <v>5</v>
      </c>
      <c r="P491" s="68" t="s">
        <v>144</v>
      </c>
      <c r="Q491" s="68" t="s">
        <v>145</v>
      </c>
      <c r="R491" s="68" t="s">
        <v>102</v>
      </c>
      <c r="S491" s="135" t="s">
        <v>102</v>
      </c>
    </row>
    <row r="492" spans="1:19">
      <c r="A492" s="68"/>
      <c r="B492" s="69">
        <v>44046.727083333302</v>
      </c>
      <c r="C492" s="134">
        <v>38</v>
      </c>
      <c r="D492" s="71" t="s">
        <v>98</v>
      </c>
      <c r="E492" s="68"/>
      <c r="F492" s="71" t="s">
        <v>106</v>
      </c>
      <c r="G492" s="141" t="s">
        <v>102</v>
      </c>
      <c r="H492" s="68" t="s">
        <v>102</v>
      </c>
      <c r="I492" s="143">
        <v>0</v>
      </c>
      <c r="J492" s="69">
        <v>44224</v>
      </c>
      <c r="K492" s="69">
        <v>44225</v>
      </c>
      <c r="L492" s="72" t="s">
        <v>101</v>
      </c>
      <c r="M492" s="68"/>
      <c r="N492" s="69">
        <v>44230.4773726852</v>
      </c>
      <c r="O492" s="132">
        <f t="shared" si="7"/>
        <v>6.4773726851999527</v>
      </c>
      <c r="P492" s="68" t="s">
        <v>144</v>
      </c>
      <c r="Q492" s="68" t="s">
        <v>145</v>
      </c>
      <c r="R492" s="68" t="s">
        <v>102</v>
      </c>
      <c r="S492" s="135" t="s">
        <v>102</v>
      </c>
    </row>
    <row r="493" spans="1:19">
      <c r="A493" s="68"/>
      <c r="B493" s="69">
        <v>44046.727083333302</v>
      </c>
      <c r="C493" s="134">
        <v>39</v>
      </c>
      <c r="D493" s="71" t="s">
        <v>98</v>
      </c>
      <c r="E493" s="68"/>
      <c r="F493" s="71" t="s">
        <v>106</v>
      </c>
      <c r="G493" s="141" t="s">
        <v>102</v>
      </c>
      <c r="H493" s="68" t="s">
        <v>102</v>
      </c>
      <c r="I493" s="143">
        <v>0</v>
      </c>
      <c r="J493" s="69">
        <v>44349</v>
      </c>
      <c r="K493" s="69">
        <v>44349</v>
      </c>
      <c r="L493" s="72" t="s">
        <v>101</v>
      </c>
      <c r="M493" s="68"/>
      <c r="N493" s="69">
        <v>44351</v>
      </c>
      <c r="O493" s="132">
        <f t="shared" si="7"/>
        <v>2</v>
      </c>
      <c r="P493" s="68" t="s">
        <v>144</v>
      </c>
      <c r="Q493" s="68" t="s">
        <v>145</v>
      </c>
      <c r="R493" s="68" t="s">
        <v>102</v>
      </c>
      <c r="S493" s="133" t="s">
        <v>101</v>
      </c>
    </row>
    <row r="494" spans="1:19">
      <c r="A494" s="68"/>
      <c r="B494" s="69">
        <v>44061.729166666701</v>
      </c>
      <c r="C494" s="134">
        <v>68</v>
      </c>
      <c r="D494" s="71" t="s">
        <v>98</v>
      </c>
      <c r="E494" s="68"/>
      <c r="F494" s="71" t="s">
        <v>106</v>
      </c>
      <c r="G494" s="141" t="s">
        <v>102</v>
      </c>
      <c r="H494" s="68" t="s">
        <v>102</v>
      </c>
      <c r="I494" s="143">
        <v>0</v>
      </c>
      <c r="J494" s="69">
        <v>44272</v>
      </c>
      <c r="K494" s="69">
        <v>44272</v>
      </c>
      <c r="L494" s="72" t="s">
        <v>101</v>
      </c>
      <c r="M494" s="68"/>
      <c r="N494" s="69">
        <v>44273.500949074099</v>
      </c>
      <c r="O494" s="132">
        <f t="shared" si="7"/>
        <v>1.5009490740994806</v>
      </c>
      <c r="P494" s="68" t="s">
        <v>147</v>
      </c>
      <c r="Q494" s="68" t="s">
        <v>145</v>
      </c>
      <c r="R494" s="68" t="s">
        <v>102</v>
      </c>
      <c r="S494" s="135" t="s">
        <v>102</v>
      </c>
    </row>
    <row r="495" spans="1:19">
      <c r="A495" s="68"/>
      <c r="B495" s="69">
        <v>44062.747222222199</v>
      </c>
      <c r="C495" s="134">
        <v>22</v>
      </c>
      <c r="D495" s="68" t="s">
        <v>105</v>
      </c>
      <c r="E495" s="68"/>
      <c r="F495" s="71" t="s">
        <v>106</v>
      </c>
      <c r="G495" s="141" t="s">
        <v>102</v>
      </c>
      <c r="H495" s="68" t="s">
        <v>102</v>
      </c>
      <c r="I495" s="143">
        <v>0</v>
      </c>
      <c r="J495" s="69">
        <v>44195</v>
      </c>
      <c r="K495" s="69">
        <v>44195</v>
      </c>
      <c r="L495" s="72" t="s">
        <v>101</v>
      </c>
      <c r="M495" s="68"/>
      <c r="N495" s="69">
        <v>44201</v>
      </c>
      <c r="O495" s="132">
        <f t="shared" si="7"/>
        <v>6</v>
      </c>
      <c r="P495" s="68" t="s">
        <v>144</v>
      </c>
      <c r="Q495" s="68" t="s">
        <v>145</v>
      </c>
      <c r="R495" s="68" t="s">
        <v>102</v>
      </c>
      <c r="S495" s="135" t="s">
        <v>102</v>
      </c>
    </row>
    <row r="496" spans="1:19">
      <c r="A496" s="68"/>
      <c r="B496" s="69">
        <v>44068.379861111098</v>
      </c>
      <c r="C496" s="134">
        <v>39</v>
      </c>
      <c r="D496" s="71" t="s">
        <v>98</v>
      </c>
      <c r="E496" s="68"/>
      <c r="F496" s="71" t="s">
        <v>106</v>
      </c>
      <c r="G496" s="141" t="s">
        <v>102</v>
      </c>
      <c r="H496" s="68" t="s">
        <v>102</v>
      </c>
      <c r="I496" s="143">
        <v>0</v>
      </c>
      <c r="J496" s="69">
        <v>44399</v>
      </c>
      <c r="K496" s="69">
        <v>44400</v>
      </c>
      <c r="L496" s="72" t="s">
        <v>101</v>
      </c>
      <c r="M496" s="68"/>
      <c r="N496" s="69">
        <v>44404.540162037003</v>
      </c>
      <c r="O496" s="132">
        <f t="shared" si="7"/>
        <v>5.5401620370030287</v>
      </c>
      <c r="P496" s="68" t="s">
        <v>144</v>
      </c>
      <c r="Q496" s="68" t="s">
        <v>145</v>
      </c>
      <c r="R496" s="68" t="s">
        <v>102</v>
      </c>
      <c r="S496" s="135" t="s">
        <v>102</v>
      </c>
    </row>
    <row r="497" spans="1:19">
      <c r="A497" s="68"/>
      <c r="B497" s="69">
        <v>44068.379861111098</v>
      </c>
      <c r="C497" s="134">
        <v>39</v>
      </c>
      <c r="D497" s="71" t="s">
        <v>98</v>
      </c>
      <c r="E497" s="68"/>
      <c r="F497" s="71" t="s">
        <v>106</v>
      </c>
      <c r="G497" s="141" t="s">
        <v>102</v>
      </c>
      <c r="H497" s="68" t="s">
        <v>102</v>
      </c>
      <c r="I497" s="143">
        <v>0</v>
      </c>
      <c r="J497" s="69">
        <v>44406</v>
      </c>
      <c r="K497" s="69">
        <v>44407</v>
      </c>
      <c r="L497" s="72" t="s">
        <v>101</v>
      </c>
      <c r="M497" s="68"/>
      <c r="N497" s="69">
        <v>44410.695138888899</v>
      </c>
      <c r="O497" s="132">
        <f t="shared" si="7"/>
        <v>4.6951388888992369</v>
      </c>
      <c r="P497" s="68" t="s">
        <v>144</v>
      </c>
      <c r="Q497" s="68" t="s">
        <v>145</v>
      </c>
      <c r="R497" s="68" t="s">
        <v>102</v>
      </c>
      <c r="S497" s="133" t="s">
        <v>101</v>
      </c>
    </row>
    <row r="498" spans="1:19">
      <c r="A498" s="68"/>
      <c r="B498" s="69">
        <v>44068.753472222197</v>
      </c>
      <c r="C498" s="134">
        <v>45</v>
      </c>
      <c r="D498" s="68" t="s">
        <v>105</v>
      </c>
      <c r="E498" s="68"/>
      <c r="F498" s="71" t="s">
        <v>106</v>
      </c>
      <c r="G498" s="141" t="s">
        <v>102</v>
      </c>
      <c r="H498" s="68" t="s">
        <v>102</v>
      </c>
      <c r="I498" s="143">
        <v>0</v>
      </c>
      <c r="J498" s="69">
        <v>44409</v>
      </c>
      <c r="K498" s="69">
        <v>44410</v>
      </c>
      <c r="L498" s="72" t="s">
        <v>101</v>
      </c>
      <c r="M498" s="68"/>
      <c r="N498" s="69">
        <v>44419.496689814798</v>
      </c>
      <c r="O498" s="132">
        <f t="shared" si="7"/>
        <v>10.496689814797719</v>
      </c>
      <c r="P498" s="68" t="s">
        <v>144</v>
      </c>
      <c r="Q498" s="68" t="s">
        <v>145</v>
      </c>
      <c r="R498" s="68" t="s">
        <v>102</v>
      </c>
      <c r="S498" s="135" t="s">
        <v>102</v>
      </c>
    </row>
    <row r="499" spans="1:19">
      <c r="A499" s="68"/>
      <c r="B499" s="69">
        <v>44068.753472222197</v>
      </c>
      <c r="C499" s="134">
        <v>45</v>
      </c>
      <c r="D499" s="68" t="s">
        <v>105</v>
      </c>
      <c r="E499" s="68"/>
      <c r="F499" s="71" t="s">
        <v>106</v>
      </c>
      <c r="G499" s="141" t="s">
        <v>102</v>
      </c>
      <c r="H499" s="68" t="s">
        <v>102</v>
      </c>
      <c r="I499" s="143">
        <v>0</v>
      </c>
      <c r="J499" s="69">
        <v>44505</v>
      </c>
      <c r="K499" s="69">
        <v>44505</v>
      </c>
      <c r="L499" s="72" t="s">
        <v>101</v>
      </c>
      <c r="M499" s="68"/>
      <c r="N499" s="69">
        <v>44508.706250000003</v>
      </c>
      <c r="O499" s="132">
        <f t="shared" si="7"/>
        <v>3.7062500000029104</v>
      </c>
      <c r="P499" s="68" t="s">
        <v>144</v>
      </c>
      <c r="Q499" s="68" t="s">
        <v>145</v>
      </c>
      <c r="R499" s="68" t="s">
        <v>102</v>
      </c>
      <c r="S499" s="133" t="s">
        <v>101</v>
      </c>
    </row>
    <row r="500" spans="1:19">
      <c r="A500" s="68"/>
      <c r="B500" s="69">
        <v>44070.752083333296</v>
      </c>
      <c r="C500" s="134">
        <v>21</v>
      </c>
      <c r="D500" s="71" t="s">
        <v>98</v>
      </c>
      <c r="E500" s="68"/>
      <c r="F500" s="71" t="s">
        <v>106</v>
      </c>
      <c r="G500" s="141" t="s">
        <v>102</v>
      </c>
      <c r="H500" s="68" t="s">
        <v>102</v>
      </c>
      <c r="I500" s="143">
        <v>0</v>
      </c>
      <c r="J500" s="69">
        <v>44193</v>
      </c>
      <c r="K500" s="69">
        <v>44193</v>
      </c>
      <c r="L500" s="72" t="s">
        <v>101</v>
      </c>
      <c r="M500" s="68"/>
      <c r="N500" s="69">
        <v>44199</v>
      </c>
      <c r="O500" s="132">
        <f t="shared" si="7"/>
        <v>6</v>
      </c>
      <c r="P500" s="68" t="s">
        <v>144</v>
      </c>
      <c r="Q500" s="68" t="s">
        <v>145</v>
      </c>
      <c r="R500" s="68" t="s">
        <v>102</v>
      </c>
      <c r="S500" s="135" t="s">
        <v>102</v>
      </c>
    </row>
    <row r="501" spans="1:19">
      <c r="A501" s="68"/>
      <c r="B501" s="69">
        <v>44070.752083333296</v>
      </c>
      <c r="C501" s="134">
        <v>21</v>
      </c>
      <c r="D501" s="71" t="s">
        <v>98</v>
      </c>
      <c r="E501" s="68"/>
      <c r="F501" s="71" t="s">
        <v>106</v>
      </c>
      <c r="G501" s="141" t="s">
        <v>102</v>
      </c>
      <c r="H501" s="68" t="s">
        <v>102</v>
      </c>
      <c r="I501" s="143">
        <v>0</v>
      </c>
      <c r="J501" s="69">
        <v>44202</v>
      </c>
      <c r="K501" s="69">
        <v>44202</v>
      </c>
      <c r="L501" s="72" t="s">
        <v>101</v>
      </c>
      <c r="M501" s="68"/>
      <c r="N501" s="69">
        <v>44209.4914236111</v>
      </c>
      <c r="O501" s="132">
        <f t="shared" si="7"/>
        <v>7.49142361109989</v>
      </c>
      <c r="P501" s="68" t="s">
        <v>144</v>
      </c>
      <c r="Q501" s="68" t="s">
        <v>145</v>
      </c>
      <c r="R501" s="68" t="s">
        <v>102</v>
      </c>
      <c r="S501" s="135" t="s">
        <v>102</v>
      </c>
    </row>
    <row r="502" spans="1:19">
      <c r="A502" s="68"/>
      <c r="B502" s="69">
        <v>44070.752083333296</v>
      </c>
      <c r="C502" s="134">
        <v>21</v>
      </c>
      <c r="D502" s="71" t="s">
        <v>98</v>
      </c>
      <c r="E502" s="68"/>
      <c r="F502" s="71" t="s">
        <v>106</v>
      </c>
      <c r="G502" s="141" t="s">
        <v>102</v>
      </c>
      <c r="H502" s="68" t="s">
        <v>102</v>
      </c>
      <c r="I502" s="143">
        <v>0</v>
      </c>
      <c r="J502" s="69">
        <v>44307</v>
      </c>
      <c r="K502" s="69">
        <v>44307</v>
      </c>
      <c r="L502" s="72" t="s">
        <v>101</v>
      </c>
      <c r="M502" s="68"/>
      <c r="N502" s="69">
        <v>44311.390972222202</v>
      </c>
      <c r="O502" s="132">
        <f t="shared" si="7"/>
        <v>4.3909722222015262</v>
      </c>
      <c r="P502" s="68" t="s">
        <v>144</v>
      </c>
      <c r="Q502" s="68" t="s">
        <v>145</v>
      </c>
      <c r="R502" s="68" t="s">
        <v>102</v>
      </c>
      <c r="S502" s="133" t="s">
        <v>101</v>
      </c>
    </row>
    <row r="503" spans="1:19">
      <c r="A503" s="68"/>
      <c r="B503" s="69">
        <v>44092.427777777797</v>
      </c>
      <c r="C503" s="134">
        <v>36</v>
      </c>
      <c r="D503" s="68" t="s">
        <v>107</v>
      </c>
      <c r="E503" s="68"/>
      <c r="F503" s="71" t="s">
        <v>106</v>
      </c>
      <c r="G503" s="141" t="s">
        <v>102</v>
      </c>
      <c r="H503" s="68" t="s">
        <v>102</v>
      </c>
      <c r="I503" s="143">
        <v>0</v>
      </c>
      <c r="J503" s="69">
        <v>44280</v>
      </c>
      <c r="K503" s="69">
        <v>44281</v>
      </c>
      <c r="L503" s="72" t="s">
        <v>101</v>
      </c>
      <c r="M503" s="68"/>
      <c r="N503" s="69">
        <v>44285.486516203702</v>
      </c>
      <c r="O503" s="132">
        <f t="shared" si="7"/>
        <v>5.4865162037021946</v>
      </c>
      <c r="P503" s="68" t="s">
        <v>144</v>
      </c>
      <c r="Q503" s="68" t="s">
        <v>145</v>
      </c>
      <c r="R503" s="68" t="s">
        <v>102</v>
      </c>
      <c r="S503" s="135" t="s">
        <v>102</v>
      </c>
    </row>
    <row r="504" spans="1:19">
      <c r="A504" s="68"/>
      <c r="B504" s="69">
        <v>44092.427777777797</v>
      </c>
      <c r="C504" s="134">
        <v>36</v>
      </c>
      <c r="D504" s="68" t="s">
        <v>107</v>
      </c>
      <c r="E504" s="68"/>
      <c r="F504" s="71" t="s">
        <v>106</v>
      </c>
      <c r="G504" s="141" t="s">
        <v>102</v>
      </c>
      <c r="H504" s="68" t="s">
        <v>102</v>
      </c>
      <c r="I504" s="143">
        <v>0</v>
      </c>
      <c r="J504" s="69">
        <v>44292</v>
      </c>
      <c r="K504" s="69">
        <v>44293</v>
      </c>
      <c r="L504" s="72" t="s">
        <v>101</v>
      </c>
      <c r="M504" s="68"/>
      <c r="N504" s="69">
        <v>44298.481041666702</v>
      </c>
      <c r="O504" s="132">
        <f t="shared" si="7"/>
        <v>6.4810416667023674</v>
      </c>
      <c r="P504" s="68" t="s">
        <v>144</v>
      </c>
      <c r="Q504" s="68" t="s">
        <v>145</v>
      </c>
      <c r="R504" s="68" t="s">
        <v>102</v>
      </c>
      <c r="S504" s="135" t="s">
        <v>102</v>
      </c>
    </row>
    <row r="505" spans="1:19">
      <c r="A505" s="68"/>
      <c r="B505" s="69">
        <v>44092.427777777797</v>
      </c>
      <c r="C505" s="134">
        <v>36</v>
      </c>
      <c r="D505" s="68" t="s">
        <v>107</v>
      </c>
      <c r="E505" s="68"/>
      <c r="F505" s="71" t="s">
        <v>106</v>
      </c>
      <c r="G505" s="141" t="s">
        <v>102</v>
      </c>
      <c r="H505" s="68" t="s">
        <v>102</v>
      </c>
      <c r="I505" s="143">
        <v>0</v>
      </c>
      <c r="J505" s="69">
        <v>44363</v>
      </c>
      <c r="K505" s="69">
        <v>44363</v>
      </c>
      <c r="L505" s="72" t="s">
        <v>101</v>
      </c>
      <c r="M505" s="68"/>
      <c r="N505" s="69">
        <v>44364.495925925898</v>
      </c>
      <c r="O505" s="132">
        <f t="shared" si="7"/>
        <v>1.495925925897609</v>
      </c>
      <c r="P505" s="68" t="s">
        <v>147</v>
      </c>
      <c r="Q505" s="68" t="s">
        <v>145</v>
      </c>
      <c r="R505" s="68" t="s">
        <v>102</v>
      </c>
      <c r="S505" s="135" t="s">
        <v>102</v>
      </c>
    </row>
    <row r="506" spans="1:19">
      <c r="A506" s="68"/>
      <c r="B506" s="69">
        <v>44092.427777777797</v>
      </c>
      <c r="C506" s="134">
        <v>36</v>
      </c>
      <c r="D506" s="68" t="s">
        <v>107</v>
      </c>
      <c r="E506" s="68"/>
      <c r="F506" s="71" t="s">
        <v>106</v>
      </c>
      <c r="G506" s="141" t="s">
        <v>102</v>
      </c>
      <c r="H506" s="68" t="s">
        <v>102</v>
      </c>
      <c r="I506" s="143">
        <v>0</v>
      </c>
      <c r="J506" s="69">
        <v>44402</v>
      </c>
      <c r="K506" s="69">
        <v>44403</v>
      </c>
      <c r="L506" s="72" t="s">
        <v>101</v>
      </c>
      <c r="M506" s="68"/>
      <c r="N506" s="69">
        <v>44411.550219907404</v>
      </c>
      <c r="O506" s="132">
        <f t="shared" si="7"/>
        <v>9.5502199074035161</v>
      </c>
      <c r="P506" s="68" t="s">
        <v>144</v>
      </c>
      <c r="Q506" s="68" t="s">
        <v>145</v>
      </c>
      <c r="R506" s="68" t="s">
        <v>102</v>
      </c>
      <c r="S506" s="133" t="s">
        <v>101</v>
      </c>
    </row>
    <row r="507" spans="1:19">
      <c r="A507" s="68"/>
      <c r="B507" s="69">
        <v>44095.660416666702</v>
      </c>
      <c r="C507" s="134">
        <v>67</v>
      </c>
      <c r="D507" s="71" t="s">
        <v>98</v>
      </c>
      <c r="E507" s="68"/>
      <c r="F507" s="71" t="s">
        <v>106</v>
      </c>
      <c r="G507" s="141" t="s">
        <v>102</v>
      </c>
      <c r="H507" s="68" t="s">
        <v>102</v>
      </c>
      <c r="I507" s="143">
        <v>0</v>
      </c>
      <c r="J507" s="69">
        <v>44344</v>
      </c>
      <c r="K507" s="69">
        <v>44344</v>
      </c>
      <c r="L507" s="72" t="s">
        <v>101</v>
      </c>
      <c r="M507" s="68"/>
      <c r="N507" s="69">
        <v>44351.419907407399</v>
      </c>
      <c r="O507" s="132">
        <f t="shared" si="7"/>
        <v>7.4199074073985685</v>
      </c>
      <c r="P507" s="68" t="s">
        <v>144</v>
      </c>
      <c r="Q507" s="68" t="s">
        <v>145</v>
      </c>
      <c r="R507" s="68" t="s">
        <v>102</v>
      </c>
      <c r="S507" s="135" t="s">
        <v>102</v>
      </c>
    </row>
    <row r="508" spans="1:19">
      <c r="A508" s="68"/>
      <c r="B508" s="69">
        <v>44095.740277777797</v>
      </c>
      <c r="C508" s="134">
        <v>33</v>
      </c>
      <c r="D508" s="71" t="s">
        <v>98</v>
      </c>
      <c r="E508" s="68"/>
      <c r="F508" s="71" t="s">
        <v>106</v>
      </c>
      <c r="G508" s="141" t="s">
        <v>102</v>
      </c>
      <c r="H508" s="68" t="s">
        <v>102</v>
      </c>
      <c r="I508" s="143">
        <v>0</v>
      </c>
      <c r="J508" s="69">
        <v>44399</v>
      </c>
      <c r="K508" s="69">
        <v>44400</v>
      </c>
      <c r="L508" s="72" t="s">
        <v>101</v>
      </c>
      <c r="M508" s="68"/>
      <c r="N508" s="69">
        <v>44407.8305555556</v>
      </c>
      <c r="O508" s="132">
        <f t="shared" si="7"/>
        <v>8.8305555555998581</v>
      </c>
      <c r="P508" s="68" t="s">
        <v>144</v>
      </c>
      <c r="Q508" s="68" t="s">
        <v>145</v>
      </c>
      <c r="R508" s="68" t="s">
        <v>102</v>
      </c>
      <c r="S508" s="135" t="s">
        <v>102</v>
      </c>
    </row>
    <row r="509" spans="1:19">
      <c r="A509" s="68"/>
      <c r="B509" s="69">
        <v>44096.577777777798</v>
      </c>
      <c r="C509" s="134">
        <v>29</v>
      </c>
      <c r="D509" s="71" t="s">
        <v>98</v>
      </c>
      <c r="E509" s="68"/>
      <c r="F509" s="71" t="s">
        <v>106</v>
      </c>
      <c r="G509" s="141" t="s">
        <v>102</v>
      </c>
      <c r="H509" s="68" t="s">
        <v>102</v>
      </c>
      <c r="I509" s="143">
        <v>0</v>
      </c>
      <c r="J509" s="69">
        <v>44202</v>
      </c>
      <c r="K509" s="69">
        <v>44202</v>
      </c>
      <c r="L509" s="72" t="s">
        <v>101</v>
      </c>
      <c r="M509" s="68"/>
      <c r="N509" s="69">
        <v>44209.490740740701</v>
      </c>
      <c r="O509" s="132">
        <f t="shared" si="7"/>
        <v>7.4907407407008577</v>
      </c>
      <c r="P509" s="68" t="s">
        <v>144</v>
      </c>
      <c r="Q509" s="68" t="s">
        <v>145</v>
      </c>
      <c r="R509" s="68" t="s">
        <v>102</v>
      </c>
      <c r="S509" s="135" t="s">
        <v>102</v>
      </c>
    </row>
    <row r="510" spans="1:19">
      <c r="A510" s="68"/>
      <c r="B510" s="69">
        <v>44096.577777777798</v>
      </c>
      <c r="C510" s="134">
        <v>30</v>
      </c>
      <c r="D510" s="71" t="s">
        <v>98</v>
      </c>
      <c r="E510" s="68"/>
      <c r="F510" s="71" t="s">
        <v>106</v>
      </c>
      <c r="G510" s="141" t="s">
        <v>102</v>
      </c>
      <c r="H510" s="68" t="s">
        <v>102</v>
      </c>
      <c r="I510" s="143">
        <v>0</v>
      </c>
      <c r="J510" s="69">
        <v>44313</v>
      </c>
      <c r="K510" s="69">
        <v>44314</v>
      </c>
      <c r="L510" s="72" t="s">
        <v>101</v>
      </c>
      <c r="M510" s="68"/>
      <c r="N510" s="69">
        <v>44316.4929050926</v>
      </c>
      <c r="O510" s="132">
        <f t="shared" si="7"/>
        <v>3.4929050926002674</v>
      </c>
      <c r="P510" s="68" t="s">
        <v>144</v>
      </c>
      <c r="Q510" s="68" t="s">
        <v>145</v>
      </c>
      <c r="R510" s="68" t="s">
        <v>102</v>
      </c>
      <c r="S510" s="135" t="s">
        <v>102</v>
      </c>
    </row>
    <row r="511" spans="1:19">
      <c r="A511" s="68"/>
      <c r="B511" s="69">
        <v>44098.5131944444</v>
      </c>
      <c r="C511" s="134">
        <v>25</v>
      </c>
      <c r="D511" s="68" t="s">
        <v>105</v>
      </c>
      <c r="E511" s="68"/>
      <c r="F511" s="71" t="s">
        <v>106</v>
      </c>
      <c r="G511" s="141" t="s">
        <v>102</v>
      </c>
      <c r="H511" s="68" t="s">
        <v>102</v>
      </c>
      <c r="I511" s="143">
        <v>0</v>
      </c>
      <c r="J511" s="69">
        <v>44247</v>
      </c>
      <c r="K511" s="69">
        <v>44249</v>
      </c>
      <c r="L511" s="72" t="s">
        <v>101</v>
      </c>
      <c r="M511" s="68"/>
      <c r="N511" s="69">
        <v>44252.743750000001</v>
      </c>
      <c r="O511" s="132">
        <f t="shared" si="7"/>
        <v>5.7437500000014552</v>
      </c>
      <c r="P511" s="68" t="s">
        <v>144</v>
      </c>
      <c r="Q511" s="68" t="s">
        <v>145</v>
      </c>
      <c r="R511" s="68" t="s">
        <v>102</v>
      </c>
      <c r="S511" s="135" t="s">
        <v>102</v>
      </c>
    </row>
    <row r="512" spans="1:19">
      <c r="A512" s="68"/>
      <c r="B512" s="69">
        <v>44098.5131944444</v>
      </c>
      <c r="C512" s="134">
        <v>25</v>
      </c>
      <c r="D512" s="68" t="s">
        <v>105</v>
      </c>
      <c r="E512" s="68"/>
      <c r="F512" s="71" t="s">
        <v>106</v>
      </c>
      <c r="G512" s="141" t="s">
        <v>102</v>
      </c>
      <c r="H512" s="68" t="s">
        <v>102</v>
      </c>
      <c r="I512" s="143">
        <v>0</v>
      </c>
      <c r="J512" s="69">
        <v>44294</v>
      </c>
      <c r="K512" s="69">
        <v>44295</v>
      </c>
      <c r="L512" s="72" t="s">
        <v>101</v>
      </c>
      <c r="M512" s="68"/>
      <c r="N512" s="69">
        <v>44300.491550925901</v>
      </c>
      <c r="O512" s="132">
        <f t="shared" si="7"/>
        <v>6.4915509259008104</v>
      </c>
      <c r="P512" s="68" t="s">
        <v>144</v>
      </c>
      <c r="Q512" s="68" t="s">
        <v>145</v>
      </c>
      <c r="R512" s="68" t="s">
        <v>102</v>
      </c>
      <c r="S512" s="135" t="s">
        <v>102</v>
      </c>
    </row>
    <row r="513" spans="1:19">
      <c r="A513" s="68"/>
      <c r="B513" s="69">
        <v>44098.5131944444</v>
      </c>
      <c r="C513" s="134">
        <v>25</v>
      </c>
      <c r="D513" s="68" t="s">
        <v>105</v>
      </c>
      <c r="E513" s="68"/>
      <c r="F513" s="71" t="s">
        <v>106</v>
      </c>
      <c r="G513" s="141" t="s">
        <v>102</v>
      </c>
      <c r="H513" s="68" t="s">
        <v>102</v>
      </c>
      <c r="I513" s="143">
        <v>0</v>
      </c>
      <c r="J513" s="69">
        <v>44376</v>
      </c>
      <c r="K513" s="69">
        <v>44377</v>
      </c>
      <c r="L513" s="72" t="s">
        <v>101</v>
      </c>
      <c r="M513" s="68"/>
      <c r="N513" s="69">
        <v>44378.497673611098</v>
      </c>
      <c r="O513" s="132">
        <f t="shared" si="7"/>
        <v>2.4976736110984348</v>
      </c>
      <c r="P513" s="68" t="s">
        <v>144</v>
      </c>
      <c r="Q513" s="68" t="s">
        <v>145</v>
      </c>
      <c r="R513" s="68" t="s">
        <v>102</v>
      </c>
      <c r="S513" s="135" t="s">
        <v>102</v>
      </c>
    </row>
    <row r="514" spans="1:19">
      <c r="A514" s="68"/>
      <c r="B514" s="69">
        <v>44098.5131944444</v>
      </c>
      <c r="C514" s="134">
        <v>25</v>
      </c>
      <c r="D514" s="68" t="s">
        <v>105</v>
      </c>
      <c r="E514" s="68"/>
      <c r="F514" s="71" t="s">
        <v>106</v>
      </c>
      <c r="G514" s="141" t="s">
        <v>102</v>
      </c>
      <c r="H514" s="68" t="s">
        <v>102</v>
      </c>
      <c r="I514" s="143">
        <v>0</v>
      </c>
      <c r="J514" s="69">
        <v>44384</v>
      </c>
      <c r="K514" s="69">
        <v>44384</v>
      </c>
      <c r="L514" s="72" t="s">
        <v>101</v>
      </c>
      <c r="M514" s="68"/>
      <c r="N514" s="69">
        <v>44386.158333333296</v>
      </c>
      <c r="O514" s="132">
        <f t="shared" si="7"/>
        <v>2.1583333332964685</v>
      </c>
      <c r="P514" s="68" t="s">
        <v>147</v>
      </c>
      <c r="Q514" s="68" t="s">
        <v>145</v>
      </c>
      <c r="R514" s="68" t="s">
        <v>102</v>
      </c>
      <c r="S514" s="133" t="s">
        <v>101</v>
      </c>
    </row>
    <row r="515" spans="1:19">
      <c r="A515" s="68"/>
      <c r="B515" s="69">
        <v>44098.5131944444</v>
      </c>
      <c r="C515" s="134">
        <v>25</v>
      </c>
      <c r="D515" s="68" t="s">
        <v>105</v>
      </c>
      <c r="E515" s="68"/>
      <c r="F515" s="71" t="s">
        <v>106</v>
      </c>
      <c r="G515" s="141" t="s">
        <v>102</v>
      </c>
      <c r="H515" s="68" t="s">
        <v>102</v>
      </c>
      <c r="I515" s="143">
        <v>0</v>
      </c>
      <c r="J515" s="69">
        <v>44392</v>
      </c>
      <c r="K515" s="69">
        <v>44393</v>
      </c>
      <c r="L515" s="72" t="s">
        <v>101</v>
      </c>
      <c r="M515" s="68"/>
      <c r="N515" s="69">
        <v>44410.558333333298</v>
      </c>
      <c r="O515" s="132">
        <f t="shared" si="7"/>
        <v>18.558333333297924</v>
      </c>
      <c r="P515" s="68" t="s">
        <v>144</v>
      </c>
      <c r="Q515" s="68" t="s">
        <v>145</v>
      </c>
      <c r="R515" s="68" t="s">
        <v>102</v>
      </c>
      <c r="S515" s="133" t="s">
        <v>101</v>
      </c>
    </row>
    <row r="516" spans="1:19">
      <c r="A516" s="68"/>
      <c r="B516" s="69">
        <v>44106.729861111096</v>
      </c>
      <c r="C516" s="134">
        <v>27</v>
      </c>
      <c r="D516" s="71" t="s">
        <v>98</v>
      </c>
      <c r="E516" s="68"/>
      <c r="F516" s="71" t="s">
        <v>106</v>
      </c>
      <c r="G516" s="141" t="s">
        <v>101</v>
      </c>
      <c r="H516" s="68" t="s">
        <v>102</v>
      </c>
      <c r="I516" s="143">
        <v>0</v>
      </c>
      <c r="J516" s="69">
        <v>44384</v>
      </c>
      <c r="K516" s="69">
        <v>44384</v>
      </c>
      <c r="L516" s="72" t="s">
        <v>101</v>
      </c>
      <c r="M516" s="68"/>
      <c r="N516" s="69">
        <v>44385.492210648197</v>
      </c>
      <c r="O516" s="132">
        <f t="shared" ref="O516:O579" si="8">N516-J516</f>
        <v>1.4922106481972151</v>
      </c>
      <c r="P516" s="68" t="s">
        <v>144</v>
      </c>
      <c r="Q516" s="68" t="s">
        <v>145</v>
      </c>
      <c r="R516" s="68" t="s">
        <v>102</v>
      </c>
      <c r="S516" s="133" t="s">
        <v>101</v>
      </c>
    </row>
    <row r="517" spans="1:19">
      <c r="A517" s="68"/>
      <c r="B517" s="69">
        <v>44110.633333333302</v>
      </c>
      <c r="C517" s="134">
        <v>48</v>
      </c>
      <c r="D517" s="68" t="s">
        <v>107</v>
      </c>
      <c r="E517" s="68"/>
      <c r="F517" s="71" t="s">
        <v>106</v>
      </c>
      <c r="G517" s="141" t="s">
        <v>102</v>
      </c>
      <c r="H517" s="68" t="s">
        <v>102</v>
      </c>
      <c r="I517" s="143">
        <v>0</v>
      </c>
      <c r="J517" s="69">
        <v>44263</v>
      </c>
      <c r="K517" s="69">
        <v>44263</v>
      </c>
      <c r="L517" s="72" t="s">
        <v>101</v>
      </c>
      <c r="M517" s="68"/>
      <c r="N517" s="69">
        <v>44267</v>
      </c>
      <c r="O517" s="132">
        <f t="shared" si="8"/>
        <v>4</v>
      </c>
      <c r="P517" s="68" t="s">
        <v>144</v>
      </c>
      <c r="Q517" s="68" t="s">
        <v>145</v>
      </c>
      <c r="R517" s="68" t="s">
        <v>102</v>
      </c>
      <c r="S517" s="135" t="s">
        <v>102</v>
      </c>
    </row>
    <row r="518" spans="1:19">
      <c r="A518" s="68"/>
      <c r="B518" s="69">
        <v>44117.648611111101</v>
      </c>
      <c r="C518" s="134">
        <v>18</v>
      </c>
      <c r="D518" s="71" t="s">
        <v>98</v>
      </c>
      <c r="E518" s="68"/>
      <c r="F518" s="71" t="s">
        <v>106</v>
      </c>
      <c r="G518" s="141" t="s">
        <v>102</v>
      </c>
      <c r="H518" s="68" t="s">
        <v>102</v>
      </c>
      <c r="I518" s="143">
        <v>0</v>
      </c>
      <c r="J518" s="69">
        <v>44199</v>
      </c>
      <c r="K518" s="69">
        <v>44200</v>
      </c>
      <c r="L518" s="72" t="s">
        <v>101</v>
      </c>
      <c r="M518" s="68"/>
      <c r="N518" s="69">
        <v>44225</v>
      </c>
      <c r="O518" s="132">
        <f t="shared" si="8"/>
        <v>26</v>
      </c>
      <c r="P518" s="68" t="s">
        <v>144</v>
      </c>
      <c r="Q518" s="68" t="s">
        <v>145</v>
      </c>
      <c r="R518" s="68" t="s">
        <v>102</v>
      </c>
      <c r="S518" s="135" t="s">
        <v>102</v>
      </c>
    </row>
    <row r="519" spans="1:19">
      <c r="A519" s="68"/>
      <c r="B519" s="69">
        <v>44118.722222222197</v>
      </c>
      <c r="C519" s="134">
        <v>42</v>
      </c>
      <c r="D519" s="71" t="s">
        <v>98</v>
      </c>
      <c r="E519" s="68"/>
      <c r="F519" s="71" t="s">
        <v>106</v>
      </c>
      <c r="G519" s="141" t="s">
        <v>102</v>
      </c>
      <c r="H519" s="68" t="s">
        <v>102</v>
      </c>
      <c r="I519" s="143">
        <v>0</v>
      </c>
      <c r="J519" s="69">
        <v>44239</v>
      </c>
      <c r="K519" s="69">
        <v>44239</v>
      </c>
      <c r="L519" s="72" t="s">
        <v>101</v>
      </c>
      <c r="M519" s="68"/>
      <c r="N519" s="69">
        <v>44243.686944444402</v>
      </c>
      <c r="O519" s="132">
        <f t="shared" si="8"/>
        <v>4.6869444444018882</v>
      </c>
      <c r="P519" s="68" t="s">
        <v>144</v>
      </c>
      <c r="Q519" s="68" t="s">
        <v>145</v>
      </c>
      <c r="R519" s="68" t="s">
        <v>102</v>
      </c>
      <c r="S519" s="135" t="s">
        <v>102</v>
      </c>
    </row>
    <row r="520" spans="1:19">
      <c r="A520" s="68"/>
      <c r="B520" s="69">
        <v>44118.811805555597</v>
      </c>
      <c r="C520" s="134">
        <v>32</v>
      </c>
      <c r="D520" s="71" t="s">
        <v>98</v>
      </c>
      <c r="E520" s="68"/>
      <c r="F520" s="71" t="s">
        <v>106</v>
      </c>
      <c r="G520" s="141" t="s">
        <v>102</v>
      </c>
      <c r="H520" s="68" t="s">
        <v>102</v>
      </c>
      <c r="I520" s="143">
        <v>0</v>
      </c>
      <c r="J520" s="69">
        <v>44292</v>
      </c>
      <c r="K520" s="69">
        <v>44293</v>
      </c>
      <c r="L520" s="72" t="s">
        <v>101</v>
      </c>
      <c r="M520" s="68"/>
      <c r="N520" s="69">
        <v>44298.480185185203</v>
      </c>
      <c r="O520" s="132">
        <f t="shared" si="8"/>
        <v>6.480185185202572</v>
      </c>
      <c r="P520" s="68" t="s">
        <v>144</v>
      </c>
      <c r="Q520" s="68" t="s">
        <v>145</v>
      </c>
      <c r="R520" s="68" t="s">
        <v>102</v>
      </c>
      <c r="S520" s="135" t="s">
        <v>102</v>
      </c>
    </row>
    <row r="521" spans="1:19">
      <c r="A521" s="68"/>
      <c r="B521" s="69">
        <v>44118.811805555597</v>
      </c>
      <c r="C521" s="134">
        <v>33</v>
      </c>
      <c r="D521" s="71" t="s">
        <v>98</v>
      </c>
      <c r="E521" s="68"/>
      <c r="F521" s="71" t="s">
        <v>106</v>
      </c>
      <c r="G521" s="141" t="s">
        <v>102</v>
      </c>
      <c r="H521" s="68" t="s">
        <v>102</v>
      </c>
      <c r="I521" s="143">
        <v>0</v>
      </c>
      <c r="J521" s="69">
        <v>44424</v>
      </c>
      <c r="K521" s="69">
        <v>44424</v>
      </c>
      <c r="L521" s="72" t="s">
        <v>101</v>
      </c>
      <c r="M521" s="68"/>
      <c r="N521" s="69">
        <v>44438.376724537004</v>
      </c>
      <c r="O521" s="132">
        <f t="shared" si="8"/>
        <v>14.376724537003611</v>
      </c>
      <c r="P521" s="68" t="s">
        <v>144</v>
      </c>
      <c r="Q521" s="68" t="s">
        <v>145</v>
      </c>
      <c r="R521" s="68" t="s">
        <v>102</v>
      </c>
      <c r="S521" s="135" t="s">
        <v>102</v>
      </c>
    </row>
    <row r="522" spans="1:19">
      <c r="A522" s="68"/>
      <c r="B522" s="69">
        <v>44120.560416666704</v>
      </c>
      <c r="C522" s="134">
        <v>28</v>
      </c>
      <c r="D522" s="68" t="s">
        <v>105</v>
      </c>
      <c r="E522" s="68"/>
      <c r="F522" s="71" t="s">
        <v>106</v>
      </c>
      <c r="G522" s="141" t="s">
        <v>102</v>
      </c>
      <c r="H522" s="68" t="s">
        <v>102</v>
      </c>
      <c r="I522" s="143">
        <v>0</v>
      </c>
      <c r="J522" s="69">
        <v>44406</v>
      </c>
      <c r="K522" s="69">
        <v>44407</v>
      </c>
      <c r="L522" s="72" t="s">
        <v>101</v>
      </c>
      <c r="M522" s="68"/>
      <c r="N522" s="69">
        <v>44411.547696759299</v>
      </c>
      <c r="O522" s="132">
        <f t="shared" si="8"/>
        <v>5.5476967592985602</v>
      </c>
      <c r="P522" s="68" t="s">
        <v>144</v>
      </c>
      <c r="Q522" s="68" t="s">
        <v>145</v>
      </c>
      <c r="R522" s="68" t="s">
        <v>102</v>
      </c>
      <c r="S522" s="135" t="s">
        <v>102</v>
      </c>
    </row>
    <row r="523" spans="1:19">
      <c r="A523" s="68"/>
      <c r="B523" s="69">
        <v>44120.6472222222</v>
      </c>
      <c r="C523" s="134">
        <v>33</v>
      </c>
      <c r="D523" s="68" t="s">
        <v>105</v>
      </c>
      <c r="E523" s="68"/>
      <c r="F523" s="71" t="s">
        <v>106</v>
      </c>
      <c r="G523" s="141" t="s">
        <v>102</v>
      </c>
      <c r="H523" s="68" t="s">
        <v>102</v>
      </c>
      <c r="I523" s="143">
        <v>0</v>
      </c>
      <c r="J523" s="69">
        <v>44201</v>
      </c>
      <c r="K523" s="69">
        <v>44202</v>
      </c>
      <c r="L523" s="72" t="s">
        <v>101</v>
      </c>
      <c r="M523" s="68"/>
      <c r="N523" s="69">
        <v>44203.999305555597</v>
      </c>
      <c r="O523" s="132">
        <f t="shared" si="8"/>
        <v>2.9993055555969477</v>
      </c>
      <c r="P523" s="68" t="s">
        <v>144</v>
      </c>
      <c r="Q523" s="68" t="s">
        <v>145</v>
      </c>
      <c r="R523" s="68" t="s">
        <v>102</v>
      </c>
      <c r="S523" s="133" t="s">
        <v>101</v>
      </c>
    </row>
    <row r="524" spans="1:19">
      <c r="A524" s="68"/>
      <c r="B524" s="69">
        <v>44120.648611111101</v>
      </c>
      <c r="C524" s="134">
        <v>49</v>
      </c>
      <c r="D524" s="71" t="s">
        <v>98</v>
      </c>
      <c r="E524" s="68"/>
      <c r="F524" s="71" t="s">
        <v>106</v>
      </c>
      <c r="G524" s="141" t="s">
        <v>102</v>
      </c>
      <c r="H524" s="68" t="s">
        <v>102</v>
      </c>
      <c r="I524" s="143">
        <v>0</v>
      </c>
      <c r="J524" s="69">
        <v>44180</v>
      </c>
      <c r="K524" s="69">
        <v>44181</v>
      </c>
      <c r="L524" s="72" t="s">
        <v>101</v>
      </c>
      <c r="M524" s="68"/>
      <c r="N524" s="69">
        <v>44204</v>
      </c>
      <c r="O524" s="132">
        <f t="shared" si="8"/>
        <v>24</v>
      </c>
      <c r="P524" s="68" t="s">
        <v>147</v>
      </c>
      <c r="Q524" s="68" t="s">
        <v>145</v>
      </c>
      <c r="R524" s="68" t="s">
        <v>102</v>
      </c>
      <c r="S524" s="135" t="s">
        <v>102</v>
      </c>
    </row>
    <row r="525" spans="1:19">
      <c r="A525" s="68"/>
      <c r="B525" s="69">
        <v>44123.651388888902</v>
      </c>
      <c r="C525" s="134">
        <v>22</v>
      </c>
      <c r="D525" s="71" t="s">
        <v>98</v>
      </c>
      <c r="E525" s="68"/>
      <c r="F525" s="71" t="s">
        <v>106</v>
      </c>
      <c r="G525" s="141" t="s">
        <v>102</v>
      </c>
      <c r="H525" s="68" t="s">
        <v>102</v>
      </c>
      <c r="I525" s="143">
        <v>0</v>
      </c>
      <c r="J525" s="69">
        <v>44249</v>
      </c>
      <c r="K525" s="69">
        <v>44249</v>
      </c>
      <c r="L525" s="72" t="s">
        <v>101</v>
      </c>
      <c r="M525" s="68"/>
      <c r="N525" s="69">
        <v>44257.493483796301</v>
      </c>
      <c r="O525" s="132">
        <f t="shared" si="8"/>
        <v>8.4934837963010068</v>
      </c>
      <c r="P525" s="68" t="s">
        <v>144</v>
      </c>
      <c r="Q525" s="68" t="s">
        <v>145</v>
      </c>
      <c r="R525" s="68" t="s">
        <v>102</v>
      </c>
      <c r="S525" s="135" t="s">
        <v>102</v>
      </c>
    </row>
    <row r="526" spans="1:19">
      <c r="A526" s="68"/>
      <c r="B526" s="69">
        <v>44123.655555555597</v>
      </c>
      <c r="C526" s="134">
        <v>39</v>
      </c>
      <c r="D526" s="68" t="s">
        <v>105</v>
      </c>
      <c r="E526" s="68"/>
      <c r="F526" s="71" t="s">
        <v>106</v>
      </c>
      <c r="G526" s="141" t="s">
        <v>101</v>
      </c>
      <c r="H526" s="68" t="s">
        <v>102</v>
      </c>
      <c r="I526" s="143">
        <v>0</v>
      </c>
      <c r="J526" s="69">
        <v>44449</v>
      </c>
      <c r="K526" s="69">
        <v>44449</v>
      </c>
      <c r="L526" s="72" t="s">
        <v>101</v>
      </c>
      <c r="M526" s="68"/>
      <c r="N526" s="69">
        <v>44452.75</v>
      </c>
      <c r="O526" s="132">
        <f t="shared" si="8"/>
        <v>3.75</v>
      </c>
      <c r="P526" s="68" t="s">
        <v>144</v>
      </c>
      <c r="Q526" s="68" t="s">
        <v>145</v>
      </c>
      <c r="R526" s="68" t="s">
        <v>102</v>
      </c>
      <c r="S526" s="135" t="s">
        <v>102</v>
      </c>
    </row>
    <row r="527" spans="1:19">
      <c r="A527" s="68"/>
      <c r="B527" s="69">
        <v>44125.451388888898</v>
      </c>
      <c r="C527" s="134">
        <v>28</v>
      </c>
      <c r="D527" s="68" t="s">
        <v>105</v>
      </c>
      <c r="E527" s="68"/>
      <c r="F527" s="71" t="s">
        <v>106</v>
      </c>
      <c r="G527" s="141" t="s">
        <v>102</v>
      </c>
      <c r="H527" s="68" t="s">
        <v>102</v>
      </c>
      <c r="I527" s="143">
        <v>0</v>
      </c>
      <c r="J527" s="69">
        <v>44266</v>
      </c>
      <c r="K527" s="69">
        <v>44267</v>
      </c>
      <c r="L527" s="72" t="s">
        <v>101</v>
      </c>
      <c r="M527" s="68"/>
      <c r="N527" s="69">
        <v>44272.934027777803</v>
      </c>
      <c r="O527" s="132">
        <f t="shared" si="8"/>
        <v>6.9340277778028394</v>
      </c>
      <c r="P527" s="68" t="s">
        <v>144</v>
      </c>
      <c r="Q527" s="68" t="s">
        <v>145</v>
      </c>
      <c r="R527" s="68" t="s">
        <v>101</v>
      </c>
      <c r="S527" s="135" t="s">
        <v>102</v>
      </c>
    </row>
    <row r="528" spans="1:19">
      <c r="A528" s="68"/>
      <c r="B528" s="69">
        <v>44125.767361111102</v>
      </c>
      <c r="C528" s="134">
        <v>21</v>
      </c>
      <c r="D528" s="68" t="s">
        <v>105</v>
      </c>
      <c r="E528" s="68"/>
      <c r="F528" s="71" t="s">
        <v>106</v>
      </c>
      <c r="G528" s="141" t="s">
        <v>102</v>
      </c>
      <c r="H528" s="68" t="s">
        <v>102</v>
      </c>
      <c r="I528" s="143">
        <v>0</v>
      </c>
      <c r="J528" s="69">
        <v>44223</v>
      </c>
      <c r="K528" s="69">
        <v>44223</v>
      </c>
      <c r="L528" s="72" t="s">
        <v>101</v>
      </c>
      <c r="M528" s="68"/>
      <c r="N528" s="69">
        <v>44233.794259259303</v>
      </c>
      <c r="O528" s="132">
        <f t="shared" si="8"/>
        <v>10.794259259302635</v>
      </c>
      <c r="P528" s="68" t="s">
        <v>144</v>
      </c>
      <c r="Q528" s="68" t="s">
        <v>145</v>
      </c>
      <c r="R528" s="68" t="s">
        <v>102</v>
      </c>
      <c r="S528" s="133" t="s">
        <v>101</v>
      </c>
    </row>
    <row r="529" spans="1:19">
      <c r="A529" s="68"/>
      <c r="B529" s="69">
        <v>44130.645833333299</v>
      </c>
      <c r="C529" s="134">
        <v>36</v>
      </c>
      <c r="D529" s="71" t="s">
        <v>98</v>
      </c>
      <c r="E529" s="68"/>
      <c r="F529" s="71" t="s">
        <v>106</v>
      </c>
      <c r="G529" s="141" t="s">
        <v>102</v>
      </c>
      <c r="H529" s="68" t="s">
        <v>102</v>
      </c>
      <c r="I529" s="143">
        <v>0</v>
      </c>
      <c r="J529" s="69">
        <v>44211</v>
      </c>
      <c r="K529" s="69">
        <v>44211</v>
      </c>
      <c r="L529" s="72" t="s">
        <v>101</v>
      </c>
      <c r="M529" s="68"/>
      <c r="N529" s="69">
        <v>44215.695833333302</v>
      </c>
      <c r="O529" s="132">
        <f t="shared" si="8"/>
        <v>4.6958333333022892</v>
      </c>
      <c r="P529" s="68" t="s">
        <v>144</v>
      </c>
      <c r="Q529" s="68" t="s">
        <v>145</v>
      </c>
      <c r="R529" s="68" t="s">
        <v>102</v>
      </c>
      <c r="S529" s="135" t="s">
        <v>102</v>
      </c>
    </row>
    <row r="530" spans="1:19">
      <c r="A530" s="68"/>
      <c r="B530" s="69">
        <v>44130.645833333299</v>
      </c>
      <c r="C530" s="134">
        <v>36</v>
      </c>
      <c r="D530" s="71" t="s">
        <v>98</v>
      </c>
      <c r="E530" s="68"/>
      <c r="F530" s="71" t="s">
        <v>106</v>
      </c>
      <c r="G530" s="141" t="s">
        <v>102</v>
      </c>
      <c r="H530" s="68" t="s">
        <v>102</v>
      </c>
      <c r="I530" s="143">
        <v>0</v>
      </c>
      <c r="J530" s="69">
        <v>44238</v>
      </c>
      <c r="K530" s="69">
        <v>44239</v>
      </c>
      <c r="L530" s="72" t="s">
        <v>101</v>
      </c>
      <c r="M530" s="68"/>
      <c r="N530" s="69">
        <v>44250</v>
      </c>
      <c r="O530" s="132">
        <f t="shared" si="8"/>
        <v>12</v>
      </c>
      <c r="P530" s="68" t="s">
        <v>147</v>
      </c>
      <c r="Q530" s="68" t="s">
        <v>145</v>
      </c>
      <c r="R530" s="68" t="s">
        <v>102</v>
      </c>
      <c r="S530" s="135" t="s">
        <v>102</v>
      </c>
    </row>
    <row r="531" spans="1:19">
      <c r="A531" s="68"/>
      <c r="B531" s="69">
        <v>44130.645833333299</v>
      </c>
      <c r="C531" s="134">
        <v>36</v>
      </c>
      <c r="D531" s="71" t="s">
        <v>98</v>
      </c>
      <c r="E531" s="68"/>
      <c r="F531" s="71" t="s">
        <v>106</v>
      </c>
      <c r="G531" s="141" t="s">
        <v>102</v>
      </c>
      <c r="H531" s="68" t="s">
        <v>102</v>
      </c>
      <c r="I531" s="143">
        <v>0</v>
      </c>
      <c r="J531" s="69">
        <v>44246</v>
      </c>
      <c r="K531" s="69">
        <v>44246</v>
      </c>
      <c r="L531" s="72" t="s">
        <v>101</v>
      </c>
      <c r="M531" s="68"/>
      <c r="N531" s="69">
        <v>44250.568055555603</v>
      </c>
      <c r="O531" s="132">
        <f t="shared" si="8"/>
        <v>4.5680555556027684</v>
      </c>
      <c r="P531" s="68" t="s">
        <v>144</v>
      </c>
      <c r="Q531" s="68" t="s">
        <v>145</v>
      </c>
      <c r="R531" s="68" t="s">
        <v>102</v>
      </c>
      <c r="S531" s="135" t="s">
        <v>102</v>
      </c>
    </row>
    <row r="532" spans="1:19">
      <c r="A532" s="68"/>
      <c r="B532" s="69">
        <v>44134.366666666698</v>
      </c>
      <c r="C532" s="134">
        <v>29</v>
      </c>
      <c r="D532" s="71" t="s">
        <v>98</v>
      </c>
      <c r="E532" s="68"/>
      <c r="F532" s="71" t="s">
        <v>106</v>
      </c>
      <c r="G532" s="141" t="s">
        <v>101</v>
      </c>
      <c r="H532" s="68" t="s">
        <v>102</v>
      </c>
      <c r="I532" s="143">
        <v>0</v>
      </c>
      <c r="J532" s="69">
        <v>44203</v>
      </c>
      <c r="K532" s="69">
        <v>44204</v>
      </c>
      <c r="L532" s="72" t="s">
        <v>101</v>
      </c>
      <c r="M532" s="68"/>
      <c r="N532" s="69">
        <v>44209.491087962997</v>
      </c>
      <c r="O532" s="132">
        <f t="shared" si="8"/>
        <v>6.4910879629969713</v>
      </c>
      <c r="P532" s="68" t="s">
        <v>144</v>
      </c>
      <c r="Q532" s="68" t="s">
        <v>145</v>
      </c>
      <c r="R532" s="68" t="s">
        <v>102</v>
      </c>
      <c r="S532" s="135" t="s">
        <v>102</v>
      </c>
    </row>
    <row r="533" spans="1:19">
      <c r="A533" s="68"/>
      <c r="B533" s="69">
        <v>44134.366666666698</v>
      </c>
      <c r="C533" s="134">
        <v>29</v>
      </c>
      <c r="D533" s="71" t="s">
        <v>98</v>
      </c>
      <c r="E533" s="68"/>
      <c r="F533" s="71" t="s">
        <v>106</v>
      </c>
      <c r="G533" s="141" t="s">
        <v>101</v>
      </c>
      <c r="H533" s="68" t="s">
        <v>102</v>
      </c>
      <c r="I533" s="143">
        <v>0</v>
      </c>
      <c r="J533" s="69">
        <v>44399</v>
      </c>
      <c r="K533" s="69">
        <v>44400</v>
      </c>
      <c r="L533" s="72" t="s">
        <v>101</v>
      </c>
      <c r="M533" s="68"/>
      <c r="N533" s="69">
        <v>44404.540763888901</v>
      </c>
      <c r="O533" s="132">
        <f t="shared" si="8"/>
        <v>5.5407638889009831</v>
      </c>
      <c r="P533" s="68" t="s">
        <v>144</v>
      </c>
      <c r="Q533" s="68" t="s">
        <v>145</v>
      </c>
      <c r="R533" s="68" t="s">
        <v>102</v>
      </c>
      <c r="S533" s="135" t="s">
        <v>102</v>
      </c>
    </row>
    <row r="534" spans="1:19">
      <c r="A534" s="68"/>
      <c r="B534" s="69">
        <v>44134.366666666698</v>
      </c>
      <c r="C534" s="134">
        <v>29</v>
      </c>
      <c r="D534" s="71" t="s">
        <v>98</v>
      </c>
      <c r="E534" s="68"/>
      <c r="F534" s="71" t="s">
        <v>106</v>
      </c>
      <c r="G534" s="141" t="s">
        <v>101</v>
      </c>
      <c r="H534" s="68" t="s">
        <v>102</v>
      </c>
      <c r="I534" s="143">
        <v>0</v>
      </c>
      <c r="J534" s="69">
        <v>44406</v>
      </c>
      <c r="K534" s="69">
        <v>44407</v>
      </c>
      <c r="L534" s="72" t="s">
        <v>101</v>
      </c>
      <c r="M534" s="68"/>
      <c r="N534" s="69">
        <v>44407.831250000003</v>
      </c>
      <c r="O534" s="132">
        <f t="shared" si="8"/>
        <v>1.8312500000029104</v>
      </c>
      <c r="P534" s="68" t="s">
        <v>144</v>
      </c>
      <c r="Q534" s="68" t="s">
        <v>145</v>
      </c>
      <c r="R534" s="68" t="s">
        <v>102</v>
      </c>
      <c r="S534" s="135" t="s">
        <v>102</v>
      </c>
    </row>
    <row r="535" spans="1:19">
      <c r="A535" s="68"/>
      <c r="B535" s="69">
        <v>44134.366666666698</v>
      </c>
      <c r="C535" s="134">
        <v>29</v>
      </c>
      <c r="D535" s="71" t="s">
        <v>98</v>
      </c>
      <c r="E535" s="68"/>
      <c r="F535" s="71" t="s">
        <v>106</v>
      </c>
      <c r="G535" s="141" t="s">
        <v>101</v>
      </c>
      <c r="H535" s="68" t="s">
        <v>102</v>
      </c>
      <c r="I535" s="143">
        <v>0</v>
      </c>
      <c r="J535" s="69">
        <v>44414</v>
      </c>
      <c r="K535" s="69">
        <v>44414</v>
      </c>
      <c r="L535" s="72" t="s">
        <v>101</v>
      </c>
      <c r="M535" s="68"/>
      <c r="N535" s="69">
        <v>44419.497511574104</v>
      </c>
      <c r="O535" s="132">
        <f t="shared" si="8"/>
        <v>5.4975115741035552</v>
      </c>
      <c r="P535" s="68" t="s">
        <v>144</v>
      </c>
      <c r="Q535" s="68" t="s">
        <v>145</v>
      </c>
      <c r="R535" s="68" t="s">
        <v>102</v>
      </c>
      <c r="S535" s="135" t="s">
        <v>102</v>
      </c>
    </row>
    <row r="536" spans="1:19">
      <c r="A536" s="68"/>
      <c r="B536" s="69">
        <v>44134.640277777798</v>
      </c>
      <c r="C536" s="134">
        <v>57</v>
      </c>
      <c r="D536" s="71" t="s">
        <v>98</v>
      </c>
      <c r="E536" s="68"/>
      <c r="F536" s="71" t="s">
        <v>106</v>
      </c>
      <c r="G536" s="141" t="s">
        <v>102</v>
      </c>
      <c r="H536" s="68" t="s">
        <v>102</v>
      </c>
      <c r="I536" s="143">
        <v>0</v>
      </c>
      <c r="J536" s="69">
        <v>44243</v>
      </c>
      <c r="K536" s="69">
        <v>44244</v>
      </c>
      <c r="L536" s="72" t="s">
        <v>101</v>
      </c>
      <c r="M536" s="68"/>
      <c r="N536" s="69">
        <v>44245.471527777801</v>
      </c>
      <c r="O536" s="132">
        <f t="shared" si="8"/>
        <v>2.4715277778013842</v>
      </c>
      <c r="P536" s="68" t="s">
        <v>147</v>
      </c>
      <c r="Q536" s="68" t="s">
        <v>145</v>
      </c>
      <c r="R536" s="68" t="s">
        <v>102</v>
      </c>
      <c r="S536" s="133" t="s">
        <v>101</v>
      </c>
    </row>
    <row r="537" spans="1:19">
      <c r="A537" s="68"/>
      <c r="B537" s="69">
        <v>44134.656944444403</v>
      </c>
      <c r="C537" s="134">
        <v>27</v>
      </c>
      <c r="D537" s="76" t="s">
        <v>111</v>
      </c>
      <c r="E537" s="68"/>
      <c r="F537" s="71" t="s">
        <v>106</v>
      </c>
      <c r="G537" s="141" t="s">
        <v>102</v>
      </c>
      <c r="H537" s="68" t="s">
        <v>102</v>
      </c>
      <c r="I537" s="143">
        <v>0</v>
      </c>
      <c r="J537" s="69">
        <v>44219</v>
      </c>
      <c r="K537" s="69">
        <v>44221</v>
      </c>
      <c r="L537" s="72" t="s">
        <v>101</v>
      </c>
      <c r="M537" s="68"/>
      <c r="N537" s="69">
        <v>44228.401006944398</v>
      </c>
      <c r="O537" s="132">
        <f t="shared" si="8"/>
        <v>9.4010069443975226</v>
      </c>
      <c r="P537" s="68" t="s">
        <v>144</v>
      </c>
      <c r="Q537" s="68" t="s">
        <v>145</v>
      </c>
      <c r="R537" s="68" t="s">
        <v>102</v>
      </c>
      <c r="S537" s="135" t="s">
        <v>102</v>
      </c>
    </row>
    <row r="538" spans="1:19">
      <c r="A538" s="68"/>
      <c r="B538" s="69">
        <v>44134.668749999997</v>
      </c>
      <c r="C538" s="134">
        <v>30</v>
      </c>
      <c r="D538" s="76" t="s">
        <v>111</v>
      </c>
      <c r="E538" s="68"/>
      <c r="F538" s="71" t="s">
        <v>106</v>
      </c>
      <c r="G538" s="141" t="s">
        <v>101</v>
      </c>
      <c r="H538" s="68" t="s">
        <v>102</v>
      </c>
      <c r="I538" s="143">
        <v>0</v>
      </c>
      <c r="J538" s="69">
        <v>44195</v>
      </c>
      <c r="K538" s="69">
        <v>44195</v>
      </c>
      <c r="L538" s="72" t="s">
        <v>101</v>
      </c>
      <c r="M538" s="68"/>
      <c r="N538" s="69">
        <v>44202</v>
      </c>
      <c r="O538" s="132">
        <f t="shared" si="8"/>
        <v>7</v>
      </c>
      <c r="P538" s="68" t="s">
        <v>144</v>
      </c>
      <c r="Q538" s="68" t="s">
        <v>145</v>
      </c>
      <c r="R538" s="68" t="s">
        <v>102</v>
      </c>
      <c r="S538" s="135" t="s">
        <v>102</v>
      </c>
    </row>
    <row r="539" spans="1:19">
      <c r="A539" s="68"/>
      <c r="B539" s="69">
        <v>44134.668749999997</v>
      </c>
      <c r="C539" s="134">
        <v>30</v>
      </c>
      <c r="D539" s="76" t="s">
        <v>111</v>
      </c>
      <c r="E539" s="68"/>
      <c r="F539" s="71" t="s">
        <v>106</v>
      </c>
      <c r="G539" s="141" t="s">
        <v>101</v>
      </c>
      <c r="H539" s="68" t="s">
        <v>102</v>
      </c>
      <c r="I539" s="143">
        <v>0</v>
      </c>
      <c r="J539" s="69">
        <v>44252</v>
      </c>
      <c r="K539" s="69">
        <v>44253</v>
      </c>
      <c r="L539" s="72" t="s">
        <v>101</v>
      </c>
      <c r="M539" s="68"/>
      <c r="N539" s="69">
        <v>44253.512488425898</v>
      </c>
      <c r="O539" s="132">
        <f t="shared" si="8"/>
        <v>1.5124884258984821</v>
      </c>
      <c r="P539" s="68" t="s">
        <v>144</v>
      </c>
      <c r="Q539" s="68" t="s">
        <v>145</v>
      </c>
      <c r="R539" s="68" t="s">
        <v>102</v>
      </c>
      <c r="S539" s="135" t="s">
        <v>102</v>
      </c>
    </row>
    <row r="540" spans="1:19">
      <c r="A540" s="68"/>
      <c r="B540" s="69">
        <v>44134.668749999997</v>
      </c>
      <c r="C540" s="134">
        <v>30</v>
      </c>
      <c r="D540" s="76" t="s">
        <v>111</v>
      </c>
      <c r="E540" s="68"/>
      <c r="F540" s="71" t="s">
        <v>106</v>
      </c>
      <c r="G540" s="141" t="s">
        <v>101</v>
      </c>
      <c r="H540" s="68" t="s">
        <v>102</v>
      </c>
      <c r="I540" s="143">
        <v>0</v>
      </c>
      <c r="J540" s="69">
        <v>44390</v>
      </c>
      <c r="K540" s="69">
        <v>44391</v>
      </c>
      <c r="L540" s="72" t="s">
        <v>101</v>
      </c>
      <c r="M540" s="68"/>
      <c r="N540" s="69">
        <v>44397.4819907407</v>
      </c>
      <c r="O540" s="132">
        <f t="shared" si="8"/>
        <v>7.4819907406999846</v>
      </c>
      <c r="P540" s="68" t="s">
        <v>144</v>
      </c>
      <c r="Q540" s="68" t="s">
        <v>145</v>
      </c>
      <c r="R540" s="68" t="s">
        <v>102</v>
      </c>
      <c r="S540" s="135" t="s">
        <v>102</v>
      </c>
    </row>
    <row r="541" spans="1:19">
      <c r="A541" s="68"/>
      <c r="B541" s="69">
        <v>44137.701388888898</v>
      </c>
      <c r="C541" s="134">
        <v>19</v>
      </c>
      <c r="D541" s="68" t="s">
        <v>107</v>
      </c>
      <c r="E541" s="68"/>
      <c r="F541" s="71" t="s">
        <v>106</v>
      </c>
      <c r="G541" s="141" t="s">
        <v>102</v>
      </c>
      <c r="H541" s="68" t="s">
        <v>102</v>
      </c>
      <c r="I541" s="143">
        <v>0</v>
      </c>
      <c r="J541" s="69">
        <v>44199</v>
      </c>
      <c r="K541" s="69">
        <v>44200</v>
      </c>
      <c r="L541" s="72" t="s">
        <v>101</v>
      </c>
      <c r="M541" s="68"/>
      <c r="N541" s="69">
        <v>44228</v>
      </c>
      <c r="O541" s="132">
        <f t="shared" si="8"/>
        <v>29</v>
      </c>
      <c r="P541" s="68" t="s">
        <v>144</v>
      </c>
      <c r="Q541" s="68" t="s">
        <v>145</v>
      </c>
      <c r="R541" s="68" t="s">
        <v>102</v>
      </c>
      <c r="S541" s="133" t="s">
        <v>101</v>
      </c>
    </row>
    <row r="542" spans="1:19">
      <c r="A542" s="68"/>
      <c r="B542" s="69">
        <v>44139.610416666699</v>
      </c>
      <c r="C542" s="134">
        <v>41</v>
      </c>
      <c r="D542" s="68" t="s">
        <v>105</v>
      </c>
      <c r="E542" s="68"/>
      <c r="F542" s="71" t="s">
        <v>106</v>
      </c>
      <c r="G542" s="141" t="s">
        <v>101</v>
      </c>
      <c r="H542" s="68" t="s">
        <v>102</v>
      </c>
      <c r="I542" s="143">
        <v>0</v>
      </c>
      <c r="J542" s="69">
        <v>44203</v>
      </c>
      <c r="K542" s="69">
        <v>44204</v>
      </c>
      <c r="L542" s="72" t="s">
        <v>101</v>
      </c>
      <c r="M542" s="68"/>
      <c r="N542" s="69">
        <v>44204.033333333296</v>
      </c>
      <c r="O542" s="132">
        <f t="shared" si="8"/>
        <v>1.0333333332964685</v>
      </c>
      <c r="P542" s="68" t="s">
        <v>147</v>
      </c>
      <c r="Q542" s="68" t="s">
        <v>145</v>
      </c>
      <c r="R542" s="68" t="s">
        <v>102</v>
      </c>
      <c r="S542" s="133" t="s">
        <v>101</v>
      </c>
    </row>
    <row r="543" spans="1:19">
      <c r="A543" s="68"/>
      <c r="B543" s="69">
        <v>44140.642361111102</v>
      </c>
      <c r="C543" s="134">
        <v>23</v>
      </c>
      <c r="D543" s="68" t="s">
        <v>105</v>
      </c>
      <c r="E543" s="68"/>
      <c r="F543" s="71" t="s">
        <v>106</v>
      </c>
      <c r="G543" s="141" t="s">
        <v>102</v>
      </c>
      <c r="H543" s="68" t="s">
        <v>102</v>
      </c>
      <c r="I543" s="143">
        <v>0</v>
      </c>
      <c r="J543" s="69">
        <v>44210</v>
      </c>
      <c r="K543" s="69">
        <v>44211</v>
      </c>
      <c r="L543" s="72" t="s">
        <v>101</v>
      </c>
      <c r="M543" s="68"/>
      <c r="N543" s="69">
        <v>44221.464537036998</v>
      </c>
      <c r="O543" s="132">
        <f t="shared" si="8"/>
        <v>11.464537036998081</v>
      </c>
      <c r="P543" s="68" t="s">
        <v>144</v>
      </c>
      <c r="Q543" s="68" t="s">
        <v>145</v>
      </c>
      <c r="R543" s="68" t="s">
        <v>102</v>
      </c>
      <c r="S543" s="135" t="s">
        <v>102</v>
      </c>
    </row>
    <row r="544" spans="1:19">
      <c r="A544" s="68"/>
      <c r="B544" s="69">
        <v>44144.600694444402</v>
      </c>
      <c r="C544" s="134">
        <v>21</v>
      </c>
      <c r="D544" s="68" t="s">
        <v>107</v>
      </c>
      <c r="E544" s="68"/>
      <c r="F544" s="71" t="s">
        <v>106</v>
      </c>
      <c r="G544" s="141" t="s">
        <v>102</v>
      </c>
      <c r="H544" s="68" t="s">
        <v>102</v>
      </c>
      <c r="I544" s="143">
        <v>0</v>
      </c>
      <c r="J544" s="69">
        <v>44258</v>
      </c>
      <c r="K544" s="69">
        <v>44258</v>
      </c>
      <c r="L544" s="72" t="s">
        <v>101</v>
      </c>
      <c r="M544" s="68"/>
      <c r="N544" s="69">
        <v>44267.543159722198</v>
      </c>
      <c r="O544" s="132">
        <f t="shared" si="8"/>
        <v>9.5431597221977427</v>
      </c>
      <c r="P544" s="68" t="s">
        <v>144</v>
      </c>
      <c r="Q544" s="68" t="s">
        <v>145</v>
      </c>
      <c r="R544" s="68" t="s">
        <v>102</v>
      </c>
      <c r="S544" s="133" t="s">
        <v>101</v>
      </c>
    </row>
    <row r="545" spans="1:19">
      <c r="A545" s="68"/>
      <c r="B545" s="69">
        <v>44145.767361111102</v>
      </c>
      <c r="C545" s="134">
        <v>34</v>
      </c>
      <c r="D545" s="68" t="s">
        <v>105</v>
      </c>
      <c r="E545" s="68"/>
      <c r="F545" s="71" t="s">
        <v>106</v>
      </c>
      <c r="G545" s="141" t="s">
        <v>101</v>
      </c>
      <c r="H545" s="68" t="s">
        <v>102</v>
      </c>
      <c r="I545" s="143">
        <v>0</v>
      </c>
      <c r="J545" s="69">
        <v>44195</v>
      </c>
      <c r="K545" s="69">
        <v>44195</v>
      </c>
      <c r="L545" s="72" t="s">
        <v>101</v>
      </c>
      <c r="M545" s="68"/>
      <c r="N545" s="69">
        <v>44201</v>
      </c>
      <c r="O545" s="132">
        <f t="shared" si="8"/>
        <v>6</v>
      </c>
      <c r="P545" s="68" t="s">
        <v>144</v>
      </c>
      <c r="Q545" s="68" t="s">
        <v>145</v>
      </c>
      <c r="R545" s="68" t="s">
        <v>102</v>
      </c>
      <c r="S545" s="135" t="s">
        <v>102</v>
      </c>
    </row>
    <row r="546" spans="1:19">
      <c r="A546" s="68"/>
      <c r="B546" s="69">
        <v>44145.767361111102</v>
      </c>
      <c r="C546" s="134">
        <v>34</v>
      </c>
      <c r="D546" s="68" t="s">
        <v>105</v>
      </c>
      <c r="E546" s="68"/>
      <c r="F546" s="71" t="s">
        <v>106</v>
      </c>
      <c r="G546" s="141" t="s">
        <v>101</v>
      </c>
      <c r="H546" s="68" t="s">
        <v>102</v>
      </c>
      <c r="I546" s="143">
        <v>0</v>
      </c>
      <c r="J546" s="69">
        <v>44215</v>
      </c>
      <c r="K546" s="69">
        <v>44216</v>
      </c>
      <c r="L546" s="72" t="s">
        <v>101</v>
      </c>
      <c r="M546" s="68"/>
      <c r="N546" s="69">
        <v>44216.488379629598</v>
      </c>
      <c r="O546" s="132">
        <f t="shared" si="8"/>
        <v>1.4883796295980574</v>
      </c>
      <c r="P546" s="68" t="s">
        <v>144</v>
      </c>
      <c r="Q546" s="68" t="s">
        <v>145</v>
      </c>
      <c r="R546" s="68" t="s">
        <v>102</v>
      </c>
      <c r="S546" s="135" t="s">
        <v>102</v>
      </c>
    </row>
    <row r="547" spans="1:19">
      <c r="A547" s="68"/>
      <c r="B547" s="69">
        <v>44145.767361111102</v>
      </c>
      <c r="C547" s="134">
        <v>34</v>
      </c>
      <c r="D547" s="68" t="s">
        <v>105</v>
      </c>
      <c r="E547" s="68"/>
      <c r="F547" s="71" t="s">
        <v>106</v>
      </c>
      <c r="G547" s="141" t="s">
        <v>101</v>
      </c>
      <c r="H547" s="68" t="s">
        <v>102</v>
      </c>
      <c r="I547" s="143">
        <v>0</v>
      </c>
      <c r="J547" s="69">
        <v>44264</v>
      </c>
      <c r="K547" s="69">
        <v>44265</v>
      </c>
      <c r="L547" s="72" t="s">
        <v>101</v>
      </c>
      <c r="M547" s="68"/>
      <c r="N547" s="69">
        <v>44270.490787037001</v>
      </c>
      <c r="O547" s="132">
        <f t="shared" si="8"/>
        <v>6.4907870370007004</v>
      </c>
      <c r="P547" s="68" t="s">
        <v>144</v>
      </c>
      <c r="Q547" s="68" t="s">
        <v>145</v>
      </c>
      <c r="R547" s="68" t="s">
        <v>102</v>
      </c>
      <c r="S547" s="135" t="s">
        <v>102</v>
      </c>
    </row>
    <row r="548" spans="1:19">
      <c r="A548" s="68"/>
      <c r="B548" s="69">
        <v>44145.767361111102</v>
      </c>
      <c r="C548" s="134">
        <v>34</v>
      </c>
      <c r="D548" s="68" t="s">
        <v>105</v>
      </c>
      <c r="E548" s="68"/>
      <c r="F548" s="71" t="s">
        <v>106</v>
      </c>
      <c r="G548" s="141" t="s">
        <v>101</v>
      </c>
      <c r="H548" s="68" t="s">
        <v>102</v>
      </c>
      <c r="I548" s="143">
        <v>0</v>
      </c>
      <c r="J548" s="69">
        <v>44343</v>
      </c>
      <c r="K548" s="69">
        <v>44344</v>
      </c>
      <c r="L548" s="72" t="s">
        <v>101</v>
      </c>
      <c r="M548" s="68"/>
      <c r="N548" s="69">
        <v>44351.487766203703</v>
      </c>
      <c r="O548" s="132">
        <f t="shared" si="8"/>
        <v>8.4877662037033588</v>
      </c>
      <c r="P548" s="68" t="s">
        <v>144</v>
      </c>
      <c r="Q548" s="68" t="s">
        <v>145</v>
      </c>
      <c r="R548" s="68" t="s">
        <v>102</v>
      </c>
      <c r="S548" s="135" t="s">
        <v>102</v>
      </c>
    </row>
    <row r="549" spans="1:19">
      <c r="A549" s="68"/>
      <c r="B549" s="69">
        <v>44145.767361111102</v>
      </c>
      <c r="C549" s="134">
        <v>35</v>
      </c>
      <c r="D549" s="68" t="s">
        <v>105</v>
      </c>
      <c r="E549" s="68"/>
      <c r="F549" s="71" t="s">
        <v>106</v>
      </c>
      <c r="G549" s="141" t="s">
        <v>101</v>
      </c>
      <c r="H549" s="68" t="s">
        <v>102</v>
      </c>
      <c r="I549" s="143">
        <v>0</v>
      </c>
      <c r="J549" s="69">
        <v>44440</v>
      </c>
      <c r="K549" s="69">
        <v>44440</v>
      </c>
      <c r="L549" s="72" t="s">
        <v>101</v>
      </c>
      <c r="M549" s="68"/>
      <c r="N549" s="69">
        <v>44449.500740740703</v>
      </c>
      <c r="O549" s="132">
        <f t="shared" si="8"/>
        <v>9.500740740702895</v>
      </c>
      <c r="P549" s="68" t="s">
        <v>144</v>
      </c>
      <c r="Q549" s="68" t="s">
        <v>145</v>
      </c>
      <c r="R549" s="68" t="s">
        <v>102</v>
      </c>
      <c r="S549" s="135" t="s">
        <v>102</v>
      </c>
    </row>
    <row r="550" spans="1:19">
      <c r="A550" s="68"/>
      <c r="B550" s="69">
        <v>44147.689583333296</v>
      </c>
      <c r="C550" s="134">
        <v>64</v>
      </c>
      <c r="D550" s="71" t="s">
        <v>98</v>
      </c>
      <c r="E550" s="68"/>
      <c r="F550" s="71" t="s">
        <v>106</v>
      </c>
      <c r="G550" s="141" t="s">
        <v>102</v>
      </c>
      <c r="H550" s="68" t="s">
        <v>102</v>
      </c>
      <c r="I550" s="143">
        <v>0</v>
      </c>
      <c r="J550" s="69">
        <v>44244</v>
      </c>
      <c r="K550" s="69">
        <v>44244</v>
      </c>
      <c r="L550" s="72" t="s">
        <v>101</v>
      </c>
      <c r="M550" s="68"/>
      <c r="N550" s="69">
        <v>44250</v>
      </c>
      <c r="O550" s="132">
        <f t="shared" si="8"/>
        <v>6</v>
      </c>
      <c r="P550" s="68" t="s">
        <v>144</v>
      </c>
      <c r="Q550" s="68" t="s">
        <v>145</v>
      </c>
      <c r="R550" s="68" t="s">
        <v>102</v>
      </c>
      <c r="S550" s="133" t="s">
        <v>101</v>
      </c>
    </row>
    <row r="551" spans="1:19">
      <c r="A551" s="68"/>
      <c r="B551" s="69">
        <v>44148.590972222199</v>
      </c>
      <c r="C551" s="134">
        <v>25</v>
      </c>
      <c r="D551" s="68" t="s">
        <v>107</v>
      </c>
      <c r="E551" s="68"/>
      <c r="F551" s="71" t="s">
        <v>106</v>
      </c>
      <c r="G551" s="141" t="s">
        <v>102</v>
      </c>
      <c r="H551" s="68" t="s">
        <v>102</v>
      </c>
      <c r="I551" s="143">
        <v>0</v>
      </c>
      <c r="J551" s="69">
        <v>44201</v>
      </c>
      <c r="K551" s="69">
        <v>44202</v>
      </c>
      <c r="L551" s="72" t="s">
        <v>101</v>
      </c>
      <c r="M551" s="68"/>
      <c r="N551" s="69">
        <v>44204.724305555603</v>
      </c>
      <c r="O551" s="132">
        <f t="shared" si="8"/>
        <v>3.7243055556027684</v>
      </c>
      <c r="P551" s="68" t="s">
        <v>144</v>
      </c>
      <c r="Q551" s="68" t="s">
        <v>145</v>
      </c>
      <c r="R551" s="68" t="s">
        <v>102</v>
      </c>
      <c r="S551" s="133" t="s">
        <v>101</v>
      </c>
    </row>
    <row r="552" spans="1:19">
      <c r="A552" s="68"/>
      <c r="B552" s="69">
        <v>44151.646527777797</v>
      </c>
      <c r="C552" s="134">
        <v>38</v>
      </c>
      <c r="D552" s="71" t="s">
        <v>98</v>
      </c>
      <c r="E552" s="68"/>
      <c r="F552" s="71" t="s">
        <v>106</v>
      </c>
      <c r="G552" s="141" t="s">
        <v>102</v>
      </c>
      <c r="H552" s="68" t="s">
        <v>102</v>
      </c>
      <c r="I552" s="143">
        <v>0</v>
      </c>
      <c r="J552" s="69">
        <v>44245</v>
      </c>
      <c r="K552" s="69">
        <v>44246</v>
      </c>
      <c r="L552" s="72" t="s">
        <v>101</v>
      </c>
      <c r="M552" s="68"/>
      <c r="N552" s="69">
        <v>44249.695138888899</v>
      </c>
      <c r="O552" s="132">
        <f t="shared" si="8"/>
        <v>4.6951388888992369</v>
      </c>
      <c r="P552" s="68" t="s">
        <v>144</v>
      </c>
      <c r="Q552" s="68" t="s">
        <v>145</v>
      </c>
      <c r="R552" s="68" t="s">
        <v>102</v>
      </c>
      <c r="S552" s="133" t="s">
        <v>101</v>
      </c>
    </row>
    <row r="553" spans="1:19">
      <c r="A553" s="68"/>
      <c r="B553" s="69">
        <v>44151.836111111101</v>
      </c>
      <c r="C553" s="134">
        <v>28</v>
      </c>
      <c r="D553" s="68" t="s">
        <v>105</v>
      </c>
      <c r="E553" s="68"/>
      <c r="F553" s="71" t="s">
        <v>106</v>
      </c>
      <c r="G553" s="141" t="s">
        <v>102</v>
      </c>
      <c r="H553" s="68" t="s">
        <v>102</v>
      </c>
      <c r="I553" s="143">
        <v>0</v>
      </c>
      <c r="J553" s="69">
        <v>44245</v>
      </c>
      <c r="K553" s="69">
        <v>44246</v>
      </c>
      <c r="L553" s="72" t="s">
        <v>101</v>
      </c>
      <c r="M553" s="68"/>
      <c r="N553" s="69">
        <v>44252.708333333299</v>
      </c>
      <c r="O553" s="132">
        <f t="shared" si="8"/>
        <v>7.7083333332993789</v>
      </c>
      <c r="P553" s="68" t="s">
        <v>144</v>
      </c>
      <c r="Q553" s="68" t="s">
        <v>145</v>
      </c>
      <c r="R553" s="68" t="s">
        <v>102</v>
      </c>
      <c r="S553" s="135" t="s">
        <v>102</v>
      </c>
    </row>
    <row r="554" spans="1:19">
      <c r="A554" s="68"/>
      <c r="B554" s="69">
        <v>44151.836111111101</v>
      </c>
      <c r="C554" s="134">
        <v>29</v>
      </c>
      <c r="D554" s="68" t="s">
        <v>105</v>
      </c>
      <c r="E554" s="68"/>
      <c r="F554" s="71" t="s">
        <v>106</v>
      </c>
      <c r="G554" s="141" t="s">
        <v>102</v>
      </c>
      <c r="H554" s="68" t="s">
        <v>102</v>
      </c>
      <c r="I554" s="143">
        <v>0</v>
      </c>
      <c r="J554" s="69">
        <v>44494</v>
      </c>
      <c r="K554" s="69">
        <v>44494</v>
      </c>
      <c r="L554" s="72" t="s">
        <v>101</v>
      </c>
      <c r="M554" s="68"/>
      <c r="N554" s="69">
        <v>44496.776388888902</v>
      </c>
      <c r="O554" s="132">
        <f t="shared" si="8"/>
        <v>2.7763888889021473</v>
      </c>
      <c r="P554" s="68" t="s">
        <v>144</v>
      </c>
      <c r="Q554" s="68" t="s">
        <v>145</v>
      </c>
      <c r="R554" s="68" t="s">
        <v>102</v>
      </c>
      <c r="S554" s="133" t="s">
        <v>101</v>
      </c>
    </row>
    <row r="555" spans="1:19">
      <c r="A555" s="68"/>
      <c r="B555" s="69">
        <v>44158.590972222199</v>
      </c>
      <c r="C555" s="134">
        <v>27</v>
      </c>
      <c r="D555" s="68" t="s">
        <v>105</v>
      </c>
      <c r="E555" s="68"/>
      <c r="F555" s="71" t="s">
        <v>106</v>
      </c>
      <c r="G555" s="141" t="s">
        <v>102</v>
      </c>
      <c r="H555" s="68" t="s">
        <v>102</v>
      </c>
      <c r="I555" s="143">
        <v>0</v>
      </c>
      <c r="J555" s="69">
        <v>44195</v>
      </c>
      <c r="K555" s="69">
        <v>44195</v>
      </c>
      <c r="L555" s="72" t="s">
        <v>101</v>
      </c>
      <c r="M555" s="68"/>
      <c r="N555" s="69">
        <v>44201</v>
      </c>
      <c r="O555" s="132">
        <f t="shared" si="8"/>
        <v>6</v>
      </c>
      <c r="P555" s="68" t="s">
        <v>144</v>
      </c>
      <c r="Q555" s="68" t="s">
        <v>145</v>
      </c>
      <c r="R555" s="68" t="s">
        <v>102</v>
      </c>
      <c r="S555" s="133" t="s">
        <v>101</v>
      </c>
    </row>
    <row r="556" spans="1:19">
      <c r="A556" s="68"/>
      <c r="B556" s="69">
        <v>44162.711111111101</v>
      </c>
      <c r="C556" s="134">
        <v>38</v>
      </c>
      <c r="D556" s="71" t="s">
        <v>98</v>
      </c>
      <c r="E556" s="68"/>
      <c r="F556" s="71" t="s">
        <v>106</v>
      </c>
      <c r="G556" s="141" t="s">
        <v>102</v>
      </c>
      <c r="H556" s="68" t="s">
        <v>102</v>
      </c>
      <c r="I556" s="143">
        <v>0</v>
      </c>
      <c r="J556" s="69">
        <v>44362</v>
      </c>
      <c r="K556" s="69">
        <v>44363</v>
      </c>
      <c r="L556" s="72" t="s">
        <v>101</v>
      </c>
      <c r="M556" s="68"/>
      <c r="N556" s="69">
        <v>44368.499895833302</v>
      </c>
      <c r="O556" s="132">
        <f t="shared" si="8"/>
        <v>6.4998958333017072</v>
      </c>
      <c r="P556" s="68" t="s">
        <v>144</v>
      </c>
      <c r="Q556" s="68" t="s">
        <v>145</v>
      </c>
      <c r="R556" s="68" t="s">
        <v>102</v>
      </c>
      <c r="S556" s="135" t="s">
        <v>102</v>
      </c>
    </row>
    <row r="557" spans="1:19">
      <c r="A557" s="68"/>
      <c r="B557" s="69">
        <v>44162.711111111101</v>
      </c>
      <c r="C557" s="134">
        <v>39</v>
      </c>
      <c r="D557" s="71" t="s">
        <v>98</v>
      </c>
      <c r="E557" s="68"/>
      <c r="F557" s="71" t="s">
        <v>106</v>
      </c>
      <c r="G557" s="141" t="s">
        <v>102</v>
      </c>
      <c r="H557" s="68" t="s">
        <v>102</v>
      </c>
      <c r="I557" s="143">
        <v>0</v>
      </c>
      <c r="J557" s="69">
        <v>44462</v>
      </c>
      <c r="K557" s="69">
        <v>44463</v>
      </c>
      <c r="L557" s="72" t="s">
        <v>101</v>
      </c>
      <c r="M557" s="68"/>
      <c r="N557" s="69">
        <v>44468.491319444402</v>
      </c>
      <c r="O557" s="132">
        <f t="shared" si="8"/>
        <v>6.4913194444015971</v>
      </c>
      <c r="P557" s="68" t="s">
        <v>144</v>
      </c>
      <c r="Q557" s="68" t="s">
        <v>145</v>
      </c>
      <c r="R557" s="68" t="s">
        <v>102</v>
      </c>
      <c r="S557" s="135" t="s">
        <v>102</v>
      </c>
    </row>
    <row r="558" spans="1:19">
      <c r="A558" s="68"/>
      <c r="B558" s="69">
        <v>44162.711111111101</v>
      </c>
      <c r="C558" s="134">
        <v>39</v>
      </c>
      <c r="D558" s="71" t="s">
        <v>98</v>
      </c>
      <c r="E558" s="68"/>
      <c r="F558" s="71" t="s">
        <v>106</v>
      </c>
      <c r="G558" s="141" t="s">
        <v>102</v>
      </c>
      <c r="H558" s="68" t="s">
        <v>102</v>
      </c>
      <c r="I558" s="143">
        <v>0</v>
      </c>
      <c r="J558" s="69">
        <v>44503</v>
      </c>
      <c r="K558" s="69">
        <v>44503</v>
      </c>
      <c r="L558" s="72" t="s">
        <v>101</v>
      </c>
      <c r="M558" s="68"/>
      <c r="N558" s="69">
        <v>44508.494062500002</v>
      </c>
      <c r="O558" s="132">
        <f t="shared" si="8"/>
        <v>5.4940625000017462</v>
      </c>
      <c r="P558" s="68" t="s">
        <v>144</v>
      </c>
      <c r="Q558" s="68" t="s">
        <v>145</v>
      </c>
      <c r="R558" s="68" t="s">
        <v>102</v>
      </c>
      <c r="S558" s="133" t="s">
        <v>101</v>
      </c>
    </row>
    <row r="559" spans="1:19">
      <c r="A559" s="68"/>
      <c r="B559" s="69">
        <v>44165.588194444397</v>
      </c>
      <c r="C559" s="134">
        <v>25</v>
      </c>
      <c r="D559" s="71" t="s">
        <v>98</v>
      </c>
      <c r="E559" s="68"/>
      <c r="F559" s="71" t="s">
        <v>106</v>
      </c>
      <c r="G559" s="141" t="s">
        <v>102</v>
      </c>
      <c r="H559" s="68" t="s">
        <v>102</v>
      </c>
      <c r="I559" s="143">
        <v>0</v>
      </c>
      <c r="J559" s="69">
        <v>44203</v>
      </c>
      <c r="K559" s="69">
        <v>44204</v>
      </c>
      <c r="L559" s="72" t="s">
        <v>101</v>
      </c>
      <c r="M559" s="68"/>
      <c r="N559" s="69">
        <v>44212.456944444399</v>
      </c>
      <c r="O559" s="132">
        <f t="shared" si="8"/>
        <v>9.4569444443986868</v>
      </c>
      <c r="P559" s="68" t="s">
        <v>144</v>
      </c>
      <c r="Q559" s="68" t="s">
        <v>145</v>
      </c>
      <c r="R559" s="68" t="s">
        <v>102</v>
      </c>
      <c r="S559" s="135" t="s">
        <v>102</v>
      </c>
    </row>
    <row r="560" spans="1:19">
      <c r="A560" s="68"/>
      <c r="B560" s="69">
        <v>44165.752777777801</v>
      </c>
      <c r="C560" s="134">
        <v>27</v>
      </c>
      <c r="D560" s="68" t="s">
        <v>105</v>
      </c>
      <c r="E560" s="68"/>
      <c r="F560" s="71" t="s">
        <v>106</v>
      </c>
      <c r="G560" s="141" t="s">
        <v>102</v>
      </c>
      <c r="H560" s="68" t="s">
        <v>102</v>
      </c>
      <c r="I560" s="143">
        <v>0</v>
      </c>
      <c r="J560" s="69">
        <v>44195</v>
      </c>
      <c r="K560" s="69">
        <v>44195</v>
      </c>
      <c r="L560" s="72" t="s">
        <v>101</v>
      </c>
      <c r="M560" s="68"/>
      <c r="N560" s="69">
        <v>44200</v>
      </c>
      <c r="O560" s="132">
        <f t="shared" si="8"/>
        <v>5</v>
      </c>
      <c r="P560" s="68" t="s">
        <v>144</v>
      </c>
      <c r="Q560" s="68" t="s">
        <v>145</v>
      </c>
      <c r="R560" s="68" t="s">
        <v>102</v>
      </c>
      <c r="S560" s="133" t="s">
        <v>101</v>
      </c>
    </row>
    <row r="561" spans="1:19">
      <c r="A561" s="68"/>
      <c r="B561" s="69">
        <v>44167.855555555601</v>
      </c>
      <c r="C561" s="134">
        <v>19</v>
      </c>
      <c r="D561" s="71" t="s">
        <v>98</v>
      </c>
      <c r="E561" s="68"/>
      <c r="F561" s="71" t="s">
        <v>106</v>
      </c>
      <c r="G561" s="141" t="s">
        <v>101</v>
      </c>
      <c r="H561" s="68" t="s">
        <v>102</v>
      </c>
      <c r="I561" s="143">
        <v>0</v>
      </c>
      <c r="J561" s="69">
        <v>44204</v>
      </c>
      <c r="K561" s="69">
        <v>44204</v>
      </c>
      <c r="L561" s="72" t="s">
        <v>101</v>
      </c>
      <c r="M561" s="68"/>
      <c r="N561" s="69">
        <v>44207.534074074101</v>
      </c>
      <c r="O561" s="132">
        <f t="shared" si="8"/>
        <v>3.5340740741012269</v>
      </c>
      <c r="P561" s="68" t="s">
        <v>144</v>
      </c>
      <c r="Q561" s="68" t="s">
        <v>145</v>
      </c>
      <c r="R561" s="68" t="s">
        <v>102</v>
      </c>
      <c r="S561" s="135" t="s">
        <v>102</v>
      </c>
    </row>
    <row r="562" spans="1:19">
      <c r="A562" s="68"/>
      <c r="B562" s="69">
        <v>44167.855555555601</v>
      </c>
      <c r="C562" s="134">
        <v>19</v>
      </c>
      <c r="D562" s="71" t="s">
        <v>98</v>
      </c>
      <c r="E562" s="68"/>
      <c r="F562" s="71" t="s">
        <v>106</v>
      </c>
      <c r="G562" s="141" t="s">
        <v>101</v>
      </c>
      <c r="H562" s="68" t="s">
        <v>102</v>
      </c>
      <c r="I562" s="143">
        <v>0</v>
      </c>
      <c r="J562" s="69">
        <v>44212</v>
      </c>
      <c r="K562" s="69">
        <v>44214</v>
      </c>
      <c r="L562" s="72" t="s">
        <v>101</v>
      </c>
      <c r="M562" s="68"/>
      <c r="N562" s="69">
        <v>44215.523495370398</v>
      </c>
      <c r="O562" s="132">
        <f t="shared" si="8"/>
        <v>3.5234953703984502</v>
      </c>
      <c r="P562" s="68" t="s">
        <v>144</v>
      </c>
      <c r="Q562" s="68" t="s">
        <v>145</v>
      </c>
      <c r="R562" s="68" t="s">
        <v>102</v>
      </c>
      <c r="S562" s="135" t="s">
        <v>102</v>
      </c>
    </row>
    <row r="563" spans="1:19">
      <c r="A563" s="68"/>
      <c r="B563" s="69">
        <v>44167.855555555601</v>
      </c>
      <c r="C563" s="134">
        <v>19</v>
      </c>
      <c r="D563" s="71" t="s">
        <v>98</v>
      </c>
      <c r="E563" s="68"/>
      <c r="F563" s="71" t="s">
        <v>106</v>
      </c>
      <c r="G563" s="141" t="s">
        <v>101</v>
      </c>
      <c r="H563" s="68" t="s">
        <v>102</v>
      </c>
      <c r="I563" s="143">
        <v>0</v>
      </c>
      <c r="J563" s="69">
        <v>44292</v>
      </c>
      <c r="K563" s="69">
        <v>44293</v>
      </c>
      <c r="L563" s="72" t="s">
        <v>101</v>
      </c>
      <c r="M563" s="68"/>
      <c r="N563" s="69">
        <v>44298.480532407397</v>
      </c>
      <c r="O563" s="132">
        <f t="shared" si="8"/>
        <v>6.4805324073968222</v>
      </c>
      <c r="P563" s="68" t="s">
        <v>144</v>
      </c>
      <c r="Q563" s="68" t="s">
        <v>145</v>
      </c>
      <c r="R563" s="68" t="s">
        <v>102</v>
      </c>
      <c r="S563" s="135" t="s">
        <v>102</v>
      </c>
    </row>
    <row r="564" spans="1:19">
      <c r="A564" s="68"/>
      <c r="B564" s="69">
        <v>44167.855555555601</v>
      </c>
      <c r="C564" s="134">
        <v>19</v>
      </c>
      <c r="D564" s="71" t="s">
        <v>98</v>
      </c>
      <c r="E564" s="68"/>
      <c r="F564" s="71" t="s">
        <v>106</v>
      </c>
      <c r="G564" s="141" t="s">
        <v>101</v>
      </c>
      <c r="H564" s="68" t="s">
        <v>102</v>
      </c>
      <c r="I564" s="143">
        <v>0</v>
      </c>
      <c r="J564" s="69">
        <v>44355</v>
      </c>
      <c r="K564" s="69">
        <v>44356</v>
      </c>
      <c r="L564" s="72" t="s">
        <v>101</v>
      </c>
      <c r="M564" s="68"/>
      <c r="N564" s="69">
        <v>44364.496412036999</v>
      </c>
      <c r="O564" s="132">
        <f t="shared" si="8"/>
        <v>9.4964120369986631</v>
      </c>
      <c r="P564" s="68" t="s">
        <v>144</v>
      </c>
      <c r="Q564" s="68" t="s">
        <v>145</v>
      </c>
      <c r="R564" s="68" t="s">
        <v>102</v>
      </c>
      <c r="S564" s="135" t="s">
        <v>102</v>
      </c>
    </row>
    <row r="565" spans="1:19">
      <c r="A565" s="68"/>
      <c r="B565" s="69">
        <v>44167.855555555601</v>
      </c>
      <c r="C565" s="134">
        <v>19</v>
      </c>
      <c r="D565" s="71" t="s">
        <v>98</v>
      </c>
      <c r="E565" s="68"/>
      <c r="F565" s="71" t="s">
        <v>106</v>
      </c>
      <c r="G565" s="141" t="s">
        <v>101</v>
      </c>
      <c r="H565" s="68" t="s">
        <v>102</v>
      </c>
      <c r="I565" s="143">
        <v>0</v>
      </c>
      <c r="J565" s="69">
        <v>44470</v>
      </c>
      <c r="K565" s="69">
        <v>44470</v>
      </c>
      <c r="L565" s="72" t="s">
        <v>101</v>
      </c>
      <c r="M565" s="68"/>
      <c r="N565" s="69">
        <v>44470.515243055597</v>
      </c>
      <c r="O565" s="132">
        <f t="shared" si="8"/>
        <v>0.51524305559723871</v>
      </c>
      <c r="P565" s="68" t="s">
        <v>144</v>
      </c>
      <c r="Q565" s="68" t="s">
        <v>145</v>
      </c>
      <c r="R565" s="68" t="s">
        <v>102</v>
      </c>
      <c r="S565" s="135" t="s">
        <v>102</v>
      </c>
    </row>
    <row r="566" spans="1:19">
      <c r="A566" s="68"/>
      <c r="B566" s="69">
        <v>44169.526388888902</v>
      </c>
      <c r="C566" s="134">
        <v>24</v>
      </c>
      <c r="D566" s="68" t="s">
        <v>107</v>
      </c>
      <c r="E566" s="68"/>
      <c r="F566" s="71" t="s">
        <v>106</v>
      </c>
      <c r="G566" s="141" t="s">
        <v>102</v>
      </c>
      <c r="H566" s="68" t="s">
        <v>102</v>
      </c>
      <c r="I566" s="143">
        <v>0</v>
      </c>
      <c r="J566" s="69">
        <v>44215</v>
      </c>
      <c r="K566" s="69">
        <v>44216</v>
      </c>
      <c r="L566" s="72" t="s">
        <v>101</v>
      </c>
      <c r="M566" s="68"/>
      <c r="N566" s="69">
        <v>44217.688194444403</v>
      </c>
      <c r="O566" s="132">
        <f t="shared" si="8"/>
        <v>2.6881944444030523</v>
      </c>
      <c r="P566" s="68" t="s">
        <v>144</v>
      </c>
      <c r="Q566" s="68" t="s">
        <v>145</v>
      </c>
      <c r="R566" s="68" t="s">
        <v>102</v>
      </c>
      <c r="S566" s="135" t="s">
        <v>102</v>
      </c>
    </row>
    <row r="567" spans="1:19">
      <c r="A567" s="68"/>
      <c r="B567" s="69">
        <v>44169.742361111101</v>
      </c>
      <c r="C567" s="134">
        <v>34</v>
      </c>
      <c r="D567" s="68" t="s">
        <v>105</v>
      </c>
      <c r="E567" s="68"/>
      <c r="F567" s="71" t="s">
        <v>106</v>
      </c>
      <c r="G567" s="141" t="s">
        <v>101</v>
      </c>
      <c r="H567" s="68" t="s">
        <v>102</v>
      </c>
      <c r="I567" s="143">
        <v>0</v>
      </c>
      <c r="J567" s="69">
        <v>44236</v>
      </c>
      <c r="K567" s="69">
        <v>44237</v>
      </c>
      <c r="L567" s="72" t="s">
        <v>101</v>
      </c>
      <c r="M567" s="68"/>
      <c r="N567" s="69">
        <v>44238.490648148101</v>
      </c>
      <c r="O567" s="132">
        <f t="shared" si="8"/>
        <v>2.4906481481011724</v>
      </c>
      <c r="P567" s="68" t="s">
        <v>144</v>
      </c>
      <c r="Q567" s="68" t="s">
        <v>145</v>
      </c>
      <c r="R567" s="68" t="s">
        <v>102</v>
      </c>
      <c r="S567" s="135" t="s">
        <v>102</v>
      </c>
    </row>
    <row r="568" spans="1:19">
      <c r="A568" s="68"/>
      <c r="B568" s="69">
        <v>44172.583333333299</v>
      </c>
      <c r="C568" s="134">
        <v>28</v>
      </c>
      <c r="D568" s="71" t="s">
        <v>98</v>
      </c>
      <c r="E568" s="68"/>
      <c r="F568" s="71" t="s">
        <v>106</v>
      </c>
      <c r="G568" s="141" t="s">
        <v>102</v>
      </c>
      <c r="H568" s="68" t="s">
        <v>102</v>
      </c>
      <c r="I568" s="143">
        <v>0</v>
      </c>
      <c r="J568" s="69">
        <v>44252</v>
      </c>
      <c r="K568" s="69">
        <v>44253</v>
      </c>
      <c r="L568" s="72" t="s">
        <v>101</v>
      </c>
      <c r="M568" s="68"/>
      <c r="N568" s="69">
        <v>44258.585416666698</v>
      </c>
      <c r="O568" s="132">
        <f t="shared" si="8"/>
        <v>6.5854166666977108</v>
      </c>
      <c r="P568" s="68" t="s">
        <v>144</v>
      </c>
      <c r="Q568" s="68" t="s">
        <v>145</v>
      </c>
      <c r="R568" s="68" t="s">
        <v>102</v>
      </c>
      <c r="S568" s="135" t="s">
        <v>102</v>
      </c>
    </row>
    <row r="569" spans="1:19">
      <c r="A569" s="68"/>
      <c r="B569" s="69">
        <v>44172.583333333299</v>
      </c>
      <c r="C569" s="134">
        <v>28</v>
      </c>
      <c r="D569" s="71" t="s">
        <v>98</v>
      </c>
      <c r="E569" s="68"/>
      <c r="F569" s="71" t="s">
        <v>106</v>
      </c>
      <c r="G569" s="141" t="s">
        <v>102</v>
      </c>
      <c r="H569" s="68" t="s">
        <v>102</v>
      </c>
      <c r="I569" s="143">
        <v>0</v>
      </c>
      <c r="J569" s="69">
        <v>44283</v>
      </c>
      <c r="K569" s="69">
        <v>44284</v>
      </c>
      <c r="L569" s="72" t="s">
        <v>101</v>
      </c>
      <c r="M569" s="68"/>
      <c r="N569" s="69">
        <v>44291.5523958333</v>
      </c>
      <c r="O569" s="132">
        <f t="shared" si="8"/>
        <v>8.5523958332996699</v>
      </c>
      <c r="P569" s="68" t="s">
        <v>144</v>
      </c>
      <c r="Q569" s="68" t="s">
        <v>145</v>
      </c>
      <c r="R569" s="68" t="s">
        <v>102</v>
      </c>
      <c r="S569" s="135" t="s">
        <v>102</v>
      </c>
    </row>
    <row r="570" spans="1:19">
      <c r="A570" s="68"/>
      <c r="B570" s="69">
        <v>44172.583333333299</v>
      </c>
      <c r="C570" s="134">
        <v>28</v>
      </c>
      <c r="D570" s="71" t="s">
        <v>98</v>
      </c>
      <c r="E570" s="68"/>
      <c r="F570" s="71" t="s">
        <v>106</v>
      </c>
      <c r="G570" s="141" t="s">
        <v>102</v>
      </c>
      <c r="H570" s="68" t="s">
        <v>102</v>
      </c>
      <c r="I570" s="143">
        <v>0</v>
      </c>
      <c r="J570" s="69">
        <v>44383</v>
      </c>
      <c r="K570" s="69">
        <v>44384</v>
      </c>
      <c r="L570" s="72" t="s">
        <v>101</v>
      </c>
      <c r="M570" s="68"/>
      <c r="N570" s="69">
        <v>44386</v>
      </c>
      <c r="O570" s="132">
        <f t="shared" si="8"/>
        <v>3</v>
      </c>
      <c r="P570" s="68" t="s">
        <v>144</v>
      </c>
      <c r="Q570" s="68" t="s">
        <v>145</v>
      </c>
      <c r="R570" s="68" t="s">
        <v>102</v>
      </c>
      <c r="S570" s="133" t="s">
        <v>101</v>
      </c>
    </row>
    <row r="571" spans="1:19">
      <c r="A571" s="68"/>
      <c r="B571" s="69">
        <v>44172.644444444399</v>
      </c>
      <c r="C571" s="134">
        <v>41</v>
      </c>
      <c r="D571" s="71" t="s">
        <v>98</v>
      </c>
      <c r="E571" s="68"/>
      <c r="F571" s="71" t="s">
        <v>106</v>
      </c>
      <c r="G571" s="141" t="s">
        <v>102</v>
      </c>
      <c r="H571" s="68" t="s">
        <v>102</v>
      </c>
      <c r="I571" s="143">
        <v>0</v>
      </c>
      <c r="J571" s="69">
        <v>44208</v>
      </c>
      <c r="K571" s="69">
        <v>44209</v>
      </c>
      <c r="L571" s="72" t="s">
        <v>101</v>
      </c>
      <c r="M571" s="68"/>
      <c r="N571" s="69">
        <v>44214.3362962963</v>
      </c>
      <c r="O571" s="132">
        <f t="shared" si="8"/>
        <v>6.3362962963001337</v>
      </c>
      <c r="P571" s="68" t="s">
        <v>144</v>
      </c>
      <c r="Q571" s="68" t="s">
        <v>145</v>
      </c>
      <c r="R571" s="68" t="s">
        <v>102</v>
      </c>
      <c r="S571" s="135" t="s">
        <v>102</v>
      </c>
    </row>
    <row r="572" spans="1:19">
      <c r="A572" s="68"/>
      <c r="B572" s="69">
        <v>44172.778472222199</v>
      </c>
      <c r="C572" s="134">
        <v>28</v>
      </c>
      <c r="D572" s="68" t="s">
        <v>107</v>
      </c>
      <c r="E572" s="68"/>
      <c r="F572" s="71" t="s">
        <v>106</v>
      </c>
      <c r="G572" s="141" t="s">
        <v>102</v>
      </c>
      <c r="H572" s="68" t="s">
        <v>102</v>
      </c>
      <c r="I572" s="143">
        <v>0</v>
      </c>
      <c r="J572" s="69">
        <v>44243</v>
      </c>
      <c r="K572" s="69">
        <v>44244</v>
      </c>
      <c r="L572" s="72" t="s">
        <v>101</v>
      </c>
      <c r="M572" s="68"/>
      <c r="N572" s="69">
        <v>44245.572222222203</v>
      </c>
      <c r="O572" s="132">
        <f t="shared" si="8"/>
        <v>2.5722222222029814</v>
      </c>
      <c r="P572" s="68" t="s">
        <v>144</v>
      </c>
      <c r="Q572" s="68" t="s">
        <v>145</v>
      </c>
      <c r="R572" s="68" t="s">
        <v>102</v>
      </c>
      <c r="S572" s="133" t="s">
        <v>101</v>
      </c>
    </row>
    <row r="573" spans="1:19">
      <c r="A573" s="68"/>
      <c r="B573" s="69">
        <v>44173.3347222222</v>
      </c>
      <c r="C573" s="134">
        <v>35</v>
      </c>
      <c r="D573" s="71" t="s">
        <v>98</v>
      </c>
      <c r="E573" s="68"/>
      <c r="F573" s="71" t="s">
        <v>106</v>
      </c>
      <c r="G573" s="141" t="s">
        <v>102</v>
      </c>
      <c r="H573" s="68" t="s">
        <v>102</v>
      </c>
      <c r="I573" s="143">
        <v>0</v>
      </c>
      <c r="J573" s="69">
        <v>44201</v>
      </c>
      <c r="K573" s="69">
        <v>44202</v>
      </c>
      <c r="L573" s="72" t="s">
        <v>101</v>
      </c>
      <c r="M573" s="68"/>
      <c r="N573" s="69">
        <v>44203.458935185197</v>
      </c>
      <c r="O573" s="132">
        <f t="shared" si="8"/>
        <v>2.4589351851973333</v>
      </c>
      <c r="P573" s="68" t="s">
        <v>144</v>
      </c>
      <c r="Q573" s="68" t="s">
        <v>145</v>
      </c>
      <c r="R573" s="68" t="s">
        <v>102</v>
      </c>
      <c r="S573" s="135" t="s">
        <v>102</v>
      </c>
    </row>
    <row r="574" spans="1:19">
      <c r="A574" s="68"/>
      <c r="B574" s="69">
        <v>44175.577083333301</v>
      </c>
      <c r="C574" s="134">
        <v>38</v>
      </c>
      <c r="D574" s="71" t="s">
        <v>98</v>
      </c>
      <c r="E574" s="68"/>
      <c r="F574" s="71" t="s">
        <v>106</v>
      </c>
      <c r="G574" s="141" t="s">
        <v>102</v>
      </c>
      <c r="H574" s="68" t="s">
        <v>102</v>
      </c>
      <c r="I574" s="143">
        <v>0</v>
      </c>
      <c r="J574" s="69">
        <v>44222</v>
      </c>
      <c r="K574" s="69">
        <v>44223</v>
      </c>
      <c r="L574" s="72" t="s">
        <v>101</v>
      </c>
      <c r="M574" s="68"/>
      <c r="N574" s="69">
        <v>44227.405555555597</v>
      </c>
      <c r="O574" s="132">
        <f t="shared" si="8"/>
        <v>5.4055555555969477</v>
      </c>
      <c r="P574" s="68" t="s">
        <v>144</v>
      </c>
      <c r="Q574" s="68" t="s">
        <v>145</v>
      </c>
      <c r="R574" s="68" t="s">
        <v>102</v>
      </c>
      <c r="S574" s="135" t="s">
        <v>102</v>
      </c>
    </row>
    <row r="575" spans="1:19">
      <c r="A575" s="68"/>
      <c r="B575" s="69">
        <v>44175.577083333301</v>
      </c>
      <c r="C575" s="134">
        <v>38</v>
      </c>
      <c r="D575" s="71" t="s">
        <v>98</v>
      </c>
      <c r="E575" s="68"/>
      <c r="F575" s="71" t="s">
        <v>106</v>
      </c>
      <c r="G575" s="141" t="s">
        <v>102</v>
      </c>
      <c r="H575" s="68" t="s">
        <v>102</v>
      </c>
      <c r="I575" s="143">
        <v>0</v>
      </c>
      <c r="J575" s="69">
        <v>44246</v>
      </c>
      <c r="K575" s="69">
        <v>44246</v>
      </c>
      <c r="L575" s="72" t="s">
        <v>101</v>
      </c>
      <c r="M575" s="68"/>
      <c r="N575" s="69">
        <v>44252.472916666702</v>
      </c>
      <c r="O575" s="132">
        <f t="shared" si="8"/>
        <v>6.4729166667020763</v>
      </c>
      <c r="P575" s="68" t="s">
        <v>144</v>
      </c>
      <c r="Q575" s="68" t="s">
        <v>145</v>
      </c>
      <c r="R575" s="68" t="s">
        <v>102</v>
      </c>
      <c r="S575" s="133" t="s">
        <v>101</v>
      </c>
    </row>
    <row r="576" spans="1:19">
      <c r="A576" s="68"/>
      <c r="B576" s="69">
        <v>44175.597916666702</v>
      </c>
      <c r="C576" s="134">
        <v>21</v>
      </c>
      <c r="D576" s="71" t="s">
        <v>98</v>
      </c>
      <c r="E576" s="68"/>
      <c r="F576" s="71" t="s">
        <v>106</v>
      </c>
      <c r="G576" s="141" t="s">
        <v>102</v>
      </c>
      <c r="H576" s="68" t="s">
        <v>102</v>
      </c>
      <c r="I576" s="143">
        <v>0</v>
      </c>
      <c r="J576" s="69">
        <v>44210</v>
      </c>
      <c r="K576" s="69">
        <v>44211</v>
      </c>
      <c r="L576" s="72" t="s">
        <v>101</v>
      </c>
      <c r="M576" s="68"/>
      <c r="N576" s="69">
        <v>44221.4536689815</v>
      </c>
      <c r="O576" s="132">
        <f t="shared" si="8"/>
        <v>11.453668981499504</v>
      </c>
      <c r="P576" s="68" t="s">
        <v>144</v>
      </c>
      <c r="Q576" s="68" t="s">
        <v>145</v>
      </c>
      <c r="R576" s="68" t="s">
        <v>102</v>
      </c>
      <c r="S576" s="135" t="s">
        <v>102</v>
      </c>
    </row>
    <row r="577" spans="1:19">
      <c r="A577" s="68"/>
      <c r="B577" s="69">
        <v>44175.597916666702</v>
      </c>
      <c r="C577" s="134">
        <v>21</v>
      </c>
      <c r="D577" s="71" t="s">
        <v>98</v>
      </c>
      <c r="E577" s="68"/>
      <c r="F577" s="71" t="s">
        <v>106</v>
      </c>
      <c r="G577" s="141" t="s">
        <v>102</v>
      </c>
      <c r="H577" s="68" t="s">
        <v>102</v>
      </c>
      <c r="I577" s="143">
        <v>0</v>
      </c>
      <c r="J577" s="69">
        <v>44222</v>
      </c>
      <c r="K577" s="69">
        <v>44223</v>
      </c>
      <c r="L577" s="72" t="s">
        <v>101</v>
      </c>
      <c r="M577" s="68"/>
      <c r="N577" s="69">
        <v>44227.490277777797</v>
      </c>
      <c r="O577" s="132">
        <f t="shared" si="8"/>
        <v>5.4902777777970186</v>
      </c>
      <c r="P577" s="68" t="s">
        <v>144</v>
      </c>
      <c r="Q577" s="68" t="s">
        <v>145</v>
      </c>
      <c r="R577" s="68" t="s">
        <v>102</v>
      </c>
      <c r="S577" s="135" t="s">
        <v>102</v>
      </c>
    </row>
    <row r="578" spans="1:19">
      <c r="A578" s="68"/>
      <c r="B578" s="69">
        <v>44179.491666666698</v>
      </c>
      <c r="C578" s="134">
        <v>29</v>
      </c>
      <c r="D578" s="68" t="s">
        <v>105</v>
      </c>
      <c r="E578" s="68"/>
      <c r="F578" s="71" t="s">
        <v>106</v>
      </c>
      <c r="G578" s="141" t="s">
        <v>101</v>
      </c>
      <c r="H578" s="68" t="s">
        <v>102</v>
      </c>
      <c r="I578" s="143">
        <v>0</v>
      </c>
      <c r="J578" s="69">
        <v>44392</v>
      </c>
      <c r="K578" s="69">
        <v>44393</v>
      </c>
      <c r="L578" s="72" t="s">
        <v>101</v>
      </c>
      <c r="M578" s="68"/>
      <c r="N578" s="69">
        <v>44396.731249999997</v>
      </c>
      <c r="O578" s="132">
        <f t="shared" si="8"/>
        <v>4.7312499999970896</v>
      </c>
      <c r="P578" s="68" t="s">
        <v>144</v>
      </c>
      <c r="Q578" s="68" t="s">
        <v>145</v>
      </c>
      <c r="R578" s="68" t="s">
        <v>102</v>
      </c>
      <c r="S578" s="135" t="s">
        <v>102</v>
      </c>
    </row>
    <row r="579" spans="1:19">
      <c r="A579" s="68"/>
      <c r="B579" s="69">
        <v>44179.789583333302</v>
      </c>
      <c r="C579" s="134">
        <v>24</v>
      </c>
      <c r="D579" s="68" t="s">
        <v>105</v>
      </c>
      <c r="E579" s="68"/>
      <c r="F579" s="71" t="s">
        <v>106</v>
      </c>
      <c r="G579" s="141" t="s">
        <v>101</v>
      </c>
      <c r="H579" s="68" t="s">
        <v>102</v>
      </c>
      <c r="I579" s="143">
        <v>0</v>
      </c>
      <c r="J579" s="69">
        <v>44187</v>
      </c>
      <c r="K579" s="69">
        <v>44188</v>
      </c>
      <c r="L579" s="72" t="s">
        <v>101</v>
      </c>
      <c r="M579" s="68"/>
      <c r="N579" s="69">
        <v>44202</v>
      </c>
      <c r="O579" s="132">
        <f t="shared" si="8"/>
        <v>15</v>
      </c>
      <c r="P579" s="68" t="s">
        <v>144</v>
      </c>
      <c r="Q579" s="68" t="s">
        <v>145</v>
      </c>
      <c r="R579" s="68" t="s">
        <v>102</v>
      </c>
      <c r="S579" s="135" t="s">
        <v>102</v>
      </c>
    </row>
    <row r="580" spans="1:19">
      <c r="A580" s="68"/>
      <c r="B580" s="69">
        <v>44179.789583333302</v>
      </c>
      <c r="C580" s="134">
        <v>24</v>
      </c>
      <c r="D580" s="68" t="s">
        <v>105</v>
      </c>
      <c r="E580" s="68"/>
      <c r="F580" s="71" t="s">
        <v>106</v>
      </c>
      <c r="G580" s="141" t="s">
        <v>101</v>
      </c>
      <c r="H580" s="68" t="s">
        <v>102</v>
      </c>
      <c r="I580" s="143">
        <v>0</v>
      </c>
      <c r="J580" s="69">
        <v>44245</v>
      </c>
      <c r="K580" s="69">
        <v>44246</v>
      </c>
      <c r="L580" s="72" t="s">
        <v>101</v>
      </c>
      <c r="M580" s="68"/>
      <c r="N580" s="69">
        <v>44252.707638888904</v>
      </c>
      <c r="O580" s="132">
        <f t="shared" ref="O580:O643" si="9">N580-J580</f>
        <v>7.7076388889036025</v>
      </c>
      <c r="P580" s="68" t="s">
        <v>144</v>
      </c>
      <c r="Q580" s="68" t="s">
        <v>145</v>
      </c>
      <c r="R580" s="68" t="s">
        <v>102</v>
      </c>
      <c r="S580" s="135" t="s">
        <v>102</v>
      </c>
    </row>
    <row r="581" spans="1:19">
      <c r="A581" s="68"/>
      <c r="B581" s="69">
        <v>44179.789583333302</v>
      </c>
      <c r="C581" s="134">
        <v>24</v>
      </c>
      <c r="D581" s="68" t="s">
        <v>105</v>
      </c>
      <c r="E581" s="68"/>
      <c r="F581" s="71" t="s">
        <v>106</v>
      </c>
      <c r="G581" s="141" t="s">
        <v>101</v>
      </c>
      <c r="H581" s="68" t="s">
        <v>102</v>
      </c>
      <c r="I581" s="143">
        <v>0</v>
      </c>
      <c r="J581" s="69">
        <v>44266</v>
      </c>
      <c r="K581" s="69">
        <v>44267</v>
      </c>
      <c r="L581" s="72" t="s">
        <v>101</v>
      </c>
      <c r="M581" s="68"/>
      <c r="N581" s="69">
        <v>44272.548912036997</v>
      </c>
      <c r="O581" s="132">
        <f t="shared" si="9"/>
        <v>6.5489120369966258</v>
      </c>
      <c r="P581" s="68" t="s">
        <v>144</v>
      </c>
      <c r="Q581" s="68" t="s">
        <v>145</v>
      </c>
      <c r="R581" s="68" t="s">
        <v>102</v>
      </c>
      <c r="S581" s="135" t="s">
        <v>102</v>
      </c>
    </row>
    <row r="582" spans="1:19">
      <c r="A582" s="68"/>
      <c r="B582" s="69">
        <v>44179.789583333302</v>
      </c>
      <c r="C582" s="134">
        <v>24</v>
      </c>
      <c r="D582" s="68" t="s">
        <v>105</v>
      </c>
      <c r="E582" s="68"/>
      <c r="F582" s="71" t="s">
        <v>106</v>
      </c>
      <c r="G582" s="141" t="s">
        <v>101</v>
      </c>
      <c r="H582" s="68" t="s">
        <v>102</v>
      </c>
      <c r="I582" s="143">
        <v>0</v>
      </c>
      <c r="J582" s="69">
        <v>44345</v>
      </c>
      <c r="K582" s="69">
        <v>44347</v>
      </c>
      <c r="L582" s="72" t="s">
        <v>101</v>
      </c>
      <c r="M582" s="68"/>
      <c r="N582" s="69">
        <v>44350.496238425898</v>
      </c>
      <c r="O582" s="132">
        <f t="shared" si="9"/>
        <v>5.4962384258979</v>
      </c>
      <c r="P582" s="68" t="s">
        <v>144</v>
      </c>
      <c r="Q582" s="68" t="s">
        <v>145</v>
      </c>
      <c r="R582" s="68" t="s">
        <v>102</v>
      </c>
      <c r="S582" s="135" t="s">
        <v>102</v>
      </c>
    </row>
    <row r="583" spans="1:19">
      <c r="A583" s="68"/>
      <c r="B583" s="69">
        <v>44179.789583333302</v>
      </c>
      <c r="C583" s="134">
        <v>25</v>
      </c>
      <c r="D583" s="68" t="s">
        <v>105</v>
      </c>
      <c r="E583" s="68"/>
      <c r="F583" s="71" t="s">
        <v>106</v>
      </c>
      <c r="G583" s="141" t="s">
        <v>101</v>
      </c>
      <c r="H583" s="68" t="s">
        <v>102</v>
      </c>
      <c r="I583" s="143">
        <v>0</v>
      </c>
      <c r="J583" s="69">
        <v>44386</v>
      </c>
      <c r="K583" s="69">
        <v>44386</v>
      </c>
      <c r="L583" s="72" t="s">
        <v>101</v>
      </c>
      <c r="M583" s="68"/>
      <c r="N583" s="69">
        <v>44396.495335648098</v>
      </c>
      <c r="O583" s="132">
        <f t="shared" si="9"/>
        <v>10.495335648098262</v>
      </c>
      <c r="P583" s="68" t="s">
        <v>144</v>
      </c>
      <c r="Q583" s="68" t="s">
        <v>145</v>
      </c>
      <c r="R583" s="68" t="s">
        <v>102</v>
      </c>
      <c r="S583" s="135" t="s">
        <v>102</v>
      </c>
    </row>
    <row r="584" spans="1:19">
      <c r="A584" s="68"/>
      <c r="B584" s="69">
        <v>44179.789583333302</v>
      </c>
      <c r="C584" s="134">
        <v>25</v>
      </c>
      <c r="D584" s="68" t="s">
        <v>105</v>
      </c>
      <c r="E584" s="68"/>
      <c r="F584" s="71" t="s">
        <v>106</v>
      </c>
      <c r="G584" s="141" t="s">
        <v>101</v>
      </c>
      <c r="H584" s="68" t="s">
        <v>102</v>
      </c>
      <c r="I584" s="143">
        <v>0</v>
      </c>
      <c r="J584" s="69">
        <v>44438</v>
      </c>
      <c r="K584" s="69">
        <v>44438</v>
      </c>
      <c r="L584" s="72" t="s">
        <v>101</v>
      </c>
      <c r="M584" s="68"/>
      <c r="N584" s="69">
        <v>44446.499525462998</v>
      </c>
      <c r="O584" s="132">
        <f t="shared" si="9"/>
        <v>8.4995254629975534</v>
      </c>
      <c r="P584" s="68" t="s">
        <v>144</v>
      </c>
      <c r="Q584" s="68" t="s">
        <v>145</v>
      </c>
      <c r="R584" s="68" t="s">
        <v>102</v>
      </c>
      <c r="S584" s="135" t="s">
        <v>102</v>
      </c>
    </row>
    <row r="585" spans="1:19">
      <c r="A585" s="68"/>
      <c r="B585" s="69">
        <v>44180.744444444397</v>
      </c>
      <c r="C585" s="134">
        <v>45</v>
      </c>
      <c r="D585" s="71" t="s">
        <v>98</v>
      </c>
      <c r="E585" s="68"/>
      <c r="F585" s="71" t="s">
        <v>106</v>
      </c>
      <c r="G585" s="141" t="s">
        <v>101</v>
      </c>
      <c r="H585" s="68" t="s">
        <v>102</v>
      </c>
      <c r="I585" s="143">
        <v>0</v>
      </c>
      <c r="J585" s="69">
        <v>44204</v>
      </c>
      <c r="K585" s="69">
        <v>44204</v>
      </c>
      <c r="L585" s="72" t="s">
        <v>101</v>
      </c>
      <c r="M585" s="68"/>
      <c r="N585" s="69">
        <v>44208.541076388901</v>
      </c>
      <c r="O585" s="132">
        <f t="shared" si="9"/>
        <v>4.5410763889012742</v>
      </c>
      <c r="P585" s="68" t="s">
        <v>147</v>
      </c>
      <c r="Q585" s="68" t="s">
        <v>145</v>
      </c>
      <c r="R585" s="68" t="s">
        <v>102</v>
      </c>
      <c r="S585" s="135" t="s">
        <v>102</v>
      </c>
    </row>
    <row r="586" spans="1:19">
      <c r="A586" s="68"/>
      <c r="B586" s="69">
        <v>44180.744444444397</v>
      </c>
      <c r="C586" s="134">
        <v>45</v>
      </c>
      <c r="D586" s="71" t="s">
        <v>98</v>
      </c>
      <c r="E586" s="68"/>
      <c r="F586" s="71" t="s">
        <v>106</v>
      </c>
      <c r="G586" s="141" t="s">
        <v>101</v>
      </c>
      <c r="H586" s="68" t="s">
        <v>102</v>
      </c>
      <c r="I586" s="143">
        <v>0</v>
      </c>
      <c r="J586" s="69">
        <v>44370</v>
      </c>
      <c r="K586" s="69">
        <v>44370</v>
      </c>
      <c r="L586" s="72" t="s">
        <v>101</v>
      </c>
      <c r="M586" s="68"/>
      <c r="N586" s="69">
        <v>44386.546956018501</v>
      </c>
      <c r="O586" s="132">
        <f t="shared" si="9"/>
        <v>16.546956018501078</v>
      </c>
      <c r="P586" s="68" t="s">
        <v>144</v>
      </c>
      <c r="Q586" s="68" t="s">
        <v>145</v>
      </c>
      <c r="R586" s="68" t="s">
        <v>102</v>
      </c>
      <c r="S586" s="135" t="s">
        <v>102</v>
      </c>
    </row>
    <row r="587" spans="1:19">
      <c r="A587" s="68"/>
      <c r="B587" s="69">
        <v>44180.744444444397</v>
      </c>
      <c r="C587" s="134">
        <v>45</v>
      </c>
      <c r="D587" s="71" t="s">
        <v>98</v>
      </c>
      <c r="E587" s="68"/>
      <c r="F587" s="71" t="s">
        <v>106</v>
      </c>
      <c r="G587" s="141" t="s">
        <v>101</v>
      </c>
      <c r="H587" s="68" t="s">
        <v>102</v>
      </c>
      <c r="I587" s="143">
        <v>0</v>
      </c>
      <c r="J587" s="69">
        <v>44403</v>
      </c>
      <c r="K587" s="69">
        <v>44403</v>
      </c>
      <c r="L587" s="72" t="s">
        <v>101</v>
      </c>
      <c r="M587" s="68"/>
      <c r="N587" s="69">
        <v>44417.496631944399</v>
      </c>
      <c r="O587" s="132">
        <f t="shared" si="9"/>
        <v>14.496631944399269</v>
      </c>
      <c r="P587" s="68" t="s">
        <v>144</v>
      </c>
      <c r="Q587" s="68" t="s">
        <v>145</v>
      </c>
      <c r="R587" s="68" t="s">
        <v>102</v>
      </c>
      <c r="S587" s="135" t="s">
        <v>102</v>
      </c>
    </row>
    <row r="588" spans="1:19">
      <c r="A588" s="68"/>
      <c r="B588" s="69">
        <v>44180.744444444397</v>
      </c>
      <c r="C588" s="134">
        <v>45</v>
      </c>
      <c r="D588" s="71" t="s">
        <v>98</v>
      </c>
      <c r="E588" s="68"/>
      <c r="F588" s="71" t="s">
        <v>106</v>
      </c>
      <c r="G588" s="141" t="s">
        <v>101</v>
      </c>
      <c r="H588" s="68" t="s">
        <v>102</v>
      </c>
      <c r="I588" s="143">
        <v>0</v>
      </c>
      <c r="J588" s="69">
        <v>44437</v>
      </c>
      <c r="K588" s="69">
        <v>44438</v>
      </c>
      <c r="L588" s="72" t="s">
        <v>101</v>
      </c>
      <c r="M588" s="68"/>
      <c r="N588" s="69">
        <v>44441.481747685197</v>
      </c>
      <c r="O588" s="132">
        <f t="shared" si="9"/>
        <v>4.4817476851967513</v>
      </c>
      <c r="P588" s="68" t="s">
        <v>144</v>
      </c>
      <c r="Q588" s="68" t="s">
        <v>145</v>
      </c>
      <c r="R588" s="68" t="s">
        <v>102</v>
      </c>
      <c r="S588" s="135" t="s">
        <v>102</v>
      </c>
    </row>
    <row r="589" spans="1:19">
      <c r="A589" s="68"/>
      <c r="B589" s="69">
        <v>44180.744444444397</v>
      </c>
      <c r="C589" s="134">
        <v>45</v>
      </c>
      <c r="D589" s="71" t="s">
        <v>98</v>
      </c>
      <c r="E589" s="68"/>
      <c r="F589" s="71" t="s">
        <v>106</v>
      </c>
      <c r="G589" s="141" t="s">
        <v>101</v>
      </c>
      <c r="H589" s="68" t="s">
        <v>102</v>
      </c>
      <c r="I589" s="143">
        <v>0</v>
      </c>
      <c r="J589" s="69">
        <v>44483</v>
      </c>
      <c r="K589" s="69">
        <v>44484</v>
      </c>
      <c r="L589" s="72" t="s">
        <v>101</v>
      </c>
      <c r="M589" s="68"/>
      <c r="N589" s="69">
        <v>44490.4849189815</v>
      </c>
      <c r="O589" s="132">
        <f t="shared" si="9"/>
        <v>7.4849189814995043</v>
      </c>
      <c r="P589" s="68" t="s">
        <v>144</v>
      </c>
      <c r="Q589" s="68" t="s">
        <v>145</v>
      </c>
      <c r="R589" s="68" t="s">
        <v>102</v>
      </c>
      <c r="S589" s="135" t="s">
        <v>102</v>
      </c>
    </row>
    <row r="590" spans="1:19">
      <c r="A590" s="68"/>
      <c r="B590" s="69">
        <v>44181.752083333296</v>
      </c>
      <c r="C590" s="134">
        <v>49</v>
      </c>
      <c r="D590" s="68" t="s">
        <v>107</v>
      </c>
      <c r="E590" s="68"/>
      <c r="F590" s="71" t="s">
        <v>106</v>
      </c>
      <c r="G590" s="141" t="s">
        <v>102</v>
      </c>
      <c r="H590" s="68" t="s">
        <v>102</v>
      </c>
      <c r="I590" s="143">
        <v>0</v>
      </c>
      <c r="J590" s="69">
        <v>44194</v>
      </c>
      <c r="K590" s="69">
        <v>44195</v>
      </c>
      <c r="L590" s="72" t="s">
        <v>101</v>
      </c>
      <c r="M590" s="68"/>
      <c r="N590" s="69">
        <v>44200</v>
      </c>
      <c r="O590" s="132">
        <f t="shared" si="9"/>
        <v>6</v>
      </c>
      <c r="P590" s="68" t="s">
        <v>144</v>
      </c>
      <c r="Q590" s="68" t="s">
        <v>145</v>
      </c>
      <c r="R590" s="68" t="s">
        <v>102</v>
      </c>
      <c r="S590" s="133" t="s">
        <v>101</v>
      </c>
    </row>
    <row r="591" spans="1:19">
      <c r="A591" s="68"/>
      <c r="B591" s="69">
        <v>44181.752083333296</v>
      </c>
      <c r="C591" s="134">
        <v>49</v>
      </c>
      <c r="D591" s="68" t="s">
        <v>107</v>
      </c>
      <c r="E591" s="68"/>
      <c r="F591" s="71" t="s">
        <v>106</v>
      </c>
      <c r="G591" s="141" t="s">
        <v>102</v>
      </c>
      <c r="H591" s="68" t="s">
        <v>102</v>
      </c>
      <c r="I591" s="143">
        <v>0</v>
      </c>
      <c r="J591" s="69">
        <v>44207</v>
      </c>
      <c r="K591" s="69">
        <v>44207</v>
      </c>
      <c r="L591" s="72" t="s">
        <v>101</v>
      </c>
      <c r="M591" s="68"/>
      <c r="N591" s="69">
        <v>44208.541817129597</v>
      </c>
      <c r="O591" s="132">
        <f t="shared" si="9"/>
        <v>1.5418171295968932</v>
      </c>
      <c r="P591" s="68" t="s">
        <v>144</v>
      </c>
      <c r="Q591" s="68" t="s">
        <v>145</v>
      </c>
      <c r="R591" s="68" t="s">
        <v>102</v>
      </c>
      <c r="S591" s="133" t="s">
        <v>101</v>
      </c>
    </row>
    <row r="592" spans="1:19">
      <c r="A592" s="68"/>
      <c r="B592" s="69">
        <v>44183.697916666701</v>
      </c>
      <c r="C592" s="134">
        <v>38</v>
      </c>
      <c r="D592" s="68" t="s">
        <v>107</v>
      </c>
      <c r="E592" s="68"/>
      <c r="F592" s="71" t="s">
        <v>106</v>
      </c>
      <c r="G592" s="141" t="s">
        <v>102</v>
      </c>
      <c r="H592" s="68" t="s">
        <v>102</v>
      </c>
      <c r="I592" s="143">
        <v>0</v>
      </c>
      <c r="J592" s="69">
        <v>44274</v>
      </c>
      <c r="K592" s="69">
        <v>44274</v>
      </c>
      <c r="L592" s="72" t="s">
        <v>101</v>
      </c>
      <c r="M592" s="68"/>
      <c r="N592" s="69">
        <v>44277.538043981498</v>
      </c>
      <c r="O592" s="132">
        <f t="shared" si="9"/>
        <v>3.5380439814980491</v>
      </c>
      <c r="P592" s="68" t="s">
        <v>147</v>
      </c>
      <c r="Q592" s="68" t="s">
        <v>145</v>
      </c>
      <c r="R592" s="68" t="s">
        <v>102</v>
      </c>
      <c r="S592" s="133" t="s">
        <v>101</v>
      </c>
    </row>
    <row r="593" spans="1:19">
      <c r="A593" s="68"/>
      <c r="B593" s="69">
        <v>44183.748611111099</v>
      </c>
      <c r="C593" s="134">
        <v>50</v>
      </c>
      <c r="D593" s="71" t="s">
        <v>98</v>
      </c>
      <c r="E593" s="68"/>
      <c r="F593" s="71" t="s">
        <v>106</v>
      </c>
      <c r="G593" s="141" t="s">
        <v>102</v>
      </c>
      <c r="H593" s="68" t="s">
        <v>102</v>
      </c>
      <c r="I593" s="143">
        <v>0</v>
      </c>
      <c r="J593" s="69">
        <v>44228</v>
      </c>
      <c r="K593" s="69">
        <v>44228</v>
      </c>
      <c r="L593" s="72" t="s">
        <v>101</v>
      </c>
      <c r="M593" s="68"/>
      <c r="N593" s="69">
        <v>44229.489305555602</v>
      </c>
      <c r="O593" s="132">
        <f t="shared" si="9"/>
        <v>1.4893055556021864</v>
      </c>
      <c r="P593" s="68" t="s">
        <v>144</v>
      </c>
      <c r="Q593" s="68" t="s">
        <v>146</v>
      </c>
      <c r="R593" s="68" t="s">
        <v>102</v>
      </c>
      <c r="S593" s="135" t="s">
        <v>102</v>
      </c>
    </row>
    <row r="594" spans="1:19">
      <c r="A594" s="68"/>
      <c r="B594" s="69">
        <v>44186.727083333302</v>
      </c>
      <c r="C594" s="134">
        <v>42</v>
      </c>
      <c r="D594" s="71" t="s">
        <v>98</v>
      </c>
      <c r="E594" s="68"/>
      <c r="F594" s="71" t="s">
        <v>106</v>
      </c>
      <c r="G594" s="141" t="s">
        <v>102</v>
      </c>
      <c r="H594" s="68" t="s">
        <v>102</v>
      </c>
      <c r="I594" s="143">
        <v>0</v>
      </c>
      <c r="J594" s="69">
        <v>44310</v>
      </c>
      <c r="K594" s="69">
        <v>44312</v>
      </c>
      <c r="L594" s="72" t="s">
        <v>101</v>
      </c>
      <c r="M594" s="68"/>
      <c r="N594" s="69">
        <v>44315.342361111099</v>
      </c>
      <c r="O594" s="132">
        <f t="shared" si="9"/>
        <v>5.3423611110993079</v>
      </c>
      <c r="P594" s="68" t="s">
        <v>144</v>
      </c>
      <c r="Q594" s="68" t="s">
        <v>145</v>
      </c>
      <c r="R594" s="68" t="s">
        <v>102</v>
      </c>
      <c r="S594" s="133" t="s">
        <v>101</v>
      </c>
    </row>
    <row r="595" spans="1:19">
      <c r="A595" s="68"/>
      <c r="B595" s="69">
        <v>44187.547916666699</v>
      </c>
      <c r="C595" s="134">
        <v>28</v>
      </c>
      <c r="D595" s="68" t="s">
        <v>99</v>
      </c>
      <c r="E595" s="68"/>
      <c r="F595" s="71" t="s">
        <v>106</v>
      </c>
      <c r="G595" s="141" t="s">
        <v>102</v>
      </c>
      <c r="H595" s="68" t="s">
        <v>102</v>
      </c>
      <c r="I595" s="143">
        <v>0</v>
      </c>
      <c r="J595" s="69">
        <v>44209</v>
      </c>
      <c r="K595" s="69">
        <v>44209</v>
      </c>
      <c r="L595" s="72" t="s">
        <v>101</v>
      </c>
      <c r="M595" s="68"/>
      <c r="N595" s="69">
        <v>44210.494224536997</v>
      </c>
      <c r="O595" s="132">
        <f t="shared" si="9"/>
        <v>1.4942245369966258</v>
      </c>
      <c r="P595" s="68" t="s">
        <v>147</v>
      </c>
      <c r="Q595" s="68" t="s">
        <v>145</v>
      </c>
      <c r="R595" s="68" t="s">
        <v>102</v>
      </c>
      <c r="S595" s="133" t="s">
        <v>101</v>
      </c>
    </row>
    <row r="596" spans="1:19">
      <c r="A596" s="68"/>
      <c r="B596" s="69">
        <v>44188.768750000003</v>
      </c>
      <c r="C596" s="134">
        <v>22</v>
      </c>
      <c r="D596" s="68" t="s">
        <v>107</v>
      </c>
      <c r="E596" s="68"/>
      <c r="F596" s="71" t="s">
        <v>106</v>
      </c>
      <c r="G596" s="141" t="s">
        <v>102</v>
      </c>
      <c r="H596" s="68" t="s">
        <v>102</v>
      </c>
      <c r="I596" s="143">
        <v>0</v>
      </c>
      <c r="J596" s="69">
        <v>44356</v>
      </c>
      <c r="K596" s="69">
        <v>44356</v>
      </c>
      <c r="L596" s="72" t="s">
        <v>101</v>
      </c>
      <c r="M596" s="68"/>
      <c r="N596" s="69">
        <v>44361.497465277796</v>
      </c>
      <c r="O596" s="132">
        <f t="shared" si="9"/>
        <v>5.4974652777964366</v>
      </c>
      <c r="P596" s="68" t="s">
        <v>144</v>
      </c>
      <c r="Q596" s="68" t="s">
        <v>145</v>
      </c>
      <c r="R596" s="68" t="s">
        <v>102</v>
      </c>
      <c r="S596" s="135" t="s">
        <v>102</v>
      </c>
    </row>
    <row r="597" spans="1:19">
      <c r="A597" s="68"/>
      <c r="B597" s="69">
        <v>44189.695833333302</v>
      </c>
      <c r="C597" s="134">
        <v>32</v>
      </c>
      <c r="D597" s="71" t="s">
        <v>98</v>
      </c>
      <c r="E597" s="68"/>
      <c r="F597" s="71" t="s">
        <v>106</v>
      </c>
      <c r="G597" s="141" t="s">
        <v>102</v>
      </c>
      <c r="H597" s="68" t="s">
        <v>102</v>
      </c>
      <c r="I597" s="143">
        <v>0</v>
      </c>
      <c r="J597" s="69">
        <v>44272</v>
      </c>
      <c r="K597" s="69">
        <v>44272</v>
      </c>
      <c r="L597" s="72" t="s">
        <v>101</v>
      </c>
      <c r="M597" s="68"/>
      <c r="N597" s="69">
        <v>44278.681944444397</v>
      </c>
      <c r="O597" s="132">
        <f t="shared" si="9"/>
        <v>6.6819444443972316</v>
      </c>
      <c r="P597" s="68" t="s">
        <v>144</v>
      </c>
      <c r="Q597" s="68" t="s">
        <v>145</v>
      </c>
      <c r="R597" s="68" t="s">
        <v>102</v>
      </c>
      <c r="S597" s="135" t="s">
        <v>102</v>
      </c>
    </row>
    <row r="598" spans="1:19">
      <c r="A598" s="68"/>
      <c r="B598" s="69">
        <v>44189.695833333302</v>
      </c>
      <c r="C598" s="134">
        <v>32</v>
      </c>
      <c r="D598" s="71" t="s">
        <v>98</v>
      </c>
      <c r="E598" s="68"/>
      <c r="F598" s="71" t="s">
        <v>106</v>
      </c>
      <c r="G598" s="141" t="s">
        <v>102</v>
      </c>
      <c r="H598" s="68" t="s">
        <v>102</v>
      </c>
      <c r="I598" s="143">
        <v>0</v>
      </c>
      <c r="J598" s="69">
        <v>44459</v>
      </c>
      <c r="K598" s="69">
        <v>44459</v>
      </c>
      <c r="L598" s="72" t="s">
        <v>101</v>
      </c>
      <c r="M598" s="68"/>
      <c r="N598" s="69">
        <v>44467.494247685201</v>
      </c>
      <c r="O598" s="132">
        <f t="shared" si="9"/>
        <v>8.4942476852011168</v>
      </c>
      <c r="P598" s="68" t="s">
        <v>144</v>
      </c>
      <c r="Q598" s="68" t="s">
        <v>145</v>
      </c>
      <c r="R598" s="68" t="s">
        <v>102</v>
      </c>
      <c r="S598" s="135" t="s">
        <v>102</v>
      </c>
    </row>
    <row r="599" spans="1:19">
      <c r="A599" s="68"/>
      <c r="B599" s="69">
        <v>44189.695833333302</v>
      </c>
      <c r="C599" s="134">
        <v>32</v>
      </c>
      <c r="D599" s="71" t="s">
        <v>98</v>
      </c>
      <c r="E599" s="68"/>
      <c r="F599" s="71" t="s">
        <v>106</v>
      </c>
      <c r="G599" s="141" t="s">
        <v>102</v>
      </c>
      <c r="H599" s="68" t="s">
        <v>102</v>
      </c>
      <c r="I599" s="143">
        <v>0</v>
      </c>
      <c r="J599" s="69">
        <v>44475</v>
      </c>
      <c r="K599" s="69">
        <v>44475</v>
      </c>
      <c r="L599" s="72" t="s">
        <v>101</v>
      </c>
      <c r="M599" s="68"/>
      <c r="N599" s="69">
        <v>44483.577777777798</v>
      </c>
      <c r="O599" s="132">
        <f t="shared" si="9"/>
        <v>8.5777777777984738</v>
      </c>
      <c r="P599" s="68" t="s">
        <v>144</v>
      </c>
      <c r="Q599" s="68" t="s">
        <v>145</v>
      </c>
      <c r="R599" s="68" t="s">
        <v>102</v>
      </c>
      <c r="S599" s="135" t="s">
        <v>102</v>
      </c>
    </row>
    <row r="600" spans="1:19">
      <c r="A600" s="68"/>
      <c r="B600" s="69">
        <v>44193.574999999997</v>
      </c>
      <c r="C600" s="134">
        <v>40</v>
      </c>
      <c r="D600" s="68" t="s">
        <v>107</v>
      </c>
      <c r="E600" s="68"/>
      <c r="F600" s="71" t="s">
        <v>106</v>
      </c>
      <c r="G600" s="141" t="s">
        <v>102</v>
      </c>
      <c r="H600" s="68" t="s">
        <v>102</v>
      </c>
      <c r="I600" s="143">
        <v>0</v>
      </c>
      <c r="J600" s="69">
        <v>44231</v>
      </c>
      <c r="K600" s="69">
        <v>44232</v>
      </c>
      <c r="L600" s="72" t="s">
        <v>101</v>
      </c>
      <c r="M600" s="68"/>
      <c r="N600" s="69">
        <v>44232.472916666702</v>
      </c>
      <c r="O600" s="132">
        <f t="shared" si="9"/>
        <v>1.4729166667020763</v>
      </c>
      <c r="P600" s="68" t="s">
        <v>144</v>
      </c>
      <c r="Q600" s="68" t="s">
        <v>145</v>
      </c>
      <c r="R600" s="68" t="s">
        <v>102</v>
      </c>
      <c r="S600" s="135" t="s">
        <v>102</v>
      </c>
    </row>
    <row r="601" spans="1:19">
      <c r="A601" s="68"/>
      <c r="B601" s="69">
        <v>44193.724999999999</v>
      </c>
      <c r="C601" s="134">
        <v>28</v>
      </c>
      <c r="D601" s="71" t="s">
        <v>98</v>
      </c>
      <c r="E601" s="68"/>
      <c r="F601" s="71" t="s">
        <v>106</v>
      </c>
      <c r="G601" s="141" t="s">
        <v>102</v>
      </c>
      <c r="H601" s="68" t="s">
        <v>102</v>
      </c>
      <c r="I601" s="143">
        <v>0</v>
      </c>
      <c r="J601" s="69">
        <v>44292</v>
      </c>
      <c r="K601" s="69">
        <v>44293</v>
      </c>
      <c r="L601" s="72" t="s">
        <v>101</v>
      </c>
      <c r="M601" s="68"/>
      <c r="N601" s="69">
        <v>44298.480775463002</v>
      </c>
      <c r="O601" s="132">
        <f t="shared" si="9"/>
        <v>6.480775463001919</v>
      </c>
      <c r="P601" s="68" t="s">
        <v>144</v>
      </c>
      <c r="Q601" s="68" t="s">
        <v>145</v>
      </c>
      <c r="R601" s="68" t="s">
        <v>102</v>
      </c>
      <c r="S601" s="135" t="s">
        <v>102</v>
      </c>
    </row>
    <row r="602" spans="1:19">
      <c r="A602" s="68"/>
      <c r="B602" s="69">
        <v>44193.736111111102</v>
      </c>
      <c r="C602" s="134">
        <v>38</v>
      </c>
      <c r="D602" s="68" t="s">
        <v>105</v>
      </c>
      <c r="E602" s="68"/>
      <c r="F602" s="71" t="s">
        <v>106</v>
      </c>
      <c r="G602" s="141" t="s">
        <v>102</v>
      </c>
      <c r="H602" s="68" t="s">
        <v>102</v>
      </c>
      <c r="I602" s="143">
        <v>0</v>
      </c>
      <c r="J602" s="69">
        <v>44209</v>
      </c>
      <c r="K602" s="69">
        <v>44209</v>
      </c>
      <c r="L602" s="72" t="s">
        <v>101</v>
      </c>
      <c r="M602" s="68"/>
      <c r="N602" s="69">
        <v>44218.464583333298</v>
      </c>
      <c r="O602" s="132">
        <f t="shared" si="9"/>
        <v>9.4645833332979237</v>
      </c>
      <c r="P602" s="68" t="s">
        <v>144</v>
      </c>
      <c r="Q602" s="68" t="s">
        <v>145</v>
      </c>
      <c r="R602" s="68" t="s">
        <v>102</v>
      </c>
      <c r="S602" s="135" t="s">
        <v>102</v>
      </c>
    </row>
    <row r="603" spans="1:19">
      <c r="A603" s="68"/>
      <c r="B603" s="69">
        <v>44193.736111111102</v>
      </c>
      <c r="C603" s="134">
        <v>38</v>
      </c>
      <c r="D603" s="68" t="s">
        <v>105</v>
      </c>
      <c r="E603" s="68"/>
      <c r="F603" s="71" t="s">
        <v>106</v>
      </c>
      <c r="G603" s="141" t="s">
        <v>102</v>
      </c>
      <c r="H603" s="68" t="s">
        <v>102</v>
      </c>
      <c r="I603" s="143">
        <v>0</v>
      </c>
      <c r="J603" s="69">
        <v>44232</v>
      </c>
      <c r="K603" s="69">
        <v>44232</v>
      </c>
      <c r="L603" s="72" t="s">
        <v>101</v>
      </c>
      <c r="M603" s="68"/>
      <c r="N603" s="69">
        <v>44235.487928240698</v>
      </c>
      <c r="O603" s="132">
        <f t="shared" si="9"/>
        <v>3.4879282406982384</v>
      </c>
      <c r="P603" s="68" t="s">
        <v>147</v>
      </c>
      <c r="Q603" s="68" t="s">
        <v>145</v>
      </c>
      <c r="R603" s="68" t="s">
        <v>102</v>
      </c>
      <c r="S603" s="135" t="s">
        <v>102</v>
      </c>
    </row>
    <row r="604" spans="1:19">
      <c r="A604" s="68"/>
      <c r="B604" s="69">
        <v>44193.736111111102</v>
      </c>
      <c r="C604" s="134">
        <v>38</v>
      </c>
      <c r="D604" s="68" t="s">
        <v>105</v>
      </c>
      <c r="E604" s="68"/>
      <c r="F604" s="71" t="s">
        <v>106</v>
      </c>
      <c r="G604" s="141" t="s">
        <v>102</v>
      </c>
      <c r="H604" s="68" t="s">
        <v>102</v>
      </c>
      <c r="I604" s="143">
        <v>0</v>
      </c>
      <c r="J604" s="69">
        <v>44252</v>
      </c>
      <c r="K604" s="69">
        <v>44253</v>
      </c>
      <c r="L604" s="72" t="s">
        <v>101</v>
      </c>
      <c r="M604" s="68"/>
      <c r="N604" s="69">
        <v>44256.445833333302</v>
      </c>
      <c r="O604" s="132">
        <f t="shared" si="9"/>
        <v>4.4458333333022892</v>
      </c>
      <c r="P604" s="68" t="s">
        <v>144</v>
      </c>
      <c r="Q604" s="68" t="s">
        <v>145</v>
      </c>
      <c r="R604" s="68" t="s">
        <v>102</v>
      </c>
      <c r="S604" s="135" t="s">
        <v>102</v>
      </c>
    </row>
    <row r="605" spans="1:19">
      <c r="A605" s="68"/>
      <c r="B605" s="69">
        <v>44193.736111111102</v>
      </c>
      <c r="C605" s="134">
        <v>38</v>
      </c>
      <c r="D605" s="68" t="s">
        <v>105</v>
      </c>
      <c r="E605" s="68"/>
      <c r="F605" s="71" t="s">
        <v>106</v>
      </c>
      <c r="G605" s="141" t="s">
        <v>102</v>
      </c>
      <c r="H605" s="68" t="s">
        <v>102</v>
      </c>
      <c r="I605" s="143">
        <v>0</v>
      </c>
      <c r="J605" s="69">
        <v>44268</v>
      </c>
      <c r="K605" s="69">
        <v>44270</v>
      </c>
      <c r="L605" s="72" t="s">
        <v>101</v>
      </c>
      <c r="M605" s="68"/>
      <c r="N605" s="69">
        <v>44275.7680555556</v>
      </c>
      <c r="O605" s="132">
        <f t="shared" si="9"/>
        <v>7.7680555555998581</v>
      </c>
      <c r="P605" s="68" t="s">
        <v>144</v>
      </c>
      <c r="Q605" s="68" t="s">
        <v>145</v>
      </c>
      <c r="R605" s="68" t="s">
        <v>102</v>
      </c>
      <c r="S605" s="133" t="s">
        <v>101</v>
      </c>
    </row>
    <row r="606" spans="1:19">
      <c r="A606" s="68"/>
      <c r="B606" s="69">
        <v>44193.736111111102</v>
      </c>
      <c r="C606" s="134">
        <v>38</v>
      </c>
      <c r="D606" s="68" t="s">
        <v>105</v>
      </c>
      <c r="E606" s="68"/>
      <c r="F606" s="71" t="s">
        <v>106</v>
      </c>
      <c r="G606" s="141" t="s">
        <v>102</v>
      </c>
      <c r="H606" s="68" t="s">
        <v>102</v>
      </c>
      <c r="I606" s="143">
        <v>0</v>
      </c>
      <c r="J606" s="69">
        <v>44266</v>
      </c>
      <c r="K606" s="69">
        <v>44267</v>
      </c>
      <c r="L606" s="72" t="s">
        <v>101</v>
      </c>
      <c r="M606" s="68"/>
      <c r="N606" s="69">
        <v>44280</v>
      </c>
      <c r="O606" s="132">
        <f t="shared" si="9"/>
        <v>14</v>
      </c>
      <c r="P606" s="68" t="s">
        <v>144</v>
      </c>
      <c r="Q606" s="68" t="s">
        <v>145</v>
      </c>
      <c r="R606" s="68" t="s">
        <v>102</v>
      </c>
      <c r="S606" s="133" t="s">
        <v>101</v>
      </c>
    </row>
    <row r="607" spans="1:19">
      <c r="A607" s="68"/>
      <c r="B607" s="69">
        <v>44193.755555555603</v>
      </c>
      <c r="C607" s="134">
        <v>31</v>
      </c>
      <c r="D607" s="71" t="s">
        <v>98</v>
      </c>
      <c r="E607" s="68"/>
      <c r="F607" s="71" t="s">
        <v>106</v>
      </c>
      <c r="G607" s="141" t="s">
        <v>102</v>
      </c>
      <c r="H607" s="68" t="s">
        <v>102</v>
      </c>
      <c r="I607" s="143">
        <v>0</v>
      </c>
      <c r="J607" s="69">
        <v>44231</v>
      </c>
      <c r="K607" s="69">
        <v>44232</v>
      </c>
      <c r="L607" s="72" t="s">
        <v>101</v>
      </c>
      <c r="M607" s="68"/>
      <c r="N607" s="69">
        <v>44237.469444444403</v>
      </c>
      <c r="O607" s="132">
        <f t="shared" si="9"/>
        <v>6.4694444444030523</v>
      </c>
      <c r="P607" s="68" t="s">
        <v>144</v>
      </c>
      <c r="Q607" s="68" t="s">
        <v>145</v>
      </c>
      <c r="R607" s="68" t="s">
        <v>102</v>
      </c>
      <c r="S607" s="135" t="s">
        <v>102</v>
      </c>
    </row>
    <row r="608" spans="1:19">
      <c r="A608" s="68"/>
      <c r="B608" s="69">
        <v>44193.762499999997</v>
      </c>
      <c r="C608" s="134">
        <v>29</v>
      </c>
      <c r="D608" s="68" t="s">
        <v>107</v>
      </c>
      <c r="E608" s="68"/>
      <c r="F608" s="71" t="s">
        <v>106</v>
      </c>
      <c r="G608" s="141" t="s">
        <v>102</v>
      </c>
      <c r="H608" s="68" t="s">
        <v>102</v>
      </c>
      <c r="I608" s="143">
        <v>0</v>
      </c>
      <c r="J608" s="69">
        <v>44194</v>
      </c>
      <c r="K608" s="69">
        <v>44195</v>
      </c>
      <c r="L608" s="72" t="s">
        <v>101</v>
      </c>
      <c r="M608" s="68"/>
      <c r="N608" s="69">
        <v>44200</v>
      </c>
      <c r="O608" s="132">
        <f t="shared" si="9"/>
        <v>6</v>
      </c>
      <c r="P608" s="68" t="s">
        <v>144</v>
      </c>
      <c r="Q608" s="68" t="s">
        <v>145</v>
      </c>
      <c r="R608" s="68" t="s">
        <v>102</v>
      </c>
      <c r="S608" s="133" t="s">
        <v>101</v>
      </c>
    </row>
    <row r="609" spans="1:19">
      <c r="A609" s="68"/>
      <c r="B609" s="69">
        <v>44193.775694444397</v>
      </c>
      <c r="C609" s="134">
        <v>31</v>
      </c>
      <c r="D609" s="68" t="s">
        <v>105</v>
      </c>
      <c r="E609" s="68"/>
      <c r="F609" s="71" t="s">
        <v>106</v>
      </c>
      <c r="G609" s="141" t="s">
        <v>102</v>
      </c>
      <c r="H609" s="68" t="s">
        <v>102</v>
      </c>
      <c r="I609" s="143">
        <v>0</v>
      </c>
      <c r="J609" s="69">
        <v>44247</v>
      </c>
      <c r="K609" s="69">
        <v>44249</v>
      </c>
      <c r="L609" s="72" t="s">
        <v>101</v>
      </c>
      <c r="M609" s="68"/>
      <c r="N609" s="69">
        <v>44249</v>
      </c>
      <c r="O609" s="132">
        <f t="shared" si="9"/>
        <v>2</v>
      </c>
      <c r="P609" s="68" t="s">
        <v>147</v>
      </c>
      <c r="Q609" s="68" t="s">
        <v>145</v>
      </c>
      <c r="R609" s="68" t="s">
        <v>102</v>
      </c>
      <c r="S609" s="133" t="s">
        <v>101</v>
      </c>
    </row>
    <row r="610" spans="1:19">
      <c r="A610" s="68"/>
      <c r="B610" s="69">
        <v>44193.775694444397</v>
      </c>
      <c r="C610" s="134">
        <v>31</v>
      </c>
      <c r="D610" s="68" t="s">
        <v>105</v>
      </c>
      <c r="E610" s="68"/>
      <c r="F610" s="71" t="s">
        <v>106</v>
      </c>
      <c r="G610" s="141" t="s">
        <v>102</v>
      </c>
      <c r="H610" s="68" t="s">
        <v>102</v>
      </c>
      <c r="I610" s="143">
        <v>0</v>
      </c>
      <c r="J610" s="69">
        <v>44307</v>
      </c>
      <c r="K610" s="69">
        <v>44307</v>
      </c>
      <c r="L610" s="72" t="s">
        <v>101</v>
      </c>
      <c r="M610" s="68"/>
      <c r="N610" s="69">
        <v>44313</v>
      </c>
      <c r="O610" s="132">
        <f t="shared" si="9"/>
        <v>6</v>
      </c>
      <c r="P610" s="68" t="s">
        <v>144</v>
      </c>
      <c r="Q610" s="68" t="s">
        <v>145</v>
      </c>
      <c r="R610" s="68" t="s">
        <v>102</v>
      </c>
      <c r="S610" s="133" t="s">
        <v>101</v>
      </c>
    </row>
    <row r="611" spans="1:19">
      <c r="A611" s="68"/>
      <c r="B611" s="69">
        <v>44196.578472222202</v>
      </c>
      <c r="C611" s="134">
        <v>23</v>
      </c>
      <c r="D611" s="68" t="s">
        <v>107</v>
      </c>
      <c r="E611" s="68"/>
      <c r="F611" s="71" t="s">
        <v>106</v>
      </c>
      <c r="G611" s="141" t="s">
        <v>102</v>
      </c>
      <c r="H611" s="68" t="s">
        <v>102</v>
      </c>
      <c r="I611" s="143">
        <v>0</v>
      </c>
      <c r="J611" s="69">
        <v>44447</v>
      </c>
      <c r="K611" s="69">
        <v>44447</v>
      </c>
      <c r="L611" s="72" t="s">
        <v>101</v>
      </c>
      <c r="M611" s="68"/>
      <c r="N611" s="69">
        <v>44453.487060185202</v>
      </c>
      <c r="O611" s="132">
        <f t="shared" si="9"/>
        <v>6.4870601852016989</v>
      </c>
      <c r="P611" s="68" t="s">
        <v>144</v>
      </c>
      <c r="Q611" s="68" t="s">
        <v>145</v>
      </c>
      <c r="R611" s="68" t="s">
        <v>102</v>
      </c>
      <c r="S611" s="135" t="s">
        <v>102</v>
      </c>
    </row>
    <row r="612" spans="1:19">
      <c r="A612" s="68"/>
      <c r="B612" s="69">
        <v>44200.593055555597</v>
      </c>
      <c r="C612" s="134">
        <v>25</v>
      </c>
      <c r="D612" s="68" t="s">
        <v>105</v>
      </c>
      <c r="E612" s="68"/>
      <c r="F612" s="71" t="s">
        <v>106</v>
      </c>
      <c r="G612" s="141" t="s">
        <v>102</v>
      </c>
      <c r="H612" s="68" t="s">
        <v>102</v>
      </c>
      <c r="I612" s="143">
        <v>0</v>
      </c>
      <c r="J612" s="69">
        <v>44207</v>
      </c>
      <c r="K612" s="69">
        <v>44207</v>
      </c>
      <c r="L612" s="72" t="s">
        <v>101</v>
      </c>
      <c r="M612" s="68"/>
      <c r="N612" s="69">
        <v>44210.723611111098</v>
      </c>
      <c r="O612" s="132">
        <f t="shared" si="9"/>
        <v>3.7236111110978527</v>
      </c>
      <c r="P612" s="68" t="s">
        <v>144</v>
      </c>
      <c r="Q612" s="68" t="s">
        <v>145</v>
      </c>
      <c r="R612" s="68" t="s">
        <v>102</v>
      </c>
      <c r="S612" s="135" t="s">
        <v>102</v>
      </c>
    </row>
    <row r="613" spans="1:19">
      <c r="A613" s="68"/>
      <c r="B613" s="69">
        <v>44200.593055555597</v>
      </c>
      <c r="C613" s="134">
        <v>25</v>
      </c>
      <c r="D613" s="68" t="s">
        <v>105</v>
      </c>
      <c r="E613" s="68"/>
      <c r="F613" s="71" t="s">
        <v>106</v>
      </c>
      <c r="G613" s="141" t="s">
        <v>102</v>
      </c>
      <c r="H613" s="68" t="s">
        <v>102</v>
      </c>
      <c r="I613" s="143">
        <v>0</v>
      </c>
      <c r="J613" s="69">
        <v>44223</v>
      </c>
      <c r="K613" s="69">
        <v>44223</v>
      </c>
      <c r="L613" s="72" t="s">
        <v>101</v>
      </c>
      <c r="M613" s="68"/>
      <c r="N613" s="69">
        <v>44224.480833333299</v>
      </c>
      <c r="O613" s="132">
        <f t="shared" si="9"/>
        <v>1.4808333332985057</v>
      </c>
      <c r="P613" s="68" t="s">
        <v>144</v>
      </c>
      <c r="Q613" s="68" t="s">
        <v>145</v>
      </c>
      <c r="R613" s="68" t="s">
        <v>102</v>
      </c>
      <c r="S613" s="135" t="s">
        <v>102</v>
      </c>
    </row>
    <row r="614" spans="1:19">
      <c r="A614" s="68"/>
      <c r="B614" s="69">
        <v>44200.593055555597</v>
      </c>
      <c r="C614" s="134">
        <v>26</v>
      </c>
      <c r="D614" s="68" t="s">
        <v>105</v>
      </c>
      <c r="E614" s="68"/>
      <c r="F614" s="71" t="s">
        <v>106</v>
      </c>
      <c r="G614" s="141" t="s">
        <v>102</v>
      </c>
      <c r="H614" s="68" t="s">
        <v>102</v>
      </c>
      <c r="I614" s="143">
        <v>0</v>
      </c>
      <c r="J614" s="69">
        <v>44249</v>
      </c>
      <c r="K614" s="69">
        <v>44249</v>
      </c>
      <c r="L614" s="72" t="s">
        <v>101</v>
      </c>
      <c r="M614" s="68"/>
      <c r="N614" s="69">
        <v>44250.666666666701</v>
      </c>
      <c r="O614" s="132">
        <f t="shared" si="9"/>
        <v>1.6666666667006211</v>
      </c>
      <c r="P614" s="68" t="s">
        <v>144</v>
      </c>
      <c r="Q614" s="68" t="s">
        <v>145</v>
      </c>
      <c r="R614" s="68" t="s">
        <v>102</v>
      </c>
      <c r="S614" s="133" t="s">
        <v>101</v>
      </c>
    </row>
    <row r="615" spans="1:19">
      <c r="A615" s="68"/>
      <c r="B615" s="69">
        <v>44200.712500000001</v>
      </c>
      <c r="C615" s="134">
        <v>46</v>
      </c>
      <c r="D615" s="68" t="s">
        <v>107</v>
      </c>
      <c r="E615" s="68"/>
      <c r="F615" s="71" t="s">
        <v>106</v>
      </c>
      <c r="G615" s="141" t="s">
        <v>102</v>
      </c>
      <c r="H615" s="68" t="s">
        <v>102</v>
      </c>
      <c r="I615" s="143">
        <v>0</v>
      </c>
      <c r="J615" s="69">
        <v>44207</v>
      </c>
      <c r="K615" s="69">
        <v>44207</v>
      </c>
      <c r="L615" s="72" t="s">
        <v>101</v>
      </c>
      <c r="M615" s="68"/>
      <c r="N615" s="69">
        <v>44214.337094907401</v>
      </c>
      <c r="O615" s="132">
        <f t="shared" si="9"/>
        <v>7.3370949074014788</v>
      </c>
      <c r="P615" s="68" t="s">
        <v>144</v>
      </c>
      <c r="Q615" s="68" t="s">
        <v>145</v>
      </c>
      <c r="R615" s="68" t="s">
        <v>102</v>
      </c>
      <c r="S615" s="135" t="s">
        <v>102</v>
      </c>
    </row>
    <row r="616" spans="1:19">
      <c r="A616" s="68"/>
      <c r="B616" s="69">
        <v>44200.780555555597</v>
      </c>
      <c r="C616" s="134">
        <v>18</v>
      </c>
      <c r="D616" s="68" t="s">
        <v>105</v>
      </c>
      <c r="E616" s="68"/>
      <c r="F616" s="71" t="s">
        <v>106</v>
      </c>
      <c r="G616" s="141" t="s">
        <v>102</v>
      </c>
      <c r="H616" s="68" t="s">
        <v>102</v>
      </c>
      <c r="I616" s="143">
        <v>0</v>
      </c>
      <c r="J616" s="69">
        <v>44205</v>
      </c>
      <c r="K616" s="69">
        <v>44207</v>
      </c>
      <c r="L616" s="72" t="s">
        <v>101</v>
      </c>
      <c r="M616" s="68"/>
      <c r="N616" s="69">
        <v>44206.3569444444</v>
      </c>
      <c r="O616" s="132">
        <f t="shared" si="9"/>
        <v>1.3569444444001419</v>
      </c>
      <c r="P616" s="68" t="s">
        <v>144</v>
      </c>
      <c r="Q616" s="68" t="s">
        <v>145</v>
      </c>
      <c r="R616" s="68" t="s">
        <v>102</v>
      </c>
      <c r="S616" s="135" t="s">
        <v>102</v>
      </c>
    </row>
    <row r="617" spans="1:19">
      <c r="A617" s="68"/>
      <c r="B617" s="69">
        <v>44201.585416666698</v>
      </c>
      <c r="C617" s="134">
        <v>43</v>
      </c>
      <c r="D617" s="68" t="s">
        <v>105</v>
      </c>
      <c r="E617" s="68"/>
      <c r="F617" s="71" t="s">
        <v>106</v>
      </c>
      <c r="G617" s="141" t="s">
        <v>102</v>
      </c>
      <c r="H617" s="68" t="s">
        <v>102</v>
      </c>
      <c r="I617" s="143">
        <v>0</v>
      </c>
      <c r="J617" s="69">
        <v>44215</v>
      </c>
      <c r="K617" s="69">
        <v>44216</v>
      </c>
      <c r="L617" s="72" t="s">
        <v>101</v>
      </c>
      <c r="M617" s="68"/>
      <c r="N617" s="69">
        <v>44216.547361111101</v>
      </c>
      <c r="O617" s="132">
        <f t="shared" si="9"/>
        <v>1.5473611111010541</v>
      </c>
      <c r="P617" s="68" t="s">
        <v>144</v>
      </c>
      <c r="Q617" s="68" t="s">
        <v>145</v>
      </c>
      <c r="R617" s="68" t="s">
        <v>102</v>
      </c>
      <c r="S617" s="135" t="s">
        <v>102</v>
      </c>
    </row>
    <row r="618" spans="1:19">
      <c r="A618" s="68"/>
      <c r="B618" s="69">
        <v>44203.731249999997</v>
      </c>
      <c r="C618" s="134">
        <v>21</v>
      </c>
      <c r="D618" s="68" t="s">
        <v>105</v>
      </c>
      <c r="E618" s="68"/>
      <c r="F618" s="71" t="s">
        <v>106</v>
      </c>
      <c r="G618" s="141" t="s">
        <v>102</v>
      </c>
      <c r="H618" s="68" t="s">
        <v>102</v>
      </c>
      <c r="I618" s="143">
        <v>0</v>
      </c>
      <c r="J618" s="69">
        <v>44206</v>
      </c>
      <c r="K618" s="69">
        <v>44207</v>
      </c>
      <c r="L618" s="72" t="s">
        <v>101</v>
      </c>
      <c r="M618" s="68"/>
      <c r="N618" s="69">
        <v>44207.591666666704</v>
      </c>
      <c r="O618" s="132">
        <f t="shared" si="9"/>
        <v>1.5916666667035315</v>
      </c>
      <c r="P618" s="68" t="s">
        <v>144</v>
      </c>
      <c r="Q618" s="68" t="s">
        <v>145</v>
      </c>
      <c r="R618" s="68" t="s">
        <v>102</v>
      </c>
      <c r="S618" s="135" t="s">
        <v>102</v>
      </c>
    </row>
    <row r="619" spans="1:19">
      <c r="A619" s="68"/>
      <c r="B619" s="69">
        <v>44203.7368055556</v>
      </c>
      <c r="C619" s="134">
        <v>39</v>
      </c>
      <c r="D619" s="68" t="s">
        <v>107</v>
      </c>
      <c r="E619" s="68"/>
      <c r="F619" s="71" t="s">
        <v>106</v>
      </c>
      <c r="G619" s="141" t="s">
        <v>102</v>
      </c>
      <c r="H619" s="68" t="s">
        <v>102</v>
      </c>
      <c r="I619" s="143">
        <v>0</v>
      </c>
      <c r="J619" s="69">
        <v>44231</v>
      </c>
      <c r="K619" s="69">
        <v>44232</v>
      </c>
      <c r="L619" s="72" t="s">
        <v>101</v>
      </c>
      <c r="M619" s="68"/>
      <c r="N619" s="69">
        <v>44237.469444444403</v>
      </c>
      <c r="O619" s="132">
        <f t="shared" si="9"/>
        <v>6.4694444444030523</v>
      </c>
      <c r="P619" s="68" t="s">
        <v>144</v>
      </c>
      <c r="Q619" s="68" t="s">
        <v>145</v>
      </c>
      <c r="R619" s="68" t="s">
        <v>102</v>
      </c>
      <c r="S619" s="135" t="s">
        <v>102</v>
      </c>
    </row>
    <row r="620" spans="1:19">
      <c r="A620" s="68"/>
      <c r="B620" s="69">
        <v>44204.581944444399</v>
      </c>
      <c r="C620" s="134">
        <v>30</v>
      </c>
      <c r="D620" s="68" t="s">
        <v>105</v>
      </c>
      <c r="E620" s="68"/>
      <c r="F620" s="71" t="s">
        <v>106</v>
      </c>
      <c r="G620" s="141" t="s">
        <v>102</v>
      </c>
      <c r="H620" s="68" t="s">
        <v>102</v>
      </c>
      <c r="I620" s="143">
        <v>0</v>
      </c>
      <c r="J620" s="69">
        <v>44244</v>
      </c>
      <c r="K620" s="69">
        <v>44244</v>
      </c>
      <c r="L620" s="72" t="s">
        <v>101</v>
      </c>
      <c r="M620" s="68"/>
      <c r="N620" s="69">
        <v>44245.572916666701</v>
      </c>
      <c r="O620" s="132">
        <f t="shared" si="9"/>
        <v>1.5729166667006211</v>
      </c>
      <c r="P620" s="68" t="s">
        <v>144</v>
      </c>
      <c r="Q620" s="68" t="s">
        <v>145</v>
      </c>
      <c r="R620" s="68" t="s">
        <v>102</v>
      </c>
      <c r="S620" s="135" t="s">
        <v>102</v>
      </c>
    </row>
    <row r="621" spans="1:19">
      <c r="A621" s="68"/>
      <c r="B621" s="69">
        <v>44204.717361111099</v>
      </c>
      <c r="C621" s="134">
        <v>42</v>
      </c>
      <c r="D621" s="71" t="s">
        <v>98</v>
      </c>
      <c r="E621" s="68"/>
      <c r="F621" s="71" t="s">
        <v>106</v>
      </c>
      <c r="G621" s="141" t="s">
        <v>102</v>
      </c>
      <c r="H621" s="68" t="s">
        <v>102</v>
      </c>
      <c r="I621" s="143">
        <v>0</v>
      </c>
      <c r="J621" s="69">
        <v>44259</v>
      </c>
      <c r="K621" s="69">
        <v>44260</v>
      </c>
      <c r="L621" s="72" t="s">
        <v>101</v>
      </c>
      <c r="M621" s="68"/>
      <c r="N621" s="69">
        <v>44263.544525463003</v>
      </c>
      <c r="O621" s="132">
        <f t="shared" si="9"/>
        <v>4.5445254630030831</v>
      </c>
      <c r="P621" s="68" t="s">
        <v>144</v>
      </c>
      <c r="Q621" s="68" t="s">
        <v>145</v>
      </c>
      <c r="R621" s="68" t="s">
        <v>102</v>
      </c>
      <c r="S621" s="135" t="s">
        <v>102</v>
      </c>
    </row>
    <row r="622" spans="1:19">
      <c r="A622" s="68"/>
      <c r="B622" s="69">
        <v>44207.582638888904</v>
      </c>
      <c r="C622" s="134">
        <v>54</v>
      </c>
      <c r="D622" s="71" t="s">
        <v>98</v>
      </c>
      <c r="E622" s="68"/>
      <c r="F622" s="71" t="s">
        <v>106</v>
      </c>
      <c r="G622" s="141" t="s">
        <v>102</v>
      </c>
      <c r="H622" s="68" t="s">
        <v>102</v>
      </c>
      <c r="I622" s="143">
        <v>0</v>
      </c>
      <c r="J622" s="69">
        <v>44208</v>
      </c>
      <c r="K622" s="69">
        <v>44209</v>
      </c>
      <c r="L622" s="72" t="s">
        <v>101</v>
      </c>
      <c r="M622" s="68"/>
      <c r="N622" s="69">
        <v>44209.516446759299</v>
      </c>
      <c r="O622" s="132">
        <f t="shared" si="9"/>
        <v>1.5164467592985602</v>
      </c>
      <c r="P622" s="68" t="s">
        <v>147</v>
      </c>
      <c r="Q622" s="68" t="s">
        <v>145</v>
      </c>
      <c r="R622" s="68" t="s">
        <v>102</v>
      </c>
      <c r="S622" s="135" t="s">
        <v>102</v>
      </c>
    </row>
    <row r="623" spans="1:19">
      <c r="A623" s="68"/>
      <c r="B623" s="69">
        <v>44207.582638888904</v>
      </c>
      <c r="C623" s="134">
        <v>54</v>
      </c>
      <c r="D623" s="71" t="s">
        <v>98</v>
      </c>
      <c r="E623" s="68"/>
      <c r="F623" s="71" t="s">
        <v>106</v>
      </c>
      <c r="G623" s="141" t="s">
        <v>102</v>
      </c>
      <c r="H623" s="68" t="s">
        <v>102</v>
      </c>
      <c r="I623" s="143">
        <v>0</v>
      </c>
      <c r="J623" s="69">
        <v>44211</v>
      </c>
      <c r="K623" s="69">
        <v>44211</v>
      </c>
      <c r="L623" s="72" t="s">
        <v>101</v>
      </c>
      <c r="M623" s="68"/>
      <c r="N623" s="69">
        <v>44215.599305555603</v>
      </c>
      <c r="O623" s="132">
        <f t="shared" si="9"/>
        <v>4.5993055556027684</v>
      </c>
      <c r="P623" s="68" t="s">
        <v>144</v>
      </c>
      <c r="Q623" s="68" t="s">
        <v>145</v>
      </c>
      <c r="R623" s="68" t="s">
        <v>102</v>
      </c>
      <c r="S623" s="135" t="s">
        <v>102</v>
      </c>
    </row>
    <row r="624" spans="1:19">
      <c r="A624" s="68"/>
      <c r="B624" s="69">
        <v>44207.610416666699</v>
      </c>
      <c r="C624" s="134">
        <v>26</v>
      </c>
      <c r="D624" s="68" t="s">
        <v>105</v>
      </c>
      <c r="E624" s="68"/>
      <c r="F624" s="71" t="s">
        <v>106</v>
      </c>
      <c r="G624" s="141" t="s">
        <v>102</v>
      </c>
      <c r="H624" s="68" t="s">
        <v>102</v>
      </c>
      <c r="I624" s="143">
        <v>1</v>
      </c>
      <c r="J624" s="69">
        <v>44207</v>
      </c>
      <c r="K624" s="69">
        <v>44207</v>
      </c>
      <c r="L624" s="72" t="s">
        <v>101</v>
      </c>
      <c r="M624" s="68"/>
      <c r="N624" s="69">
        <v>44215.582638888904</v>
      </c>
      <c r="O624" s="132">
        <f t="shared" si="9"/>
        <v>8.5826388889036025</v>
      </c>
      <c r="P624" s="68" t="s">
        <v>144</v>
      </c>
      <c r="Q624" s="68" t="s">
        <v>145</v>
      </c>
      <c r="R624" s="68" t="s">
        <v>102</v>
      </c>
      <c r="S624" s="135" t="s">
        <v>102</v>
      </c>
    </row>
    <row r="625" spans="1:19">
      <c r="A625" s="68"/>
      <c r="B625" s="69">
        <v>44207.610416666699</v>
      </c>
      <c r="C625" s="134">
        <v>26</v>
      </c>
      <c r="D625" s="68" t="s">
        <v>105</v>
      </c>
      <c r="E625" s="68"/>
      <c r="F625" s="71" t="s">
        <v>106</v>
      </c>
      <c r="G625" s="141" t="s">
        <v>102</v>
      </c>
      <c r="H625" s="68" t="s">
        <v>102</v>
      </c>
      <c r="I625" s="143">
        <v>0</v>
      </c>
      <c r="J625" s="69">
        <v>44247</v>
      </c>
      <c r="K625" s="69">
        <v>44249</v>
      </c>
      <c r="L625" s="72" t="s">
        <v>101</v>
      </c>
      <c r="M625" s="68"/>
      <c r="N625" s="69">
        <v>44249.471527777801</v>
      </c>
      <c r="O625" s="132">
        <f t="shared" si="9"/>
        <v>2.4715277778013842</v>
      </c>
      <c r="P625" s="68" t="s">
        <v>147</v>
      </c>
      <c r="Q625" s="68" t="s">
        <v>145</v>
      </c>
      <c r="R625" s="68" t="s">
        <v>102</v>
      </c>
      <c r="S625" s="135" t="s">
        <v>102</v>
      </c>
    </row>
    <row r="626" spans="1:19">
      <c r="A626" s="68"/>
      <c r="B626" s="69">
        <v>44207.755555555603</v>
      </c>
      <c r="C626" s="134">
        <v>29</v>
      </c>
      <c r="D626" s="71" t="s">
        <v>98</v>
      </c>
      <c r="E626" s="68"/>
      <c r="F626" s="71" t="s">
        <v>106</v>
      </c>
      <c r="G626" s="141" t="s">
        <v>102</v>
      </c>
      <c r="H626" s="68" t="s">
        <v>102</v>
      </c>
      <c r="I626" s="143">
        <v>0</v>
      </c>
      <c r="J626" s="69">
        <v>44278</v>
      </c>
      <c r="K626" s="69">
        <v>44279</v>
      </c>
      <c r="L626" s="72" t="s">
        <v>101</v>
      </c>
      <c r="M626" s="68"/>
      <c r="N626" s="69">
        <v>44279.552916666697</v>
      </c>
      <c r="O626" s="132">
        <f t="shared" si="9"/>
        <v>1.5529166666965466</v>
      </c>
      <c r="P626" s="68" t="s">
        <v>144</v>
      </c>
      <c r="Q626" s="68" t="s">
        <v>145</v>
      </c>
      <c r="R626" s="68" t="s">
        <v>102</v>
      </c>
      <c r="S626" s="133" t="s">
        <v>101</v>
      </c>
    </row>
    <row r="627" spans="1:19">
      <c r="A627" s="68"/>
      <c r="B627" s="69">
        <v>44207.767361111102</v>
      </c>
      <c r="C627" s="134">
        <v>34</v>
      </c>
      <c r="D627" s="71" t="s">
        <v>98</v>
      </c>
      <c r="E627" s="68"/>
      <c r="F627" s="71" t="s">
        <v>106</v>
      </c>
      <c r="G627" s="141" t="s">
        <v>102</v>
      </c>
      <c r="H627" s="68" t="s">
        <v>102</v>
      </c>
      <c r="I627" s="143">
        <v>0</v>
      </c>
      <c r="J627" s="69">
        <v>44247</v>
      </c>
      <c r="K627" s="69">
        <v>44249</v>
      </c>
      <c r="L627" s="72" t="s">
        <v>101</v>
      </c>
      <c r="M627" s="68"/>
      <c r="N627" s="69">
        <v>44249.606921296298</v>
      </c>
      <c r="O627" s="132">
        <f t="shared" si="9"/>
        <v>2.6069212962975143</v>
      </c>
      <c r="P627" s="68" t="s">
        <v>144</v>
      </c>
      <c r="Q627" s="68" t="s">
        <v>145</v>
      </c>
      <c r="R627" s="68" t="s">
        <v>102</v>
      </c>
      <c r="S627" s="135" t="s">
        <v>102</v>
      </c>
    </row>
    <row r="628" spans="1:19">
      <c r="A628" s="68"/>
      <c r="B628" s="69">
        <v>44207.775694444397</v>
      </c>
      <c r="C628" s="134">
        <v>31</v>
      </c>
      <c r="D628" s="76" t="s">
        <v>111</v>
      </c>
      <c r="E628" s="68"/>
      <c r="F628" s="71" t="s">
        <v>106</v>
      </c>
      <c r="G628" s="141" t="s">
        <v>102</v>
      </c>
      <c r="H628" s="68" t="s">
        <v>102</v>
      </c>
      <c r="I628" s="143">
        <v>0</v>
      </c>
      <c r="J628" s="69">
        <v>44212</v>
      </c>
      <c r="K628" s="69">
        <v>44214</v>
      </c>
      <c r="L628" s="72" t="s">
        <v>101</v>
      </c>
      <c r="M628" s="68"/>
      <c r="N628" s="69">
        <v>44215.583564814799</v>
      </c>
      <c r="O628" s="132">
        <f t="shared" si="9"/>
        <v>3.5835648147985921</v>
      </c>
      <c r="P628" s="68" t="s">
        <v>144</v>
      </c>
      <c r="Q628" s="68" t="s">
        <v>145</v>
      </c>
      <c r="R628" s="68" t="s">
        <v>102</v>
      </c>
      <c r="S628" s="135" t="s">
        <v>102</v>
      </c>
    </row>
    <row r="629" spans="1:19">
      <c r="A629" s="68"/>
      <c r="B629" s="69">
        <v>44209.775000000001</v>
      </c>
      <c r="C629" s="134">
        <v>27</v>
      </c>
      <c r="D629" s="68" t="s">
        <v>105</v>
      </c>
      <c r="E629" s="68"/>
      <c r="F629" s="71" t="s">
        <v>106</v>
      </c>
      <c r="G629" s="141" t="s">
        <v>102</v>
      </c>
      <c r="H629" s="68" t="s">
        <v>102</v>
      </c>
      <c r="I629" s="143">
        <v>0</v>
      </c>
      <c r="J629" s="69">
        <v>44313</v>
      </c>
      <c r="K629" s="69">
        <v>44314</v>
      </c>
      <c r="L629" s="72" t="s">
        <v>101</v>
      </c>
      <c r="M629" s="68"/>
      <c r="N629" s="69">
        <v>44316.781944444403</v>
      </c>
      <c r="O629" s="132">
        <f t="shared" si="9"/>
        <v>3.7819444444030523</v>
      </c>
      <c r="P629" s="68" t="s">
        <v>144</v>
      </c>
      <c r="Q629" s="68" t="s">
        <v>146</v>
      </c>
      <c r="R629" s="68" t="s">
        <v>101</v>
      </c>
      <c r="S629" s="133" t="s">
        <v>101</v>
      </c>
    </row>
    <row r="630" spans="1:19">
      <c r="A630" s="68"/>
      <c r="B630" s="69">
        <v>44210.552777777797</v>
      </c>
      <c r="C630" s="134">
        <v>19</v>
      </c>
      <c r="D630" s="76" t="s">
        <v>111</v>
      </c>
      <c r="E630" s="68"/>
      <c r="F630" s="71" t="s">
        <v>106</v>
      </c>
      <c r="G630" s="141" t="s">
        <v>102</v>
      </c>
      <c r="H630" s="68" t="s">
        <v>102</v>
      </c>
      <c r="I630" s="143">
        <v>0</v>
      </c>
      <c r="J630" s="69">
        <v>44210</v>
      </c>
      <c r="K630" s="69">
        <v>44211</v>
      </c>
      <c r="L630" s="72" t="s">
        <v>101</v>
      </c>
      <c r="M630" s="68"/>
      <c r="N630" s="69">
        <v>44218.470138888901</v>
      </c>
      <c r="O630" s="132">
        <f t="shared" si="9"/>
        <v>8.4701388889006921</v>
      </c>
      <c r="P630" s="68" t="s">
        <v>144</v>
      </c>
      <c r="Q630" s="68" t="s">
        <v>145</v>
      </c>
      <c r="R630" s="68" t="s">
        <v>102</v>
      </c>
      <c r="S630" s="135" t="s">
        <v>102</v>
      </c>
    </row>
    <row r="631" spans="1:19">
      <c r="A631" s="68"/>
      <c r="B631" s="69">
        <v>44210.598611111098</v>
      </c>
      <c r="C631" s="134">
        <v>29</v>
      </c>
      <c r="D631" s="68" t="s">
        <v>107</v>
      </c>
      <c r="E631" s="68"/>
      <c r="F631" s="71" t="s">
        <v>106</v>
      </c>
      <c r="G631" s="141" t="s">
        <v>102</v>
      </c>
      <c r="H631" s="68" t="s">
        <v>102</v>
      </c>
      <c r="I631" s="143">
        <v>0</v>
      </c>
      <c r="J631" s="69">
        <v>44221</v>
      </c>
      <c r="K631" s="69">
        <v>44221</v>
      </c>
      <c r="L631" s="72" t="s">
        <v>101</v>
      </c>
      <c r="M631" s="68"/>
      <c r="N631" s="69">
        <v>44224.480057870402</v>
      </c>
      <c r="O631" s="132">
        <f t="shared" si="9"/>
        <v>3.4800578704016516</v>
      </c>
      <c r="P631" s="68" t="s">
        <v>144</v>
      </c>
      <c r="Q631" s="68" t="s">
        <v>145</v>
      </c>
      <c r="R631" s="68" t="s">
        <v>102</v>
      </c>
      <c r="S631" s="135" t="s">
        <v>102</v>
      </c>
    </row>
    <row r="632" spans="1:19">
      <c r="A632" s="68"/>
      <c r="B632" s="69">
        <v>44210.8215277778</v>
      </c>
      <c r="C632" s="134">
        <v>23</v>
      </c>
      <c r="D632" s="68" t="s">
        <v>105</v>
      </c>
      <c r="E632" s="68"/>
      <c r="F632" s="71" t="s">
        <v>106</v>
      </c>
      <c r="G632" s="141" t="s">
        <v>102</v>
      </c>
      <c r="H632" s="68" t="s">
        <v>102</v>
      </c>
      <c r="I632" s="143">
        <v>0</v>
      </c>
      <c r="J632" s="69">
        <v>44210</v>
      </c>
      <c r="K632" s="69">
        <v>44211</v>
      </c>
      <c r="L632" s="72" t="s">
        <v>101</v>
      </c>
      <c r="M632" s="68"/>
      <c r="N632" s="69">
        <v>44215.584247685198</v>
      </c>
      <c r="O632" s="132">
        <f t="shared" si="9"/>
        <v>5.5842476851976244</v>
      </c>
      <c r="P632" s="68" t="s">
        <v>147</v>
      </c>
      <c r="Q632" s="68" t="s">
        <v>145</v>
      </c>
      <c r="R632" s="68" t="s">
        <v>102</v>
      </c>
      <c r="S632" s="135" t="s">
        <v>102</v>
      </c>
    </row>
    <row r="633" spans="1:19">
      <c r="A633" s="68"/>
      <c r="B633" s="69">
        <v>44210.8215277778</v>
      </c>
      <c r="C633" s="134">
        <v>24</v>
      </c>
      <c r="D633" s="68" t="s">
        <v>105</v>
      </c>
      <c r="E633" s="68"/>
      <c r="F633" s="71" t="s">
        <v>106</v>
      </c>
      <c r="G633" s="141" t="s">
        <v>102</v>
      </c>
      <c r="H633" s="68" t="s">
        <v>102</v>
      </c>
      <c r="I633" s="143">
        <v>0</v>
      </c>
      <c r="J633" s="69">
        <v>44301</v>
      </c>
      <c r="K633" s="69">
        <v>44302</v>
      </c>
      <c r="L633" s="72" t="s">
        <v>101</v>
      </c>
      <c r="M633" s="68"/>
      <c r="N633" s="69">
        <v>44315.679166666698</v>
      </c>
      <c r="O633" s="132">
        <f t="shared" si="9"/>
        <v>14.679166666697711</v>
      </c>
      <c r="P633" s="68" t="s">
        <v>144</v>
      </c>
      <c r="Q633" s="68" t="s">
        <v>145</v>
      </c>
      <c r="R633" s="68" t="s">
        <v>102</v>
      </c>
      <c r="S633" s="135" t="s">
        <v>102</v>
      </c>
    </row>
    <row r="634" spans="1:19">
      <c r="A634" s="68"/>
      <c r="B634" s="69">
        <v>44211.6027777778</v>
      </c>
      <c r="C634" s="134">
        <v>29</v>
      </c>
      <c r="D634" s="68" t="s">
        <v>107</v>
      </c>
      <c r="E634" s="68"/>
      <c r="F634" s="71" t="s">
        <v>106</v>
      </c>
      <c r="G634" s="141" t="s">
        <v>102</v>
      </c>
      <c r="H634" s="68" t="s">
        <v>102</v>
      </c>
      <c r="I634" s="143">
        <v>1</v>
      </c>
      <c r="J634" s="69">
        <v>44211</v>
      </c>
      <c r="K634" s="69">
        <v>44211</v>
      </c>
      <c r="L634" s="72" t="s">
        <v>101</v>
      </c>
      <c r="M634" s="68"/>
      <c r="N634" s="69">
        <v>44215.583749999998</v>
      </c>
      <c r="O634" s="132">
        <f t="shared" si="9"/>
        <v>4.5837499999979627</v>
      </c>
      <c r="P634" s="68" t="s">
        <v>147</v>
      </c>
      <c r="Q634" s="68" t="s">
        <v>145</v>
      </c>
      <c r="R634" s="68" t="s">
        <v>102</v>
      </c>
      <c r="S634" s="135" t="s">
        <v>102</v>
      </c>
    </row>
    <row r="635" spans="1:19">
      <c r="A635" s="68"/>
      <c r="B635" s="69">
        <v>44211.6027777778</v>
      </c>
      <c r="C635" s="134">
        <v>29</v>
      </c>
      <c r="D635" s="68" t="s">
        <v>107</v>
      </c>
      <c r="E635" s="68"/>
      <c r="F635" s="71" t="s">
        <v>106</v>
      </c>
      <c r="G635" s="141" t="s">
        <v>102</v>
      </c>
      <c r="H635" s="68" t="s">
        <v>102</v>
      </c>
      <c r="I635" s="143">
        <v>0</v>
      </c>
      <c r="J635" s="69">
        <v>44462</v>
      </c>
      <c r="K635" s="69">
        <v>44463</v>
      </c>
      <c r="L635" s="72" t="s">
        <v>101</v>
      </c>
      <c r="M635" s="68"/>
      <c r="N635" s="69">
        <v>44469.487916666701</v>
      </c>
      <c r="O635" s="132">
        <f t="shared" si="9"/>
        <v>7.4879166667014943</v>
      </c>
      <c r="P635" s="68" t="s">
        <v>144</v>
      </c>
      <c r="Q635" s="68" t="s">
        <v>145</v>
      </c>
      <c r="R635" s="68" t="s">
        <v>102</v>
      </c>
      <c r="S635" s="135" t="s">
        <v>102</v>
      </c>
    </row>
    <row r="636" spans="1:19">
      <c r="A636" s="68"/>
      <c r="B636" s="69">
        <v>44211.685416666704</v>
      </c>
      <c r="C636" s="134">
        <v>31</v>
      </c>
      <c r="D636" s="71" t="s">
        <v>98</v>
      </c>
      <c r="E636" s="68"/>
      <c r="F636" s="71" t="s">
        <v>106</v>
      </c>
      <c r="G636" s="141" t="s">
        <v>102</v>
      </c>
      <c r="H636" s="68" t="s">
        <v>102</v>
      </c>
      <c r="I636" s="143">
        <v>0</v>
      </c>
      <c r="J636" s="69">
        <v>44212</v>
      </c>
      <c r="K636" s="69">
        <v>44214</v>
      </c>
      <c r="L636" s="72" t="s">
        <v>101</v>
      </c>
      <c r="M636" s="68"/>
      <c r="N636" s="69">
        <v>44215.584074074097</v>
      </c>
      <c r="O636" s="132">
        <f t="shared" si="9"/>
        <v>3.5840740740968613</v>
      </c>
      <c r="P636" s="68" t="s">
        <v>144</v>
      </c>
      <c r="Q636" s="68" t="s">
        <v>145</v>
      </c>
      <c r="R636" s="68" t="s">
        <v>102</v>
      </c>
      <c r="S636" s="135" t="s">
        <v>102</v>
      </c>
    </row>
    <row r="637" spans="1:19">
      <c r="A637" s="68"/>
      <c r="B637" s="69">
        <v>44215.634722222203</v>
      </c>
      <c r="C637" s="134">
        <v>21</v>
      </c>
      <c r="D637" s="71" t="s">
        <v>98</v>
      </c>
      <c r="E637" s="68"/>
      <c r="F637" s="71" t="s">
        <v>106</v>
      </c>
      <c r="G637" s="141" t="s">
        <v>102</v>
      </c>
      <c r="H637" s="68" t="s">
        <v>102</v>
      </c>
      <c r="I637" s="143">
        <v>0</v>
      </c>
      <c r="J637" s="69">
        <v>44237</v>
      </c>
      <c r="K637" s="69">
        <v>44237</v>
      </c>
      <c r="L637" s="72" t="s">
        <v>101</v>
      </c>
      <c r="M637" s="68"/>
      <c r="N637" s="69">
        <v>44246.478622685201</v>
      </c>
      <c r="O637" s="132">
        <f t="shared" si="9"/>
        <v>9.4786226852011168</v>
      </c>
      <c r="P637" s="68" t="s">
        <v>144</v>
      </c>
      <c r="Q637" s="68" t="s">
        <v>145</v>
      </c>
      <c r="R637" s="68" t="s">
        <v>102</v>
      </c>
      <c r="S637" s="135" t="s">
        <v>102</v>
      </c>
    </row>
    <row r="638" spans="1:19">
      <c r="A638" s="68"/>
      <c r="B638" s="69">
        <v>44216.604166666701</v>
      </c>
      <c r="C638" s="134">
        <v>54</v>
      </c>
      <c r="D638" s="71" t="s">
        <v>98</v>
      </c>
      <c r="E638" s="68"/>
      <c r="F638" s="71" t="s">
        <v>106</v>
      </c>
      <c r="G638" s="141" t="s">
        <v>101</v>
      </c>
      <c r="H638" s="68" t="s">
        <v>102</v>
      </c>
      <c r="I638" s="143">
        <v>0</v>
      </c>
      <c r="J638" s="69">
        <v>44294</v>
      </c>
      <c r="K638" s="69">
        <v>44295</v>
      </c>
      <c r="L638" s="72" t="s">
        <v>101</v>
      </c>
      <c r="M638" s="68"/>
      <c r="N638" s="69">
        <v>44299.709039351903</v>
      </c>
      <c r="O638" s="132">
        <f t="shared" si="9"/>
        <v>5.7090393519029021</v>
      </c>
      <c r="P638" s="68" t="s">
        <v>144</v>
      </c>
      <c r="Q638" s="68" t="s">
        <v>145</v>
      </c>
      <c r="R638" s="68" t="s">
        <v>102</v>
      </c>
      <c r="S638" s="135" t="s">
        <v>102</v>
      </c>
    </row>
    <row r="639" spans="1:19">
      <c r="A639" s="68"/>
      <c r="B639" s="69">
        <v>44221.763888888898</v>
      </c>
      <c r="C639" s="134">
        <v>39</v>
      </c>
      <c r="D639" s="71" t="s">
        <v>98</v>
      </c>
      <c r="E639" s="68"/>
      <c r="F639" s="71" t="s">
        <v>106</v>
      </c>
      <c r="G639" s="141" t="s">
        <v>102</v>
      </c>
      <c r="H639" s="68" t="s">
        <v>102</v>
      </c>
      <c r="I639" s="143">
        <v>0</v>
      </c>
      <c r="J639" s="69">
        <v>44247</v>
      </c>
      <c r="K639" s="69">
        <v>44249</v>
      </c>
      <c r="L639" s="72" t="s">
        <v>101</v>
      </c>
      <c r="M639" s="68"/>
      <c r="N639" s="69">
        <v>44249.606423611098</v>
      </c>
      <c r="O639" s="132">
        <f t="shared" si="9"/>
        <v>2.6064236110978527</v>
      </c>
      <c r="P639" s="68" t="s">
        <v>144</v>
      </c>
      <c r="Q639" s="68" t="s">
        <v>145</v>
      </c>
      <c r="R639" s="68" t="s">
        <v>102</v>
      </c>
      <c r="S639" s="135" t="s">
        <v>102</v>
      </c>
    </row>
    <row r="640" spans="1:19">
      <c r="A640" s="68"/>
      <c r="B640" s="69">
        <v>44221.7722222222</v>
      </c>
      <c r="C640" s="134">
        <v>21</v>
      </c>
      <c r="D640" s="68" t="s">
        <v>105</v>
      </c>
      <c r="E640" s="68"/>
      <c r="F640" s="71" t="s">
        <v>106</v>
      </c>
      <c r="G640" s="141" t="s">
        <v>102</v>
      </c>
      <c r="H640" s="68" t="s">
        <v>102</v>
      </c>
      <c r="I640" s="143">
        <v>0</v>
      </c>
      <c r="J640" s="69">
        <v>44221</v>
      </c>
      <c r="K640" s="69">
        <v>44221</v>
      </c>
      <c r="L640" s="72" t="s">
        <v>101</v>
      </c>
      <c r="M640" s="68"/>
      <c r="N640" s="69">
        <v>44222.604861111096</v>
      </c>
      <c r="O640" s="132">
        <f t="shared" si="9"/>
        <v>1.6048611110963975</v>
      </c>
      <c r="P640" s="68" t="s">
        <v>144</v>
      </c>
      <c r="Q640" s="68" t="s">
        <v>145</v>
      </c>
      <c r="R640" s="68" t="s">
        <v>102</v>
      </c>
      <c r="S640" s="133" t="s">
        <v>101</v>
      </c>
    </row>
    <row r="641" spans="1:19">
      <c r="A641" s="68"/>
      <c r="B641" s="69">
        <v>44222.746527777803</v>
      </c>
      <c r="C641" s="134">
        <v>22</v>
      </c>
      <c r="D641" s="68" t="s">
        <v>107</v>
      </c>
      <c r="E641" s="68"/>
      <c r="F641" s="71" t="s">
        <v>106</v>
      </c>
      <c r="G641" s="141" t="s">
        <v>102</v>
      </c>
      <c r="H641" s="68" t="s">
        <v>102</v>
      </c>
      <c r="I641" s="143">
        <v>0</v>
      </c>
      <c r="J641" s="69">
        <v>44241</v>
      </c>
      <c r="K641" s="69">
        <v>44242</v>
      </c>
      <c r="L641" s="72" t="s">
        <v>101</v>
      </c>
      <c r="M641" s="68"/>
      <c r="N641" s="69">
        <v>44243.704861111102</v>
      </c>
      <c r="O641" s="132">
        <f t="shared" si="9"/>
        <v>2.7048611111022183</v>
      </c>
      <c r="P641" s="68" t="s">
        <v>144</v>
      </c>
      <c r="Q641" s="68" t="s">
        <v>145</v>
      </c>
      <c r="R641" s="68" t="s">
        <v>102</v>
      </c>
      <c r="S641" s="135" t="s">
        <v>102</v>
      </c>
    </row>
    <row r="642" spans="1:19">
      <c r="A642" s="68"/>
      <c r="B642" s="69">
        <v>44223.586111111101</v>
      </c>
      <c r="C642" s="134">
        <v>58</v>
      </c>
      <c r="D642" s="71" t="s">
        <v>98</v>
      </c>
      <c r="E642" s="68"/>
      <c r="F642" s="71" t="s">
        <v>106</v>
      </c>
      <c r="G642" s="141" t="s">
        <v>102</v>
      </c>
      <c r="H642" s="68" t="s">
        <v>102</v>
      </c>
      <c r="I642" s="143">
        <v>0</v>
      </c>
      <c r="J642" s="69">
        <v>44228</v>
      </c>
      <c r="K642" s="69">
        <v>44228</v>
      </c>
      <c r="L642" s="72" t="s">
        <v>101</v>
      </c>
      <c r="M642" s="68"/>
      <c r="N642" s="69">
        <v>44229.559212963002</v>
      </c>
      <c r="O642" s="132">
        <f t="shared" si="9"/>
        <v>1.55921296300221</v>
      </c>
      <c r="P642" s="68" t="s">
        <v>147</v>
      </c>
      <c r="Q642" s="68" t="s">
        <v>145</v>
      </c>
      <c r="R642" s="68" t="s">
        <v>102</v>
      </c>
      <c r="S642" s="135" t="s">
        <v>102</v>
      </c>
    </row>
    <row r="643" spans="1:19">
      <c r="A643" s="68"/>
      <c r="B643" s="69">
        <v>44224.545833333301</v>
      </c>
      <c r="C643" s="134">
        <v>30</v>
      </c>
      <c r="D643" s="68" t="s">
        <v>105</v>
      </c>
      <c r="E643" s="68"/>
      <c r="F643" s="71" t="s">
        <v>106</v>
      </c>
      <c r="G643" s="141" t="s">
        <v>102</v>
      </c>
      <c r="H643" s="68" t="s">
        <v>102</v>
      </c>
      <c r="I643" s="143">
        <v>0</v>
      </c>
      <c r="J643" s="69">
        <v>44224</v>
      </c>
      <c r="K643" s="69">
        <v>44225</v>
      </c>
      <c r="L643" s="72" t="s">
        <v>101</v>
      </c>
      <c r="M643" s="68"/>
      <c r="N643" s="69">
        <v>44236</v>
      </c>
      <c r="O643" s="132">
        <f t="shared" si="9"/>
        <v>12</v>
      </c>
      <c r="P643" s="68" t="s">
        <v>144</v>
      </c>
      <c r="Q643" s="68" t="s">
        <v>145</v>
      </c>
      <c r="R643" s="68" t="s">
        <v>102</v>
      </c>
      <c r="S643" s="133" t="s">
        <v>101</v>
      </c>
    </row>
    <row r="644" spans="1:19">
      <c r="A644" s="68"/>
      <c r="B644" s="69">
        <v>44224.6</v>
      </c>
      <c r="C644" s="134">
        <v>19</v>
      </c>
      <c r="D644" s="68" t="s">
        <v>107</v>
      </c>
      <c r="E644" s="68"/>
      <c r="F644" s="71" t="s">
        <v>106</v>
      </c>
      <c r="G644" s="141" t="s">
        <v>102</v>
      </c>
      <c r="H644" s="68" t="s">
        <v>102</v>
      </c>
      <c r="I644" s="143">
        <v>0</v>
      </c>
      <c r="J644" s="69">
        <v>44240</v>
      </c>
      <c r="K644" s="69">
        <v>44242</v>
      </c>
      <c r="L644" s="72" t="s">
        <v>101</v>
      </c>
      <c r="M644" s="68"/>
      <c r="N644" s="69">
        <v>44243.487939814797</v>
      </c>
      <c r="O644" s="132">
        <f t="shared" ref="O644:O707" si="10">N644-J644</f>
        <v>3.4879398147968459</v>
      </c>
      <c r="P644" s="68" t="s">
        <v>144</v>
      </c>
      <c r="Q644" s="68" t="s">
        <v>145</v>
      </c>
      <c r="R644" s="68" t="s">
        <v>102</v>
      </c>
      <c r="S644" s="135" t="s">
        <v>102</v>
      </c>
    </row>
    <row r="645" spans="1:19">
      <c r="A645" s="68"/>
      <c r="B645" s="69">
        <v>44224.6</v>
      </c>
      <c r="C645" s="134">
        <v>20</v>
      </c>
      <c r="D645" s="68" t="s">
        <v>107</v>
      </c>
      <c r="E645" s="68"/>
      <c r="F645" s="71" t="s">
        <v>106</v>
      </c>
      <c r="G645" s="141" t="s">
        <v>102</v>
      </c>
      <c r="H645" s="68" t="s">
        <v>102</v>
      </c>
      <c r="I645" s="143">
        <v>0</v>
      </c>
      <c r="J645" s="69">
        <v>44314</v>
      </c>
      <c r="K645" s="69">
        <v>44314</v>
      </c>
      <c r="L645" s="72" t="s">
        <v>101</v>
      </c>
      <c r="M645" s="68"/>
      <c r="N645" s="69">
        <v>44323.492060185199</v>
      </c>
      <c r="O645" s="132">
        <f t="shared" si="10"/>
        <v>9.4920601851990796</v>
      </c>
      <c r="P645" s="68" t="s">
        <v>144</v>
      </c>
      <c r="Q645" s="68" t="s">
        <v>145</v>
      </c>
      <c r="R645" s="68" t="s">
        <v>102</v>
      </c>
      <c r="S645" s="135" t="s">
        <v>102</v>
      </c>
    </row>
    <row r="646" spans="1:19">
      <c r="A646" s="68"/>
      <c r="B646" s="69">
        <v>44224.6</v>
      </c>
      <c r="C646" s="134">
        <v>20</v>
      </c>
      <c r="D646" s="68" t="s">
        <v>107</v>
      </c>
      <c r="E646" s="68"/>
      <c r="F646" s="71" t="s">
        <v>106</v>
      </c>
      <c r="G646" s="141" t="s">
        <v>102</v>
      </c>
      <c r="H646" s="68" t="s">
        <v>102</v>
      </c>
      <c r="I646" s="143">
        <v>0</v>
      </c>
      <c r="J646" s="69">
        <v>44338</v>
      </c>
      <c r="K646" s="69">
        <v>44340</v>
      </c>
      <c r="L646" s="72" t="s">
        <v>101</v>
      </c>
      <c r="M646" s="68"/>
      <c r="N646" s="69">
        <v>44344.434027777803</v>
      </c>
      <c r="O646" s="132">
        <f t="shared" si="10"/>
        <v>6.4340277778028394</v>
      </c>
      <c r="P646" s="68" t="s">
        <v>144</v>
      </c>
      <c r="Q646" s="68" t="s">
        <v>145</v>
      </c>
      <c r="R646" s="68" t="s">
        <v>102</v>
      </c>
      <c r="S646" s="135" t="s">
        <v>102</v>
      </c>
    </row>
    <row r="647" spans="1:19">
      <c r="A647" s="68"/>
      <c r="B647" s="69">
        <v>44224.6</v>
      </c>
      <c r="C647" s="134">
        <v>20</v>
      </c>
      <c r="D647" s="68" t="s">
        <v>107</v>
      </c>
      <c r="E647" s="68"/>
      <c r="F647" s="71" t="s">
        <v>106</v>
      </c>
      <c r="G647" s="141" t="s">
        <v>102</v>
      </c>
      <c r="H647" s="68" t="s">
        <v>102</v>
      </c>
      <c r="I647" s="143">
        <v>0</v>
      </c>
      <c r="J647" s="69">
        <v>44392</v>
      </c>
      <c r="K647" s="69">
        <v>44393</v>
      </c>
      <c r="L647" s="72" t="s">
        <v>101</v>
      </c>
      <c r="M647" s="68"/>
      <c r="N647" s="69">
        <v>44401.552777777797</v>
      </c>
      <c r="O647" s="132">
        <f t="shared" si="10"/>
        <v>9.5527777777970186</v>
      </c>
      <c r="P647" s="68" t="s">
        <v>144</v>
      </c>
      <c r="Q647" s="68" t="s">
        <v>145</v>
      </c>
      <c r="R647" s="68" t="s">
        <v>102</v>
      </c>
      <c r="S647" s="135" t="s">
        <v>102</v>
      </c>
    </row>
    <row r="648" spans="1:19">
      <c r="A648" s="68"/>
      <c r="B648" s="69">
        <v>44224.6</v>
      </c>
      <c r="C648" s="134">
        <v>20</v>
      </c>
      <c r="D648" s="68" t="s">
        <v>107</v>
      </c>
      <c r="E648" s="68"/>
      <c r="F648" s="71" t="s">
        <v>106</v>
      </c>
      <c r="G648" s="141" t="s">
        <v>102</v>
      </c>
      <c r="H648" s="68" t="s">
        <v>102</v>
      </c>
      <c r="I648" s="143">
        <v>0</v>
      </c>
      <c r="J648" s="69">
        <v>44440</v>
      </c>
      <c r="K648" s="69">
        <v>44440</v>
      </c>
      <c r="L648" s="72" t="s">
        <v>101</v>
      </c>
      <c r="M648" s="68"/>
      <c r="N648" s="69">
        <v>44449.500462962998</v>
      </c>
      <c r="O648" s="132">
        <f t="shared" si="10"/>
        <v>9.5004629629984265</v>
      </c>
      <c r="P648" s="68" t="s">
        <v>144</v>
      </c>
      <c r="Q648" s="68" t="s">
        <v>145</v>
      </c>
      <c r="R648" s="68" t="s">
        <v>102</v>
      </c>
      <c r="S648" s="135" t="s">
        <v>102</v>
      </c>
    </row>
    <row r="649" spans="1:19">
      <c r="A649" s="68"/>
      <c r="B649" s="69">
        <v>44224.6</v>
      </c>
      <c r="C649" s="134">
        <v>20</v>
      </c>
      <c r="D649" s="68" t="s">
        <v>107</v>
      </c>
      <c r="E649" s="68"/>
      <c r="F649" s="71" t="s">
        <v>106</v>
      </c>
      <c r="G649" s="141" t="s">
        <v>102</v>
      </c>
      <c r="H649" s="68" t="s">
        <v>102</v>
      </c>
      <c r="I649" s="143">
        <v>0</v>
      </c>
      <c r="J649" s="69">
        <v>44447</v>
      </c>
      <c r="K649" s="69">
        <v>44447</v>
      </c>
      <c r="L649" s="72" t="s">
        <v>101</v>
      </c>
      <c r="M649" s="68"/>
      <c r="N649" s="69">
        <v>44453</v>
      </c>
      <c r="O649" s="132">
        <f t="shared" si="10"/>
        <v>6</v>
      </c>
      <c r="P649" s="68" t="s">
        <v>144</v>
      </c>
      <c r="Q649" s="68" t="s">
        <v>145</v>
      </c>
      <c r="R649" s="68" t="s">
        <v>102</v>
      </c>
      <c r="S649" s="135" t="s">
        <v>102</v>
      </c>
    </row>
    <row r="650" spans="1:19">
      <c r="A650" s="68"/>
      <c r="B650" s="69">
        <v>44225.620138888902</v>
      </c>
      <c r="C650" s="134">
        <v>47</v>
      </c>
      <c r="D650" s="71" t="s">
        <v>98</v>
      </c>
      <c r="E650" s="68"/>
      <c r="F650" s="71" t="s">
        <v>106</v>
      </c>
      <c r="G650" s="141" t="s">
        <v>102</v>
      </c>
      <c r="H650" s="68" t="s">
        <v>102</v>
      </c>
      <c r="I650" s="143">
        <v>0</v>
      </c>
      <c r="J650" s="69">
        <v>44225</v>
      </c>
      <c r="K650" s="69">
        <v>44225</v>
      </c>
      <c r="L650" s="72" t="s">
        <v>101</v>
      </c>
      <c r="M650" s="68"/>
      <c r="N650" s="69">
        <v>44230.688194444403</v>
      </c>
      <c r="O650" s="132">
        <f t="shared" si="10"/>
        <v>5.6881944444030523</v>
      </c>
      <c r="P650" s="68" t="s">
        <v>144</v>
      </c>
      <c r="Q650" s="68" t="s">
        <v>145</v>
      </c>
      <c r="R650" s="68" t="s">
        <v>102</v>
      </c>
      <c r="S650" s="135" t="s">
        <v>102</v>
      </c>
    </row>
    <row r="651" spans="1:19">
      <c r="A651" s="68"/>
      <c r="B651" s="69">
        <v>44225.620138888902</v>
      </c>
      <c r="C651" s="134">
        <v>47</v>
      </c>
      <c r="D651" s="71" t="s">
        <v>98</v>
      </c>
      <c r="E651" s="68"/>
      <c r="F651" s="71" t="s">
        <v>106</v>
      </c>
      <c r="G651" s="141" t="s">
        <v>102</v>
      </c>
      <c r="H651" s="68" t="s">
        <v>102</v>
      </c>
      <c r="I651" s="143">
        <v>0</v>
      </c>
      <c r="J651" s="69">
        <v>44244</v>
      </c>
      <c r="K651" s="69">
        <v>44244</v>
      </c>
      <c r="L651" s="72" t="s">
        <v>101</v>
      </c>
      <c r="M651" s="68"/>
      <c r="N651" s="69">
        <v>44245.404166666704</v>
      </c>
      <c r="O651" s="132">
        <f t="shared" si="10"/>
        <v>1.4041666667035315</v>
      </c>
      <c r="P651" s="68" t="s">
        <v>147</v>
      </c>
      <c r="Q651" s="68" t="s">
        <v>145</v>
      </c>
      <c r="R651" s="68" t="s">
        <v>102</v>
      </c>
      <c r="S651" s="135" t="s">
        <v>102</v>
      </c>
    </row>
    <row r="652" spans="1:19">
      <c r="A652" s="68"/>
      <c r="B652" s="69">
        <v>44229.647916666698</v>
      </c>
      <c r="C652" s="134">
        <v>50</v>
      </c>
      <c r="D652" s="68" t="s">
        <v>107</v>
      </c>
      <c r="E652" s="68"/>
      <c r="F652" s="71" t="s">
        <v>106</v>
      </c>
      <c r="G652" s="141" t="s">
        <v>102</v>
      </c>
      <c r="H652" s="68" t="s">
        <v>102</v>
      </c>
      <c r="I652" s="143">
        <v>0</v>
      </c>
      <c r="J652" s="69">
        <v>44330</v>
      </c>
      <c r="K652" s="69">
        <v>44330</v>
      </c>
      <c r="L652" s="72" t="s">
        <v>101</v>
      </c>
      <c r="M652" s="68"/>
      <c r="N652" s="69">
        <v>44332.346527777801</v>
      </c>
      <c r="O652" s="132">
        <f t="shared" si="10"/>
        <v>2.3465277778013842</v>
      </c>
      <c r="P652" s="68" t="s">
        <v>144</v>
      </c>
      <c r="Q652" s="68" t="s">
        <v>145</v>
      </c>
      <c r="R652" s="68" t="s">
        <v>102</v>
      </c>
      <c r="S652" s="135" t="s">
        <v>102</v>
      </c>
    </row>
    <row r="653" spans="1:19">
      <c r="A653" s="68"/>
      <c r="B653" s="69">
        <v>44229.647916666698</v>
      </c>
      <c r="C653" s="134">
        <v>51</v>
      </c>
      <c r="D653" s="68" t="s">
        <v>107</v>
      </c>
      <c r="E653" s="68"/>
      <c r="F653" s="71" t="s">
        <v>106</v>
      </c>
      <c r="G653" s="141" t="s">
        <v>102</v>
      </c>
      <c r="H653" s="68" t="s">
        <v>102</v>
      </c>
      <c r="I653" s="143">
        <v>0</v>
      </c>
      <c r="J653" s="69">
        <v>44374</v>
      </c>
      <c r="K653" s="69">
        <v>44375</v>
      </c>
      <c r="L653" s="72" t="s">
        <v>101</v>
      </c>
      <c r="M653" s="68"/>
      <c r="N653" s="69">
        <v>44375.940972222197</v>
      </c>
      <c r="O653" s="132">
        <f t="shared" si="10"/>
        <v>1.9409722221971606</v>
      </c>
      <c r="P653" s="68" t="s">
        <v>144</v>
      </c>
      <c r="Q653" s="68" t="s">
        <v>145</v>
      </c>
      <c r="R653" s="68" t="s">
        <v>101</v>
      </c>
      <c r="S653" s="133" t="s">
        <v>101</v>
      </c>
    </row>
    <row r="654" spans="1:19">
      <c r="A654" s="68"/>
      <c r="B654" s="69">
        <v>44229.647916666698</v>
      </c>
      <c r="C654" s="134">
        <v>51</v>
      </c>
      <c r="D654" s="68" t="s">
        <v>107</v>
      </c>
      <c r="E654" s="68"/>
      <c r="F654" s="71" t="s">
        <v>106</v>
      </c>
      <c r="G654" s="141" t="s">
        <v>102</v>
      </c>
      <c r="H654" s="68" t="s">
        <v>102</v>
      </c>
      <c r="I654" s="143">
        <v>0</v>
      </c>
      <c r="J654" s="69">
        <v>44377</v>
      </c>
      <c r="K654" s="69">
        <v>44377</v>
      </c>
      <c r="L654" s="72" t="s">
        <v>101</v>
      </c>
      <c r="M654" s="68"/>
      <c r="N654" s="69">
        <v>44378.355555555601</v>
      </c>
      <c r="O654" s="132">
        <f t="shared" si="10"/>
        <v>1.3555555556013132</v>
      </c>
      <c r="P654" s="68" t="s">
        <v>144</v>
      </c>
      <c r="Q654" s="68" t="s">
        <v>145</v>
      </c>
      <c r="R654" s="68" t="s">
        <v>102</v>
      </c>
      <c r="S654" s="133" t="s">
        <v>101</v>
      </c>
    </row>
    <row r="655" spans="1:19">
      <c r="A655" s="68"/>
      <c r="B655" s="69">
        <v>44231.5805555556</v>
      </c>
      <c r="C655" s="134">
        <v>26</v>
      </c>
      <c r="D655" s="68" t="s">
        <v>105</v>
      </c>
      <c r="E655" s="68"/>
      <c r="F655" s="71" t="s">
        <v>106</v>
      </c>
      <c r="G655" s="141" t="s">
        <v>102</v>
      </c>
      <c r="H655" s="68" t="s">
        <v>102</v>
      </c>
      <c r="I655" s="143">
        <v>0</v>
      </c>
      <c r="J655" s="69">
        <v>44231</v>
      </c>
      <c r="K655" s="69">
        <v>44232</v>
      </c>
      <c r="L655" s="72" t="s">
        <v>101</v>
      </c>
      <c r="M655" s="68"/>
      <c r="N655" s="69">
        <v>44232.440277777801</v>
      </c>
      <c r="O655" s="132">
        <f t="shared" si="10"/>
        <v>1.4402777778013842</v>
      </c>
      <c r="P655" s="68" t="s">
        <v>144</v>
      </c>
      <c r="Q655" s="68" t="s">
        <v>145</v>
      </c>
      <c r="R655" s="68" t="s">
        <v>102</v>
      </c>
      <c r="S655" s="135" t="s">
        <v>102</v>
      </c>
    </row>
    <row r="656" spans="1:19">
      <c r="A656" s="68"/>
      <c r="B656" s="69">
        <v>44231.5805555556</v>
      </c>
      <c r="C656" s="134">
        <v>26</v>
      </c>
      <c r="D656" s="68" t="s">
        <v>105</v>
      </c>
      <c r="E656" s="68"/>
      <c r="F656" s="71" t="s">
        <v>106</v>
      </c>
      <c r="G656" s="141" t="s">
        <v>102</v>
      </c>
      <c r="H656" s="68" t="s">
        <v>102</v>
      </c>
      <c r="I656" s="143">
        <v>0</v>
      </c>
      <c r="J656" s="69">
        <v>44235</v>
      </c>
      <c r="K656" s="69">
        <v>44235</v>
      </c>
      <c r="L656" s="72" t="s">
        <v>101</v>
      </c>
      <c r="M656" s="68"/>
      <c r="N656" s="69">
        <v>44236.595833333296</v>
      </c>
      <c r="O656" s="132">
        <f t="shared" si="10"/>
        <v>1.5958333332964685</v>
      </c>
      <c r="P656" s="68" t="s">
        <v>144</v>
      </c>
      <c r="Q656" s="68" t="s">
        <v>145</v>
      </c>
      <c r="R656" s="68" t="s">
        <v>102</v>
      </c>
      <c r="S656" s="135" t="s">
        <v>102</v>
      </c>
    </row>
    <row r="657" spans="1:19">
      <c r="A657" s="68"/>
      <c r="B657" s="69">
        <v>44231.5805555556</v>
      </c>
      <c r="C657" s="134">
        <v>26</v>
      </c>
      <c r="D657" s="68" t="s">
        <v>105</v>
      </c>
      <c r="E657" s="68"/>
      <c r="F657" s="71" t="s">
        <v>106</v>
      </c>
      <c r="G657" s="141" t="s">
        <v>102</v>
      </c>
      <c r="H657" s="68" t="s">
        <v>102</v>
      </c>
      <c r="I657" s="143">
        <v>0</v>
      </c>
      <c r="J657" s="69">
        <v>44241</v>
      </c>
      <c r="K657" s="69">
        <v>44242</v>
      </c>
      <c r="L657" s="72" t="s">
        <v>101</v>
      </c>
      <c r="M657" s="68"/>
      <c r="N657" s="69">
        <v>44246.473611111098</v>
      </c>
      <c r="O657" s="132">
        <f t="shared" si="10"/>
        <v>5.4736111110978527</v>
      </c>
      <c r="P657" s="68" t="s">
        <v>144</v>
      </c>
      <c r="Q657" s="68" t="s">
        <v>145</v>
      </c>
      <c r="R657" s="68" t="s">
        <v>102</v>
      </c>
      <c r="S657" s="135" t="s">
        <v>102</v>
      </c>
    </row>
    <row r="658" spans="1:19">
      <c r="A658" s="68"/>
      <c r="B658" s="69">
        <v>44231.5805555556</v>
      </c>
      <c r="C658" s="134">
        <v>26</v>
      </c>
      <c r="D658" s="68" t="s">
        <v>105</v>
      </c>
      <c r="E658" s="68"/>
      <c r="F658" s="71" t="s">
        <v>106</v>
      </c>
      <c r="G658" s="141" t="s">
        <v>102</v>
      </c>
      <c r="H658" s="68" t="s">
        <v>102</v>
      </c>
      <c r="I658" s="143">
        <v>0</v>
      </c>
      <c r="J658" s="69">
        <v>44278</v>
      </c>
      <c r="K658" s="69">
        <v>44279</v>
      </c>
      <c r="L658" s="72" t="s">
        <v>101</v>
      </c>
      <c r="M658" s="68"/>
      <c r="N658" s="69">
        <v>44284.553391203699</v>
      </c>
      <c r="O658" s="132">
        <f t="shared" si="10"/>
        <v>6.5533912036989932</v>
      </c>
      <c r="P658" s="68" t="s">
        <v>144</v>
      </c>
      <c r="Q658" s="68" t="s">
        <v>145</v>
      </c>
      <c r="R658" s="68" t="s">
        <v>102</v>
      </c>
      <c r="S658" s="133" t="s">
        <v>101</v>
      </c>
    </row>
    <row r="659" spans="1:19">
      <c r="A659" s="68"/>
      <c r="B659" s="69">
        <v>44231.5805555556</v>
      </c>
      <c r="C659" s="134">
        <v>26</v>
      </c>
      <c r="D659" s="68" t="s">
        <v>105</v>
      </c>
      <c r="E659" s="68"/>
      <c r="F659" s="71" t="s">
        <v>106</v>
      </c>
      <c r="G659" s="141" t="s">
        <v>102</v>
      </c>
      <c r="H659" s="68" t="s">
        <v>102</v>
      </c>
      <c r="I659" s="143">
        <v>0</v>
      </c>
      <c r="J659" s="69">
        <v>44287</v>
      </c>
      <c r="K659" s="69">
        <v>44288</v>
      </c>
      <c r="L659" s="72" t="s">
        <v>101</v>
      </c>
      <c r="M659" s="68"/>
      <c r="N659" s="69">
        <v>44292.709027777797</v>
      </c>
      <c r="O659" s="132">
        <f t="shared" si="10"/>
        <v>5.7090277777970186</v>
      </c>
      <c r="P659" s="68" t="s">
        <v>144</v>
      </c>
      <c r="Q659" s="68" t="s">
        <v>145</v>
      </c>
      <c r="R659" s="68" t="s">
        <v>102</v>
      </c>
      <c r="S659" s="133" t="s">
        <v>101</v>
      </c>
    </row>
    <row r="660" spans="1:19">
      <c r="A660" s="68"/>
      <c r="B660" s="69">
        <v>44231.5805555556</v>
      </c>
      <c r="C660" s="134">
        <v>26</v>
      </c>
      <c r="D660" s="68" t="s">
        <v>105</v>
      </c>
      <c r="E660" s="68"/>
      <c r="F660" s="71" t="s">
        <v>106</v>
      </c>
      <c r="G660" s="141" t="s">
        <v>102</v>
      </c>
      <c r="H660" s="68" t="s">
        <v>102</v>
      </c>
      <c r="I660" s="143">
        <v>0</v>
      </c>
      <c r="J660" s="69">
        <v>44294</v>
      </c>
      <c r="K660" s="69">
        <v>44295</v>
      </c>
      <c r="L660" s="72" t="s">
        <v>101</v>
      </c>
      <c r="M660" s="68"/>
      <c r="N660" s="69">
        <v>44303.476388888899</v>
      </c>
      <c r="O660" s="132">
        <f t="shared" si="10"/>
        <v>9.4763888888992369</v>
      </c>
      <c r="P660" s="68" t="s">
        <v>144</v>
      </c>
      <c r="Q660" s="68" t="s">
        <v>145</v>
      </c>
      <c r="R660" s="68" t="s">
        <v>102</v>
      </c>
      <c r="S660" s="133" t="s">
        <v>101</v>
      </c>
    </row>
    <row r="661" spans="1:19">
      <c r="A661" s="68"/>
      <c r="B661" s="69">
        <v>44231.5805555556</v>
      </c>
      <c r="C661" s="134">
        <v>26</v>
      </c>
      <c r="D661" s="68" t="s">
        <v>105</v>
      </c>
      <c r="E661" s="68"/>
      <c r="F661" s="71" t="s">
        <v>106</v>
      </c>
      <c r="G661" s="141" t="s">
        <v>102</v>
      </c>
      <c r="H661" s="68" t="s">
        <v>102</v>
      </c>
      <c r="I661" s="143">
        <v>0</v>
      </c>
      <c r="J661" s="69">
        <v>44305</v>
      </c>
      <c r="K661" s="69">
        <v>44305</v>
      </c>
      <c r="L661" s="72" t="s">
        <v>101</v>
      </c>
      <c r="M661" s="68"/>
      <c r="N661" s="69">
        <v>44308.348611111098</v>
      </c>
      <c r="O661" s="132">
        <f t="shared" si="10"/>
        <v>3.3486111110978527</v>
      </c>
      <c r="P661" s="68" t="s">
        <v>144</v>
      </c>
      <c r="Q661" s="68" t="s">
        <v>145</v>
      </c>
      <c r="R661" s="68" t="s">
        <v>102</v>
      </c>
      <c r="S661" s="133" t="s">
        <v>101</v>
      </c>
    </row>
    <row r="662" spans="1:19">
      <c r="A662" s="68"/>
      <c r="B662" s="69">
        <v>44235.5715277778</v>
      </c>
      <c r="C662" s="134">
        <v>32</v>
      </c>
      <c r="D662" s="71" t="s">
        <v>98</v>
      </c>
      <c r="E662" s="68"/>
      <c r="F662" s="71" t="s">
        <v>106</v>
      </c>
      <c r="G662" s="141" t="s">
        <v>102</v>
      </c>
      <c r="H662" s="68" t="s">
        <v>102</v>
      </c>
      <c r="I662" s="143">
        <v>0</v>
      </c>
      <c r="J662" s="69">
        <v>44246</v>
      </c>
      <c r="K662" s="69">
        <v>44246</v>
      </c>
      <c r="L662" s="72" t="s">
        <v>101</v>
      </c>
      <c r="M662" s="68"/>
      <c r="N662" s="69">
        <v>44249.469444444403</v>
      </c>
      <c r="O662" s="132">
        <f t="shared" si="10"/>
        <v>3.4694444444030523</v>
      </c>
      <c r="P662" s="68" t="s">
        <v>147</v>
      </c>
      <c r="Q662" s="68" t="s">
        <v>145</v>
      </c>
      <c r="R662" s="68" t="s">
        <v>102</v>
      </c>
      <c r="S662" s="133" t="s">
        <v>101</v>
      </c>
    </row>
    <row r="663" spans="1:19">
      <c r="A663" s="68"/>
      <c r="B663" s="69">
        <v>44236.576388888898</v>
      </c>
      <c r="C663" s="134">
        <v>50</v>
      </c>
      <c r="D663" s="68" t="s">
        <v>105</v>
      </c>
      <c r="E663" s="68"/>
      <c r="F663" s="71" t="s">
        <v>106</v>
      </c>
      <c r="G663" s="141" t="s">
        <v>102</v>
      </c>
      <c r="H663" s="68" t="s">
        <v>102</v>
      </c>
      <c r="I663" s="143">
        <v>0</v>
      </c>
      <c r="J663" s="69">
        <v>44236</v>
      </c>
      <c r="K663" s="69">
        <v>44237</v>
      </c>
      <c r="L663" s="72" t="s">
        <v>101</v>
      </c>
      <c r="M663" s="68"/>
      <c r="N663" s="69">
        <v>44249.606620370403</v>
      </c>
      <c r="O663" s="132">
        <f t="shared" si="10"/>
        <v>13.606620370403107</v>
      </c>
      <c r="P663" s="68" t="s">
        <v>147</v>
      </c>
      <c r="Q663" s="68" t="s">
        <v>148</v>
      </c>
      <c r="R663" s="68" t="s">
        <v>102</v>
      </c>
      <c r="S663" s="135" t="s">
        <v>102</v>
      </c>
    </row>
    <row r="664" spans="1:19">
      <c r="A664" s="68"/>
      <c r="B664" s="69">
        <v>44237.592361111099</v>
      </c>
      <c r="C664" s="134">
        <v>33</v>
      </c>
      <c r="D664" s="71" t="s">
        <v>98</v>
      </c>
      <c r="E664" s="68"/>
      <c r="F664" s="71" t="s">
        <v>106</v>
      </c>
      <c r="G664" s="141" t="s">
        <v>102</v>
      </c>
      <c r="H664" s="68" t="s">
        <v>102</v>
      </c>
      <c r="I664" s="143">
        <v>0</v>
      </c>
      <c r="J664" s="69">
        <v>44260</v>
      </c>
      <c r="K664" s="69">
        <v>44260</v>
      </c>
      <c r="L664" s="72" t="s">
        <v>101</v>
      </c>
      <c r="M664" s="68"/>
      <c r="N664" s="69">
        <v>44265.495509259301</v>
      </c>
      <c r="O664" s="132">
        <f t="shared" si="10"/>
        <v>5.4955092593008885</v>
      </c>
      <c r="P664" s="68" t="s">
        <v>147</v>
      </c>
      <c r="Q664" s="68" t="s">
        <v>145</v>
      </c>
      <c r="R664" s="68" t="s">
        <v>102</v>
      </c>
      <c r="S664" s="135" t="s">
        <v>102</v>
      </c>
    </row>
    <row r="665" spans="1:19">
      <c r="A665" s="68"/>
      <c r="B665" s="69">
        <v>44238.629166666702</v>
      </c>
      <c r="C665" s="134">
        <v>38</v>
      </c>
      <c r="D665" s="71" t="s">
        <v>98</v>
      </c>
      <c r="E665" s="68"/>
      <c r="F665" s="71" t="s">
        <v>106</v>
      </c>
      <c r="G665" s="141" t="s">
        <v>102</v>
      </c>
      <c r="H665" s="68" t="s">
        <v>102</v>
      </c>
      <c r="I665" s="143">
        <v>0</v>
      </c>
      <c r="J665" s="69">
        <v>44418</v>
      </c>
      <c r="K665" s="69">
        <v>44419</v>
      </c>
      <c r="L665" s="72" t="s">
        <v>101</v>
      </c>
      <c r="M665" s="68"/>
      <c r="N665" s="69">
        <v>44428.447777777801</v>
      </c>
      <c r="O665" s="132">
        <f t="shared" si="10"/>
        <v>10.447777777801093</v>
      </c>
      <c r="P665" s="68" t="s">
        <v>144</v>
      </c>
      <c r="Q665" s="68" t="s">
        <v>145</v>
      </c>
      <c r="R665" s="68" t="s">
        <v>102</v>
      </c>
      <c r="S665" s="133" t="s">
        <v>101</v>
      </c>
    </row>
    <row r="666" spans="1:19">
      <c r="A666" s="68"/>
      <c r="B666" s="69">
        <v>44238.630555555603</v>
      </c>
      <c r="C666" s="134">
        <v>26</v>
      </c>
      <c r="D666" s="68" t="s">
        <v>107</v>
      </c>
      <c r="E666" s="68"/>
      <c r="F666" s="71" t="s">
        <v>106</v>
      </c>
      <c r="G666" s="141" t="s">
        <v>101</v>
      </c>
      <c r="H666" s="68" t="s">
        <v>102</v>
      </c>
      <c r="I666" s="143">
        <v>0</v>
      </c>
      <c r="J666" s="69">
        <v>44260</v>
      </c>
      <c r="K666" s="69">
        <v>44260</v>
      </c>
      <c r="L666" s="72" t="s">
        <v>101</v>
      </c>
      <c r="M666" s="68"/>
      <c r="N666" s="69">
        <v>44267.543645833299</v>
      </c>
      <c r="O666" s="132">
        <f t="shared" si="10"/>
        <v>7.5436458332987968</v>
      </c>
      <c r="P666" s="68" t="s">
        <v>144</v>
      </c>
      <c r="Q666" s="68" t="s">
        <v>145</v>
      </c>
      <c r="R666" s="68" t="s">
        <v>102</v>
      </c>
      <c r="S666" s="135" t="s">
        <v>102</v>
      </c>
    </row>
    <row r="667" spans="1:19">
      <c r="A667" s="68"/>
      <c r="B667" s="69">
        <v>44238.630555555603</v>
      </c>
      <c r="C667" s="134">
        <v>26</v>
      </c>
      <c r="D667" s="68" t="s">
        <v>107</v>
      </c>
      <c r="E667" s="68"/>
      <c r="F667" s="71" t="s">
        <v>106</v>
      </c>
      <c r="G667" s="141" t="s">
        <v>101</v>
      </c>
      <c r="H667" s="68" t="s">
        <v>102</v>
      </c>
      <c r="I667" s="143">
        <v>0</v>
      </c>
      <c r="J667" s="69">
        <v>44404</v>
      </c>
      <c r="K667" s="69">
        <v>44405</v>
      </c>
      <c r="L667" s="72" t="s">
        <v>101</v>
      </c>
      <c r="M667" s="68"/>
      <c r="N667" s="69">
        <v>44406.713194444397</v>
      </c>
      <c r="O667" s="132">
        <f t="shared" si="10"/>
        <v>2.7131944443972316</v>
      </c>
      <c r="P667" s="68" t="s">
        <v>144</v>
      </c>
      <c r="Q667" s="68" t="s">
        <v>145</v>
      </c>
      <c r="R667" s="68" t="s">
        <v>102</v>
      </c>
      <c r="S667" s="135" t="s">
        <v>102</v>
      </c>
    </row>
    <row r="668" spans="1:19">
      <c r="A668" s="68"/>
      <c r="B668" s="69">
        <v>44238.630555555603</v>
      </c>
      <c r="C668" s="134">
        <v>26</v>
      </c>
      <c r="D668" s="68" t="s">
        <v>107</v>
      </c>
      <c r="E668" s="68"/>
      <c r="F668" s="71" t="s">
        <v>106</v>
      </c>
      <c r="G668" s="141" t="s">
        <v>101</v>
      </c>
      <c r="H668" s="68" t="s">
        <v>102</v>
      </c>
      <c r="I668" s="143">
        <v>0</v>
      </c>
      <c r="J668" s="69">
        <v>44462</v>
      </c>
      <c r="K668" s="69">
        <v>44463</v>
      </c>
      <c r="L668" s="72" t="s">
        <v>101</v>
      </c>
      <c r="M668" s="68"/>
      <c r="N668" s="69">
        <v>44467.4933564815</v>
      </c>
      <c r="O668" s="132">
        <f t="shared" si="10"/>
        <v>5.4933564815000864</v>
      </c>
      <c r="P668" s="68" t="s">
        <v>144</v>
      </c>
      <c r="Q668" s="68" t="s">
        <v>145</v>
      </c>
      <c r="R668" s="68" t="s">
        <v>102</v>
      </c>
      <c r="S668" s="135" t="s">
        <v>102</v>
      </c>
    </row>
    <row r="669" spans="1:19">
      <c r="A669" s="68"/>
      <c r="B669" s="69">
        <v>44238.640972222202</v>
      </c>
      <c r="C669" s="134">
        <v>30</v>
      </c>
      <c r="D669" s="71" t="s">
        <v>98</v>
      </c>
      <c r="E669" s="68"/>
      <c r="F669" s="71" t="s">
        <v>106</v>
      </c>
      <c r="G669" s="141" t="s">
        <v>102</v>
      </c>
      <c r="H669" s="68" t="s">
        <v>102</v>
      </c>
      <c r="I669" s="143">
        <v>0</v>
      </c>
      <c r="J669" s="69">
        <v>44347</v>
      </c>
      <c r="K669" s="69">
        <v>44347</v>
      </c>
      <c r="L669" s="72" t="s">
        <v>101</v>
      </c>
      <c r="M669" s="68"/>
      <c r="N669" s="69">
        <v>44351.488043981502</v>
      </c>
      <c r="O669" s="132">
        <f t="shared" si="10"/>
        <v>4.4880439815024147</v>
      </c>
      <c r="P669" s="68" t="s">
        <v>144</v>
      </c>
      <c r="Q669" s="68" t="s">
        <v>145</v>
      </c>
      <c r="R669" s="68" t="s">
        <v>102</v>
      </c>
      <c r="S669" s="133" t="s">
        <v>101</v>
      </c>
    </row>
    <row r="670" spans="1:19">
      <c r="A670" s="68"/>
      <c r="B670" s="69">
        <v>44239.563194444403</v>
      </c>
      <c r="C670" s="134">
        <v>41</v>
      </c>
      <c r="D670" s="71" t="s">
        <v>98</v>
      </c>
      <c r="E670" s="68"/>
      <c r="F670" s="71" t="s">
        <v>106</v>
      </c>
      <c r="G670" s="141" t="s">
        <v>102</v>
      </c>
      <c r="H670" s="68" t="s">
        <v>102</v>
      </c>
      <c r="I670" s="143">
        <v>1</v>
      </c>
      <c r="J670" s="69">
        <v>44241</v>
      </c>
      <c r="K670" s="69">
        <v>44242</v>
      </c>
      <c r="L670" s="72" t="s">
        <v>101</v>
      </c>
      <c r="M670" s="68"/>
      <c r="N670" s="69">
        <v>44241.500694444403</v>
      </c>
      <c r="O670" s="132">
        <f t="shared" si="10"/>
        <v>0.50069444440305233</v>
      </c>
      <c r="P670" s="68" t="s">
        <v>144</v>
      </c>
      <c r="Q670" s="68" t="s">
        <v>146</v>
      </c>
      <c r="R670" s="68" t="s">
        <v>102</v>
      </c>
      <c r="S670" s="133" t="s">
        <v>101</v>
      </c>
    </row>
    <row r="671" spans="1:19">
      <c r="A671" s="68"/>
      <c r="B671" s="69">
        <v>44243.604861111096</v>
      </c>
      <c r="C671" s="134">
        <v>28</v>
      </c>
      <c r="D671" s="71" t="s">
        <v>98</v>
      </c>
      <c r="E671" s="68"/>
      <c r="F671" s="71" t="s">
        <v>106</v>
      </c>
      <c r="G671" s="141" t="s">
        <v>102</v>
      </c>
      <c r="H671" s="68" t="s">
        <v>102</v>
      </c>
      <c r="I671" s="143">
        <v>0</v>
      </c>
      <c r="J671" s="69">
        <v>44243</v>
      </c>
      <c r="K671" s="69">
        <v>44244</v>
      </c>
      <c r="L671" s="72" t="s">
        <v>101</v>
      </c>
      <c r="M671" s="68"/>
      <c r="N671" s="69">
        <v>44246.478877314803</v>
      </c>
      <c r="O671" s="132">
        <f t="shared" si="10"/>
        <v>3.4788773148029577</v>
      </c>
      <c r="P671" s="68" t="s">
        <v>144</v>
      </c>
      <c r="Q671" s="68" t="s">
        <v>145</v>
      </c>
      <c r="R671" s="68" t="s">
        <v>102</v>
      </c>
      <c r="S671" s="133" t="s">
        <v>101</v>
      </c>
    </row>
    <row r="672" spans="1:19">
      <c r="A672" s="68"/>
      <c r="B672" s="69">
        <v>44243.7</v>
      </c>
      <c r="C672" s="134">
        <v>30</v>
      </c>
      <c r="D672" s="68" t="s">
        <v>107</v>
      </c>
      <c r="E672" s="68"/>
      <c r="F672" s="71" t="s">
        <v>106</v>
      </c>
      <c r="G672" s="141" t="s">
        <v>102</v>
      </c>
      <c r="H672" s="68" t="s">
        <v>102</v>
      </c>
      <c r="I672" s="143">
        <v>0</v>
      </c>
      <c r="J672" s="69">
        <v>44300</v>
      </c>
      <c r="K672" s="69">
        <v>44300</v>
      </c>
      <c r="L672" s="72" t="s">
        <v>101</v>
      </c>
      <c r="M672" s="68"/>
      <c r="N672" s="69">
        <v>44301.543981481504</v>
      </c>
      <c r="O672" s="132">
        <f t="shared" si="10"/>
        <v>1.5439814815035788</v>
      </c>
      <c r="P672" s="68" t="s">
        <v>147</v>
      </c>
      <c r="Q672" s="68" t="s">
        <v>145</v>
      </c>
      <c r="R672" s="68" t="s">
        <v>102</v>
      </c>
      <c r="S672" s="133" t="s">
        <v>101</v>
      </c>
    </row>
    <row r="673" spans="1:19">
      <c r="A673" s="68"/>
      <c r="B673" s="69">
        <v>44245.7368055556</v>
      </c>
      <c r="C673" s="134">
        <v>38</v>
      </c>
      <c r="D673" s="71" t="s">
        <v>98</v>
      </c>
      <c r="E673" s="68"/>
      <c r="F673" s="71" t="s">
        <v>106</v>
      </c>
      <c r="G673" s="141" t="s">
        <v>102</v>
      </c>
      <c r="H673" s="68" t="s">
        <v>102</v>
      </c>
      <c r="I673" s="143">
        <v>0</v>
      </c>
      <c r="J673" s="69">
        <v>44278</v>
      </c>
      <c r="K673" s="69">
        <v>44279</v>
      </c>
      <c r="L673" s="72" t="s">
        <v>101</v>
      </c>
      <c r="M673" s="68"/>
      <c r="N673" s="69">
        <v>44281.557974536998</v>
      </c>
      <c r="O673" s="132">
        <f t="shared" si="10"/>
        <v>3.55797453699779</v>
      </c>
      <c r="P673" s="68" t="s">
        <v>144</v>
      </c>
      <c r="Q673" s="68" t="s">
        <v>145</v>
      </c>
      <c r="R673" s="68" t="s">
        <v>102</v>
      </c>
      <c r="S673" s="133" t="s">
        <v>101</v>
      </c>
    </row>
    <row r="674" spans="1:19">
      <c r="A674" s="68"/>
      <c r="B674" s="69">
        <v>44245.756944444402</v>
      </c>
      <c r="C674" s="134">
        <v>53</v>
      </c>
      <c r="D674" s="68" t="s">
        <v>107</v>
      </c>
      <c r="E674" s="68"/>
      <c r="F674" s="71" t="s">
        <v>106</v>
      </c>
      <c r="G674" s="141" t="s">
        <v>102</v>
      </c>
      <c r="H674" s="68" t="s">
        <v>102</v>
      </c>
      <c r="I674" s="143">
        <v>0</v>
      </c>
      <c r="J674" s="69">
        <v>44383</v>
      </c>
      <c r="K674" s="69">
        <v>44384</v>
      </c>
      <c r="L674" s="72" t="s">
        <v>101</v>
      </c>
      <c r="M674" s="68"/>
      <c r="N674" s="69">
        <v>44391</v>
      </c>
      <c r="O674" s="132">
        <f t="shared" si="10"/>
        <v>8</v>
      </c>
      <c r="P674" s="68" t="s">
        <v>144</v>
      </c>
      <c r="Q674" s="68" t="s">
        <v>145</v>
      </c>
      <c r="R674" s="68" t="s">
        <v>102</v>
      </c>
      <c r="S674" s="135" t="s">
        <v>102</v>
      </c>
    </row>
    <row r="675" spans="1:19">
      <c r="A675" s="68"/>
      <c r="B675" s="69">
        <v>44250.829166666699</v>
      </c>
      <c r="C675" s="134">
        <v>42</v>
      </c>
      <c r="D675" s="71" t="s">
        <v>98</v>
      </c>
      <c r="E675" s="68"/>
      <c r="F675" s="71" t="s">
        <v>106</v>
      </c>
      <c r="G675" s="141" t="s">
        <v>102</v>
      </c>
      <c r="H675" s="68" t="s">
        <v>102</v>
      </c>
      <c r="I675" s="143">
        <v>1</v>
      </c>
      <c r="J675" s="69">
        <v>44251</v>
      </c>
      <c r="K675" s="69">
        <v>44251</v>
      </c>
      <c r="L675" s="72" t="s">
        <v>101</v>
      </c>
      <c r="M675" s="68"/>
      <c r="N675" s="69">
        <v>44256.429201388899</v>
      </c>
      <c r="O675" s="132">
        <f t="shared" si="10"/>
        <v>5.4292013888989459</v>
      </c>
      <c r="P675" s="68" t="s">
        <v>144</v>
      </c>
      <c r="Q675" s="68" t="s">
        <v>145</v>
      </c>
      <c r="R675" s="68" t="s">
        <v>102</v>
      </c>
      <c r="S675" s="135" t="s">
        <v>102</v>
      </c>
    </row>
    <row r="676" spans="1:19">
      <c r="A676" s="68"/>
      <c r="B676" s="69">
        <v>44250.836805555598</v>
      </c>
      <c r="C676" s="134">
        <v>28</v>
      </c>
      <c r="D676" s="71" t="s">
        <v>98</v>
      </c>
      <c r="E676" s="68"/>
      <c r="F676" s="71" t="s">
        <v>106</v>
      </c>
      <c r="G676" s="141" t="s">
        <v>102</v>
      </c>
      <c r="H676" s="68" t="s">
        <v>102</v>
      </c>
      <c r="I676" s="143">
        <v>0</v>
      </c>
      <c r="J676" s="69">
        <v>44256</v>
      </c>
      <c r="K676" s="69">
        <v>44256</v>
      </c>
      <c r="L676" s="72" t="s">
        <v>101</v>
      </c>
      <c r="M676" s="68"/>
      <c r="N676" s="69">
        <v>44258.295648148203</v>
      </c>
      <c r="O676" s="132">
        <f t="shared" si="10"/>
        <v>2.2956481482033269</v>
      </c>
      <c r="P676" s="68" t="s">
        <v>144</v>
      </c>
      <c r="Q676" s="68" t="s">
        <v>145</v>
      </c>
      <c r="R676" s="68" t="s">
        <v>102</v>
      </c>
      <c r="S676" s="133" t="s">
        <v>101</v>
      </c>
    </row>
    <row r="677" spans="1:19">
      <c r="A677" s="68"/>
      <c r="B677" s="69">
        <v>44251.648611111101</v>
      </c>
      <c r="C677" s="134">
        <v>22</v>
      </c>
      <c r="D677" s="68" t="s">
        <v>105</v>
      </c>
      <c r="E677" s="68"/>
      <c r="F677" s="71" t="s">
        <v>106</v>
      </c>
      <c r="G677" s="141" t="s">
        <v>102</v>
      </c>
      <c r="H677" s="68" t="s">
        <v>102</v>
      </c>
      <c r="I677" s="143">
        <v>0</v>
      </c>
      <c r="J677" s="69">
        <v>44301</v>
      </c>
      <c r="K677" s="69">
        <v>44302</v>
      </c>
      <c r="L677" s="72" t="s">
        <v>101</v>
      </c>
      <c r="M677" s="68"/>
      <c r="N677" s="69">
        <v>44309.696157407401</v>
      </c>
      <c r="O677" s="132">
        <f t="shared" si="10"/>
        <v>8.6961574074011878</v>
      </c>
      <c r="P677" s="68" t="s">
        <v>144</v>
      </c>
      <c r="Q677" s="68" t="s">
        <v>145</v>
      </c>
      <c r="R677" s="68" t="s">
        <v>102</v>
      </c>
      <c r="S677" s="135" t="s">
        <v>102</v>
      </c>
    </row>
    <row r="678" spans="1:19">
      <c r="A678" s="68"/>
      <c r="B678" s="69">
        <v>44251.648611111101</v>
      </c>
      <c r="C678" s="134">
        <v>22</v>
      </c>
      <c r="D678" s="68" t="s">
        <v>105</v>
      </c>
      <c r="E678" s="68"/>
      <c r="F678" s="71" t="s">
        <v>106</v>
      </c>
      <c r="G678" s="141" t="s">
        <v>102</v>
      </c>
      <c r="H678" s="68" t="s">
        <v>102</v>
      </c>
      <c r="I678" s="143">
        <v>0</v>
      </c>
      <c r="J678" s="69">
        <v>44392</v>
      </c>
      <c r="K678" s="69">
        <v>44393</v>
      </c>
      <c r="L678" s="72" t="s">
        <v>101</v>
      </c>
      <c r="M678" s="68"/>
      <c r="N678" s="69">
        <v>44393.308333333298</v>
      </c>
      <c r="O678" s="132">
        <f t="shared" si="10"/>
        <v>1.3083333332979237</v>
      </c>
      <c r="P678" s="68" t="s">
        <v>144</v>
      </c>
      <c r="Q678" s="68" t="s">
        <v>145</v>
      </c>
      <c r="R678" s="68" t="s">
        <v>102</v>
      </c>
      <c r="S678" s="135" t="s">
        <v>102</v>
      </c>
    </row>
    <row r="679" spans="1:19">
      <c r="A679" s="68"/>
      <c r="B679" s="69">
        <v>44256.643750000003</v>
      </c>
      <c r="C679" s="134">
        <v>22</v>
      </c>
      <c r="D679" s="68" t="s">
        <v>107</v>
      </c>
      <c r="E679" s="68"/>
      <c r="F679" s="71" t="s">
        <v>106</v>
      </c>
      <c r="G679" s="141" t="s">
        <v>102</v>
      </c>
      <c r="H679" s="68" t="s">
        <v>102</v>
      </c>
      <c r="I679" s="143">
        <v>0</v>
      </c>
      <c r="J679" s="69">
        <v>44345</v>
      </c>
      <c r="K679" s="69">
        <v>44347</v>
      </c>
      <c r="L679" s="72" t="s">
        <v>101</v>
      </c>
      <c r="M679" s="68"/>
      <c r="N679" s="69">
        <v>44349.5847222222</v>
      </c>
      <c r="O679" s="132">
        <f t="shared" si="10"/>
        <v>4.584722222200071</v>
      </c>
      <c r="P679" s="68" t="s">
        <v>144</v>
      </c>
      <c r="Q679" s="68" t="s">
        <v>145</v>
      </c>
      <c r="R679" s="68" t="s">
        <v>102</v>
      </c>
      <c r="S679" s="133" t="s">
        <v>101</v>
      </c>
    </row>
    <row r="680" spans="1:19">
      <c r="A680" s="68"/>
      <c r="B680" s="69">
        <v>44256.78125</v>
      </c>
      <c r="C680" s="134">
        <v>33</v>
      </c>
      <c r="D680" s="68" t="s">
        <v>107</v>
      </c>
      <c r="E680" s="68"/>
      <c r="F680" s="71" t="s">
        <v>106</v>
      </c>
      <c r="G680" s="141" t="s">
        <v>102</v>
      </c>
      <c r="H680" s="68" t="s">
        <v>102</v>
      </c>
      <c r="I680" s="143">
        <v>0</v>
      </c>
      <c r="J680" s="69">
        <v>44256</v>
      </c>
      <c r="K680" s="69">
        <v>44256</v>
      </c>
      <c r="L680" s="72" t="s">
        <v>101</v>
      </c>
      <c r="M680" s="68"/>
      <c r="N680" s="69">
        <v>44258.607638888898</v>
      </c>
      <c r="O680" s="132">
        <f t="shared" si="10"/>
        <v>2.6076388888977817</v>
      </c>
      <c r="P680" s="68" t="s">
        <v>147</v>
      </c>
      <c r="Q680" s="68" t="s">
        <v>145</v>
      </c>
      <c r="R680" s="68" t="s">
        <v>102</v>
      </c>
      <c r="S680" s="133" t="s">
        <v>101</v>
      </c>
    </row>
    <row r="681" spans="1:19">
      <c r="A681" s="68"/>
      <c r="B681" s="69">
        <v>44256.847222222197</v>
      </c>
      <c r="C681" s="134">
        <v>21</v>
      </c>
      <c r="D681" s="68" t="s">
        <v>105</v>
      </c>
      <c r="E681" s="68"/>
      <c r="F681" s="71" t="s">
        <v>106</v>
      </c>
      <c r="G681" s="141" t="s">
        <v>102</v>
      </c>
      <c r="H681" s="68" t="s">
        <v>102</v>
      </c>
      <c r="I681" s="143">
        <v>0</v>
      </c>
      <c r="J681" s="69">
        <v>44413</v>
      </c>
      <c r="K681" s="69">
        <v>44414</v>
      </c>
      <c r="L681" s="72" t="s">
        <v>101</v>
      </c>
      <c r="M681" s="68"/>
      <c r="N681" s="69">
        <v>44418.485381944403</v>
      </c>
      <c r="O681" s="132">
        <f t="shared" si="10"/>
        <v>5.4853819444033434</v>
      </c>
      <c r="P681" s="68" t="s">
        <v>144</v>
      </c>
      <c r="Q681" s="68" t="s">
        <v>145</v>
      </c>
      <c r="R681" s="68" t="s">
        <v>102</v>
      </c>
      <c r="S681" s="133" t="s">
        <v>101</v>
      </c>
    </row>
    <row r="682" spans="1:19">
      <c r="A682" s="68"/>
      <c r="B682" s="69">
        <v>44257.611111111102</v>
      </c>
      <c r="C682" s="134">
        <v>53</v>
      </c>
      <c r="D682" s="71" t="s">
        <v>98</v>
      </c>
      <c r="E682" s="68"/>
      <c r="F682" s="71" t="s">
        <v>106</v>
      </c>
      <c r="G682" s="141" t="s">
        <v>102</v>
      </c>
      <c r="H682" s="68" t="s">
        <v>102</v>
      </c>
      <c r="I682" s="143">
        <v>0</v>
      </c>
      <c r="J682" s="69">
        <v>44285</v>
      </c>
      <c r="K682" s="69">
        <v>44286</v>
      </c>
      <c r="L682" s="72" t="s">
        <v>101</v>
      </c>
      <c r="M682" s="68"/>
      <c r="N682" s="69">
        <v>44286.745138888902</v>
      </c>
      <c r="O682" s="132">
        <f t="shared" si="10"/>
        <v>1.7451388889021473</v>
      </c>
      <c r="P682" s="68" t="s">
        <v>144</v>
      </c>
      <c r="Q682" s="68" t="s">
        <v>145</v>
      </c>
      <c r="R682" s="68" t="s">
        <v>102</v>
      </c>
      <c r="S682" s="133" t="s">
        <v>101</v>
      </c>
    </row>
    <row r="683" spans="1:19">
      <c r="A683" s="68"/>
      <c r="B683" s="69">
        <v>44258.639583333301</v>
      </c>
      <c r="C683" s="134">
        <v>31</v>
      </c>
      <c r="D683" s="71" t="s">
        <v>98</v>
      </c>
      <c r="E683" s="68"/>
      <c r="F683" s="71" t="s">
        <v>106</v>
      </c>
      <c r="G683" s="141" t="s">
        <v>102</v>
      </c>
      <c r="H683" s="68" t="s">
        <v>102</v>
      </c>
      <c r="I683" s="143">
        <v>0</v>
      </c>
      <c r="J683" s="69">
        <v>44268</v>
      </c>
      <c r="K683" s="69">
        <v>44270</v>
      </c>
      <c r="L683" s="72" t="s">
        <v>101</v>
      </c>
      <c r="M683" s="68"/>
      <c r="N683" s="69">
        <v>44270.540416666699</v>
      </c>
      <c r="O683" s="132">
        <f t="shared" si="10"/>
        <v>2.540416666699457</v>
      </c>
      <c r="P683" s="68" t="s">
        <v>147</v>
      </c>
      <c r="Q683" s="68" t="s">
        <v>145</v>
      </c>
      <c r="R683" s="68" t="s">
        <v>102</v>
      </c>
      <c r="S683" s="135" t="s">
        <v>102</v>
      </c>
    </row>
    <row r="684" spans="1:19">
      <c r="A684" s="68"/>
      <c r="B684" s="69">
        <v>44258.639583333301</v>
      </c>
      <c r="C684" s="134">
        <v>31</v>
      </c>
      <c r="D684" s="71" t="s">
        <v>98</v>
      </c>
      <c r="E684" s="68"/>
      <c r="F684" s="71" t="s">
        <v>106</v>
      </c>
      <c r="G684" s="141" t="s">
        <v>102</v>
      </c>
      <c r="H684" s="68" t="s">
        <v>102</v>
      </c>
      <c r="I684" s="143">
        <v>0</v>
      </c>
      <c r="J684" s="69">
        <v>44285</v>
      </c>
      <c r="K684" s="69">
        <v>44286</v>
      </c>
      <c r="L684" s="72" t="s">
        <v>101</v>
      </c>
      <c r="M684" s="68"/>
      <c r="N684" s="69">
        <v>44291.535613425898</v>
      </c>
      <c r="O684" s="132">
        <f t="shared" si="10"/>
        <v>6.5356134258981911</v>
      </c>
      <c r="P684" s="68" t="s">
        <v>144</v>
      </c>
      <c r="Q684" s="68" t="s">
        <v>145</v>
      </c>
      <c r="R684" s="68" t="s">
        <v>102</v>
      </c>
      <c r="S684" s="135" t="s">
        <v>102</v>
      </c>
    </row>
    <row r="685" spans="1:19">
      <c r="A685" s="68"/>
      <c r="B685" s="69">
        <v>44258.639583333301</v>
      </c>
      <c r="C685" s="134">
        <v>31</v>
      </c>
      <c r="D685" s="71" t="s">
        <v>98</v>
      </c>
      <c r="E685" s="68"/>
      <c r="F685" s="71" t="s">
        <v>106</v>
      </c>
      <c r="G685" s="141" t="s">
        <v>102</v>
      </c>
      <c r="H685" s="68" t="s">
        <v>102</v>
      </c>
      <c r="I685" s="143">
        <v>0</v>
      </c>
      <c r="J685" s="69">
        <v>44299</v>
      </c>
      <c r="K685" s="69">
        <v>44300</v>
      </c>
      <c r="L685" s="72" t="s">
        <v>101</v>
      </c>
      <c r="M685" s="68"/>
      <c r="N685" s="69">
        <v>44302.4913773148</v>
      </c>
      <c r="O685" s="132">
        <f t="shared" si="10"/>
        <v>3.4913773148000473</v>
      </c>
      <c r="P685" s="68" t="s">
        <v>144</v>
      </c>
      <c r="Q685" s="68" t="s">
        <v>145</v>
      </c>
      <c r="R685" s="68" t="s">
        <v>102</v>
      </c>
      <c r="S685" s="135" t="s">
        <v>102</v>
      </c>
    </row>
    <row r="686" spans="1:19">
      <c r="A686" s="68"/>
      <c r="B686" s="69">
        <v>44258.639583333301</v>
      </c>
      <c r="C686" s="134">
        <v>31</v>
      </c>
      <c r="D686" s="71" t="s">
        <v>98</v>
      </c>
      <c r="E686" s="68"/>
      <c r="F686" s="71" t="s">
        <v>106</v>
      </c>
      <c r="G686" s="141" t="s">
        <v>102</v>
      </c>
      <c r="H686" s="68" t="s">
        <v>102</v>
      </c>
      <c r="I686" s="143">
        <v>0</v>
      </c>
      <c r="J686" s="69">
        <v>44349</v>
      </c>
      <c r="K686" s="69">
        <v>44349</v>
      </c>
      <c r="L686" s="72" t="s">
        <v>101</v>
      </c>
      <c r="M686" s="68"/>
      <c r="N686" s="69">
        <v>44355.488888888904</v>
      </c>
      <c r="O686" s="132">
        <f t="shared" si="10"/>
        <v>6.4888888889036025</v>
      </c>
      <c r="P686" s="68" t="s">
        <v>144</v>
      </c>
      <c r="Q686" s="68" t="s">
        <v>145</v>
      </c>
      <c r="R686" s="68" t="s">
        <v>102</v>
      </c>
      <c r="S686" s="133" t="s">
        <v>101</v>
      </c>
    </row>
    <row r="687" spans="1:19">
      <c r="A687" s="68"/>
      <c r="B687" s="69">
        <v>44259.522916666698</v>
      </c>
      <c r="C687" s="134">
        <v>25</v>
      </c>
      <c r="D687" s="68" t="s">
        <v>105</v>
      </c>
      <c r="E687" s="68"/>
      <c r="F687" s="71" t="s">
        <v>106</v>
      </c>
      <c r="G687" s="141" t="s">
        <v>102</v>
      </c>
      <c r="H687" s="68" t="s">
        <v>102</v>
      </c>
      <c r="I687" s="143">
        <v>0</v>
      </c>
      <c r="J687" s="69">
        <v>44267</v>
      </c>
      <c r="K687" s="69">
        <v>44267</v>
      </c>
      <c r="L687" s="72" t="s">
        <v>101</v>
      </c>
      <c r="M687" s="68"/>
      <c r="N687" s="69">
        <v>44278.6027777778</v>
      </c>
      <c r="O687" s="132">
        <f t="shared" si="10"/>
        <v>11.602777777799929</v>
      </c>
      <c r="P687" s="68" t="s">
        <v>144</v>
      </c>
      <c r="Q687" s="68" t="s">
        <v>145</v>
      </c>
      <c r="R687" s="68" t="s">
        <v>102</v>
      </c>
      <c r="S687" s="135" t="s">
        <v>102</v>
      </c>
    </row>
    <row r="688" spans="1:19">
      <c r="A688" s="68"/>
      <c r="B688" s="69">
        <v>44259.522916666698</v>
      </c>
      <c r="C688" s="134">
        <v>25</v>
      </c>
      <c r="D688" s="68" t="s">
        <v>105</v>
      </c>
      <c r="E688" s="68"/>
      <c r="F688" s="71" t="s">
        <v>106</v>
      </c>
      <c r="G688" s="141" t="s">
        <v>102</v>
      </c>
      <c r="H688" s="68" t="s">
        <v>102</v>
      </c>
      <c r="I688" s="143">
        <v>0</v>
      </c>
      <c r="J688" s="69">
        <v>44278</v>
      </c>
      <c r="K688" s="69">
        <v>44279</v>
      </c>
      <c r="L688" s="72" t="s">
        <v>101</v>
      </c>
      <c r="M688" s="68"/>
      <c r="N688" s="69">
        <v>44280.533101851797</v>
      </c>
      <c r="O688" s="132">
        <f t="shared" si="10"/>
        <v>2.5331018517972552</v>
      </c>
      <c r="P688" s="68" t="s">
        <v>147</v>
      </c>
      <c r="Q688" s="68" t="s">
        <v>145</v>
      </c>
      <c r="R688" s="68" t="s">
        <v>102</v>
      </c>
      <c r="S688" s="135" t="s">
        <v>102</v>
      </c>
    </row>
    <row r="689" spans="1:19">
      <c r="A689" s="68"/>
      <c r="B689" s="69">
        <v>44259.522916666698</v>
      </c>
      <c r="C689" s="134">
        <v>25</v>
      </c>
      <c r="D689" s="68" t="s">
        <v>105</v>
      </c>
      <c r="E689" s="68"/>
      <c r="F689" s="71" t="s">
        <v>106</v>
      </c>
      <c r="G689" s="141" t="s">
        <v>102</v>
      </c>
      <c r="H689" s="68" t="s">
        <v>102</v>
      </c>
      <c r="I689" s="143">
        <v>0</v>
      </c>
      <c r="J689" s="69">
        <v>44309</v>
      </c>
      <c r="K689" s="69">
        <v>44309</v>
      </c>
      <c r="L689" s="72" t="s">
        <v>101</v>
      </c>
      <c r="M689" s="68"/>
      <c r="N689" s="69">
        <v>44316.454166666699</v>
      </c>
      <c r="O689" s="132">
        <f t="shared" si="10"/>
        <v>7.4541666666991659</v>
      </c>
      <c r="P689" s="68" t="s">
        <v>144</v>
      </c>
      <c r="Q689" s="68" t="s">
        <v>145</v>
      </c>
      <c r="R689" s="68" t="s">
        <v>102</v>
      </c>
      <c r="S689" s="133" t="s">
        <v>101</v>
      </c>
    </row>
    <row r="690" spans="1:19">
      <c r="A690" s="68"/>
      <c r="B690" s="69">
        <v>44259.731249999997</v>
      </c>
      <c r="C690" s="134">
        <v>33</v>
      </c>
      <c r="D690" s="71" t="s">
        <v>98</v>
      </c>
      <c r="E690" s="68"/>
      <c r="F690" s="71" t="s">
        <v>106</v>
      </c>
      <c r="G690" s="141" t="s">
        <v>102</v>
      </c>
      <c r="H690" s="68" t="s">
        <v>102</v>
      </c>
      <c r="I690" s="143">
        <v>0</v>
      </c>
      <c r="J690" s="69">
        <v>44383</v>
      </c>
      <c r="K690" s="69">
        <v>44384</v>
      </c>
      <c r="L690" s="72" t="s">
        <v>101</v>
      </c>
      <c r="M690" s="68"/>
      <c r="N690" s="69">
        <v>44386.157638888901</v>
      </c>
      <c r="O690" s="132">
        <f t="shared" si="10"/>
        <v>3.1576388889006921</v>
      </c>
      <c r="P690" s="68" t="s">
        <v>144</v>
      </c>
      <c r="Q690" s="68" t="s">
        <v>145</v>
      </c>
      <c r="R690" s="68" t="s">
        <v>102</v>
      </c>
      <c r="S690" s="135" t="s">
        <v>102</v>
      </c>
    </row>
    <row r="691" spans="1:19">
      <c r="A691" s="68"/>
      <c r="B691" s="69">
        <v>44259.737500000003</v>
      </c>
      <c r="C691" s="134">
        <v>20</v>
      </c>
      <c r="D691" s="68" t="s">
        <v>107</v>
      </c>
      <c r="E691" s="68"/>
      <c r="F691" s="71" t="s">
        <v>106</v>
      </c>
      <c r="G691" s="141" t="s">
        <v>102</v>
      </c>
      <c r="H691" s="68" t="s">
        <v>102</v>
      </c>
      <c r="I691" s="143">
        <v>0</v>
      </c>
      <c r="J691" s="69">
        <v>44284</v>
      </c>
      <c r="K691" s="69">
        <v>44284</v>
      </c>
      <c r="L691" s="72" t="s">
        <v>101</v>
      </c>
      <c r="M691" s="68"/>
      <c r="N691" s="69">
        <v>44285.521122685197</v>
      </c>
      <c r="O691" s="132">
        <f t="shared" si="10"/>
        <v>1.5211226851970423</v>
      </c>
      <c r="P691" s="68" t="s">
        <v>147</v>
      </c>
      <c r="Q691" s="68" t="s">
        <v>145</v>
      </c>
      <c r="R691" s="68" t="s">
        <v>102</v>
      </c>
      <c r="S691" s="135" t="s">
        <v>102</v>
      </c>
    </row>
    <row r="692" spans="1:19">
      <c r="A692" s="68"/>
      <c r="B692" s="69">
        <v>44263.616666666698</v>
      </c>
      <c r="C692" s="134">
        <v>54</v>
      </c>
      <c r="D692" s="71" t="s">
        <v>98</v>
      </c>
      <c r="E692" s="68"/>
      <c r="F692" s="71" t="s">
        <v>106</v>
      </c>
      <c r="G692" s="141" t="s">
        <v>102</v>
      </c>
      <c r="H692" s="68" t="s">
        <v>102</v>
      </c>
      <c r="I692" s="143">
        <v>0</v>
      </c>
      <c r="J692" s="69">
        <v>44307</v>
      </c>
      <c r="K692" s="69">
        <v>44307</v>
      </c>
      <c r="L692" s="72" t="s">
        <v>101</v>
      </c>
      <c r="M692" s="68"/>
      <c r="N692" s="69">
        <v>44309.5847222222</v>
      </c>
      <c r="O692" s="132">
        <f t="shared" si="10"/>
        <v>2.584722222200071</v>
      </c>
      <c r="P692" s="68" t="s">
        <v>144</v>
      </c>
      <c r="Q692" s="68" t="s">
        <v>145</v>
      </c>
      <c r="R692" s="68" t="s">
        <v>102</v>
      </c>
      <c r="S692" s="135" t="s">
        <v>102</v>
      </c>
    </row>
    <row r="693" spans="1:19">
      <c r="A693" s="68"/>
      <c r="B693" s="69">
        <v>44263.616666666698</v>
      </c>
      <c r="C693" s="134">
        <v>54</v>
      </c>
      <c r="D693" s="71" t="s">
        <v>98</v>
      </c>
      <c r="E693" s="68"/>
      <c r="F693" s="71" t="s">
        <v>106</v>
      </c>
      <c r="G693" s="141" t="s">
        <v>102</v>
      </c>
      <c r="H693" s="68" t="s">
        <v>102</v>
      </c>
      <c r="I693" s="143">
        <v>0</v>
      </c>
      <c r="J693" s="69">
        <v>44350</v>
      </c>
      <c r="K693" s="69">
        <v>44351</v>
      </c>
      <c r="L693" s="72" t="s">
        <v>101</v>
      </c>
      <c r="M693" s="68"/>
      <c r="N693" s="69">
        <v>44351.4911111111</v>
      </c>
      <c r="O693" s="132">
        <f t="shared" si="10"/>
        <v>1.4911111110995989</v>
      </c>
      <c r="P693" s="68" t="s">
        <v>144</v>
      </c>
      <c r="Q693" s="68" t="s">
        <v>145</v>
      </c>
      <c r="R693" s="68" t="s">
        <v>102</v>
      </c>
      <c r="S693" s="135" t="s">
        <v>102</v>
      </c>
    </row>
    <row r="694" spans="1:19">
      <c r="A694" s="68"/>
      <c r="B694" s="69">
        <v>44263.724305555603</v>
      </c>
      <c r="C694" s="134">
        <v>35</v>
      </c>
      <c r="D694" s="68" t="s">
        <v>105</v>
      </c>
      <c r="E694" s="68"/>
      <c r="F694" s="71" t="s">
        <v>106</v>
      </c>
      <c r="G694" s="141" t="s">
        <v>102</v>
      </c>
      <c r="H694" s="68" t="s">
        <v>102</v>
      </c>
      <c r="I694" s="143">
        <v>0</v>
      </c>
      <c r="J694" s="69">
        <v>44271</v>
      </c>
      <c r="K694" s="69">
        <v>44272</v>
      </c>
      <c r="L694" s="72" t="s">
        <v>101</v>
      </c>
      <c r="M694" s="68"/>
      <c r="N694" s="69">
        <v>44273.8</v>
      </c>
      <c r="O694" s="132">
        <f t="shared" si="10"/>
        <v>2.8000000000029104</v>
      </c>
      <c r="P694" s="68" t="s">
        <v>144</v>
      </c>
      <c r="Q694" s="68" t="s">
        <v>145</v>
      </c>
      <c r="R694" s="68" t="s">
        <v>102</v>
      </c>
      <c r="S694" s="133" t="s">
        <v>101</v>
      </c>
    </row>
    <row r="695" spans="1:19">
      <c r="A695" s="68"/>
      <c r="B695" s="69">
        <v>44263.734722222202</v>
      </c>
      <c r="C695" s="134">
        <v>48</v>
      </c>
      <c r="D695" s="71" t="s">
        <v>98</v>
      </c>
      <c r="E695" s="68"/>
      <c r="F695" s="71" t="s">
        <v>106</v>
      </c>
      <c r="G695" s="141" t="s">
        <v>102</v>
      </c>
      <c r="H695" s="68" t="s">
        <v>102</v>
      </c>
      <c r="I695" s="143">
        <v>0</v>
      </c>
      <c r="J695" s="69">
        <v>44272</v>
      </c>
      <c r="K695" s="69">
        <v>44272</v>
      </c>
      <c r="L695" s="72" t="s">
        <v>101</v>
      </c>
      <c r="M695" s="68"/>
      <c r="N695" s="69">
        <v>44273.502905092602</v>
      </c>
      <c r="O695" s="132">
        <f t="shared" si="10"/>
        <v>1.5029050926023046</v>
      </c>
      <c r="P695" s="68" t="s">
        <v>147</v>
      </c>
      <c r="Q695" s="68" t="s">
        <v>145</v>
      </c>
      <c r="R695" s="68" t="s">
        <v>102</v>
      </c>
      <c r="S695" s="135" t="s">
        <v>102</v>
      </c>
    </row>
    <row r="696" spans="1:19">
      <c r="A696" s="68"/>
      <c r="B696" s="69">
        <v>44263.734722222202</v>
      </c>
      <c r="C696" s="134">
        <v>48</v>
      </c>
      <c r="D696" s="71" t="s">
        <v>98</v>
      </c>
      <c r="E696" s="68"/>
      <c r="F696" s="71" t="s">
        <v>106</v>
      </c>
      <c r="G696" s="141" t="s">
        <v>102</v>
      </c>
      <c r="H696" s="68" t="s">
        <v>102</v>
      </c>
      <c r="I696" s="143">
        <v>0</v>
      </c>
      <c r="J696" s="69">
        <v>44291</v>
      </c>
      <c r="K696" s="69">
        <v>44291</v>
      </c>
      <c r="L696" s="72" t="s">
        <v>101</v>
      </c>
      <c r="M696" s="68"/>
      <c r="N696" s="69">
        <v>44292.464618055601</v>
      </c>
      <c r="O696" s="132">
        <f t="shared" si="10"/>
        <v>1.4646180556010222</v>
      </c>
      <c r="P696" s="68" t="s">
        <v>144</v>
      </c>
      <c r="Q696" s="68" t="s">
        <v>145</v>
      </c>
      <c r="R696" s="68" t="s">
        <v>102</v>
      </c>
      <c r="S696" s="135" t="s">
        <v>102</v>
      </c>
    </row>
    <row r="697" spans="1:19">
      <c r="A697" s="68"/>
      <c r="B697" s="69">
        <v>44266.579861111102</v>
      </c>
      <c r="C697" s="134">
        <v>24</v>
      </c>
      <c r="D697" s="68" t="s">
        <v>107</v>
      </c>
      <c r="E697" s="68"/>
      <c r="F697" s="71" t="s">
        <v>106</v>
      </c>
      <c r="G697" s="141" t="s">
        <v>102</v>
      </c>
      <c r="H697" s="68" t="s">
        <v>102</v>
      </c>
      <c r="I697" s="143">
        <v>0</v>
      </c>
      <c r="J697" s="69">
        <v>44283</v>
      </c>
      <c r="K697" s="69">
        <v>44284</v>
      </c>
      <c r="L697" s="72" t="s">
        <v>101</v>
      </c>
      <c r="M697" s="68"/>
      <c r="N697" s="69">
        <v>44284.489525463003</v>
      </c>
      <c r="O697" s="132">
        <f t="shared" si="10"/>
        <v>1.4895254630027921</v>
      </c>
      <c r="P697" s="68" t="s">
        <v>144</v>
      </c>
      <c r="Q697" s="68" t="s">
        <v>145</v>
      </c>
      <c r="R697" s="68" t="s">
        <v>102</v>
      </c>
      <c r="S697" s="135" t="s">
        <v>102</v>
      </c>
    </row>
    <row r="698" spans="1:19">
      <c r="A698" s="68"/>
      <c r="B698" s="69">
        <v>44266.579861111102</v>
      </c>
      <c r="C698" s="134">
        <v>24</v>
      </c>
      <c r="D698" s="68" t="s">
        <v>107</v>
      </c>
      <c r="E698" s="68"/>
      <c r="F698" s="71" t="s">
        <v>106</v>
      </c>
      <c r="G698" s="141" t="s">
        <v>102</v>
      </c>
      <c r="H698" s="68" t="s">
        <v>102</v>
      </c>
      <c r="I698" s="143">
        <v>0</v>
      </c>
      <c r="J698" s="69">
        <v>44314</v>
      </c>
      <c r="K698" s="69">
        <v>44314</v>
      </c>
      <c r="L698" s="72" t="s">
        <v>101</v>
      </c>
      <c r="M698" s="68"/>
      <c r="N698" s="69">
        <v>44315.495069444398</v>
      </c>
      <c r="O698" s="132">
        <f t="shared" si="10"/>
        <v>1.4950694443978136</v>
      </c>
      <c r="P698" s="68" t="s">
        <v>147</v>
      </c>
      <c r="Q698" s="68" t="s">
        <v>145</v>
      </c>
      <c r="R698" s="68" t="s">
        <v>102</v>
      </c>
      <c r="S698" s="133" t="s">
        <v>101</v>
      </c>
    </row>
    <row r="699" spans="1:19">
      <c r="A699" s="68"/>
      <c r="B699" s="69">
        <v>44266.820138888899</v>
      </c>
      <c r="C699" s="134">
        <v>33</v>
      </c>
      <c r="D699" s="71" t="s">
        <v>98</v>
      </c>
      <c r="E699" s="68"/>
      <c r="F699" s="71" t="s">
        <v>106</v>
      </c>
      <c r="G699" s="141" t="s">
        <v>102</v>
      </c>
      <c r="H699" s="68" t="s">
        <v>102</v>
      </c>
      <c r="I699" s="143">
        <v>0</v>
      </c>
      <c r="J699" s="69">
        <v>44266</v>
      </c>
      <c r="K699" s="69">
        <v>44267</v>
      </c>
      <c r="L699" s="72" t="s">
        <v>101</v>
      </c>
      <c r="M699" s="68"/>
      <c r="N699" s="69">
        <v>44267.362500000003</v>
      </c>
      <c r="O699" s="132">
        <f t="shared" si="10"/>
        <v>1.3625000000029104</v>
      </c>
      <c r="P699" s="68" t="s">
        <v>147</v>
      </c>
      <c r="Q699" s="68" t="s">
        <v>146</v>
      </c>
      <c r="R699" s="68" t="s">
        <v>102</v>
      </c>
      <c r="S699" s="133" t="s">
        <v>101</v>
      </c>
    </row>
    <row r="700" spans="1:19">
      <c r="A700" s="68"/>
      <c r="B700" s="69">
        <v>44267.389583333301</v>
      </c>
      <c r="C700" s="134">
        <v>41</v>
      </c>
      <c r="D700" s="68" t="s">
        <v>105</v>
      </c>
      <c r="E700" s="68"/>
      <c r="F700" s="71" t="s">
        <v>106</v>
      </c>
      <c r="G700" s="141" t="s">
        <v>102</v>
      </c>
      <c r="H700" s="68" t="s">
        <v>102</v>
      </c>
      <c r="I700" s="143">
        <v>0</v>
      </c>
      <c r="J700" s="69">
        <v>44267</v>
      </c>
      <c r="K700" s="69">
        <v>44267</v>
      </c>
      <c r="L700" s="72" t="s">
        <v>101</v>
      </c>
      <c r="M700" s="68"/>
      <c r="N700" s="69">
        <v>44274.381249999999</v>
      </c>
      <c r="O700" s="132">
        <f t="shared" si="10"/>
        <v>7.3812499999985448</v>
      </c>
      <c r="P700" s="68" t="s">
        <v>147</v>
      </c>
      <c r="Q700" s="68" t="s">
        <v>145</v>
      </c>
      <c r="R700" s="68" t="s">
        <v>102</v>
      </c>
      <c r="S700" s="133" t="s">
        <v>101</v>
      </c>
    </row>
    <row r="701" spans="1:19">
      <c r="A701" s="68"/>
      <c r="B701" s="69">
        <v>44267.5625</v>
      </c>
      <c r="C701" s="134">
        <v>20</v>
      </c>
      <c r="D701" s="68" t="s">
        <v>105</v>
      </c>
      <c r="E701" s="68"/>
      <c r="F701" s="71" t="s">
        <v>106</v>
      </c>
      <c r="G701" s="141" t="s">
        <v>101</v>
      </c>
      <c r="H701" s="68" t="s">
        <v>102</v>
      </c>
      <c r="I701" s="143">
        <v>0</v>
      </c>
      <c r="J701" s="69">
        <v>44274</v>
      </c>
      <c r="K701" s="69">
        <v>44274</v>
      </c>
      <c r="L701" s="72" t="s">
        <v>101</v>
      </c>
      <c r="M701" s="68"/>
      <c r="N701" s="69">
        <v>44277.538483796299</v>
      </c>
      <c r="O701" s="132">
        <f t="shared" si="10"/>
        <v>3.5384837962992606</v>
      </c>
      <c r="P701" s="68" t="s">
        <v>147</v>
      </c>
      <c r="Q701" s="68" t="s">
        <v>145</v>
      </c>
      <c r="R701" s="68" t="s">
        <v>102</v>
      </c>
      <c r="S701" s="135" t="s">
        <v>102</v>
      </c>
    </row>
    <row r="702" spans="1:19">
      <c r="A702" s="68"/>
      <c r="B702" s="69">
        <v>44267.5625</v>
      </c>
      <c r="C702" s="134">
        <v>20</v>
      </c>
      <c r="D702" s="68" t="s">
        <v>105</v>
      </c>
      <c r="E702" s="68"/>
      <c r="F702" s="71" t="s">
        <v>106</v>
      </c>
      <c r="G702" s="141" t="s">
        <v>101</v>
      </c>
      <c r="H702" s="68" t="s">
        <v>102</v>
      </c>
      <c r="I702" s="143">
        <v>0</v>
      </c>
      <c r="J702" s="69">
        <v>44290</v>
      </c>
      <c r="K702" s="69">
        <v>44291</v>
      </c>
      <c r="L702" s="72" t="s">
        <v>101</v>
      </c>
      <c r="M702" s="68"/>
      <c r="N702" s="69">
        <v>44295</v>
      </c>
      <c r="O702" s="132">
        <f t="shared" si="10"/>
        <v>5</v>
      </c>
      <c r="P702" s="68" t="s">
        <v>144</v>
      </c>
      <c r="Q702" s="68" t="s">
        <v>145</v>
      </c>
      <c r="R702" s="68" t="s">
        <v>102</v>
      </c>
      <c r="S702" s="135" t="s">
        <v>102</v>
      </c>
    </row>
    <row r="703" spans="1:19">
      <c r="A703" s="68"/>
      <c r="B703" s="69">
        <v>44267.5625</v>
      </c>
      <c r="C703" s="134">
        <v>21</v>
      </c>
      <c r="D703" s="68" t="s">
        <v>105</v>
      </c>
      <c r="E703" s="68"/>
      <c r="F703" s="71" t="s">
        <v>106</v>
      </c>
      <c r="G703" s="141" t="s">
        <v>101</v>
      </c>
      <c r="H703" s="68" t="s">
        <v>102</v>
      </c>
      <c r="I703" s="143">
        <v>0</v>
      </c>
      <c r="J703" s="69">
        <v>44392</v>
      </c>
      <c r="K703" s="69">
        <v>44393</v>
      </c>
      <c r="L703" s="72" t="s">
        <v>101</v>
      </c>
      <c r="M703" s="68"/>
      <c r="N703" s="69">
        <v>44393.791666666701</v>
      </c>
      <c r="O703" s="132">
        <f t="shared" si="10"/>
        <v>1.7916666667006211</v>
      </c>
      <c r="P703" s="68" t="s">
        <v>144</v>
      </c>
      <c r="Q703" s="68" t="s">
        <v>145</v>
      </c>
      <c r="R703" s="68" t="s">
        <v>102</v>
      </c>
      <c r="S703" s="135" t="s">
        <v>102</v>
      </c>
    </row>
    <row r="704" spans="1:19">
      <c r="A704" s="68"/>
      <c r="B704" s="69">
        <v>44270.5625</v>
      </c>
      <c r="C704" s="134">
        <v>39</v>
      </c>
      <c r="D704" s="71" t="s">
        <v>98</v>
      </c>
      <c r="E704" s="68"/>
      <c r="F704" s="71" t="s">
        <v>106</v>
      </c>
      <c r="G704" s="141" t="s">
        <v>102</v>
      </c>
      <c r="H704" s="68" t="s">
        <v>102</v>
      </c>
      <c r="I704" s="143">
        <v>0</v>
      </c>
      <c r="J704" s="69">
        <v>44271</v>
      </c>
      <c r="K704" s="69">
        <v>44272</v>
      </c>
      <c r="L704" s="72" t="s">
        <v>101</v>
      </c>
      <c r="M704" s="68"/>
      <c r="N704" s="69">
        <v>44278.474780092598</v>
      </c>
      <c r="O704" s="132">
        <f t="shared" si="10"/>
        <v>7.4747800925979391</v>
      </c>
      <c r="P704" s="68" t="s">
        <v>147</v>
      </c>
      <c r="Q704" s="68" t="s">
        <v>145</v>
      </c>
      <c r="R704" s="68" t="s">
        <v>102</v>
      </c>
      <c r="S704" s="135" t="s">
        <v>102</v>
      </c>
    </row>
    <row r="705" spans="1:19">
      <c r="A705" s="68"/>
      <c r="B705" s="69">
        <v>44270.5625</v>
      </c>
      <c r="C705" s="134">
        <v>39</v>
      </c>
      <c r="D705" s="71" t="s">
        <v>98</v>
      </c>
      <c r="E705" s="68"/>
      <c r="F705" s="71" t="s">
        <v>106</v>
      </c>
      <c r="G705" s="141" t="s">
        <v>102</v>
      </c>
      <c r="H705" s="68" t="s">
        <v>102</v>
      </c>
      <c r="I705" s="143">
        <v>0</v>
      </c>
      <c r="J705" s="69">
        <v>44281</v>
      </c>
      <c r="K705" s="69">
        <v>44281</v>
      </c>
      <c r="L705" s="72" t="s">
        <v>101</v>
      </c>
      <c r="M705" s="68"/>
      <c r="N705" s="69">
        <v>44284.488969907397</v>
      </c>
      <c r="O705" s="132">
        <f t="shared" si="10"/>
        <v>3.4889699073974043</v>
      </c>
      <c r="P705" s="68" t="s">
        <v>144</v>
      </c>
      <c r="Q705" s="68" t="s">
        <v>145</v>
      </c>
      <c r="R705" s="68" t="s">
        <v>102</v>
      </c>
      <c r="S705" s="135" t="s">
        <v>102</v>
      </c>
    </row>
    <row r="706" spans="1:19">
      <c r="A706" s="68"/>
      <c r="B706" s="69">
        <v>44270.5625</v>
      </c>
      <c r="C706" s="134">
        <v>39</v>
      </c>
      <c r="D706" s="71" t="s">
        <v>98</v>
      </c>
      <c r="E706" s="68"/>
      <c r="F706" s="71" t="s">
        <v>106</v>
      </c>
      <c r="G706" s="141" t="s">
        <v>102</v>
      </c>
      <c r="H706" s="68" t="s">
        <v>102</v>
      </c>
      <c r="I706" s="143">
        <v>0</v>
      </c>
      <c r="J706" s="69">
        <v>44309</v>
      </c>
      <c r="K706" s="69">
        <v>44309</v>
      </c>
      <c r="L706" s="72" t="s">
        <v>101</v>
      </c>
      <c r="M706" s="68"/>
      <c r="N706" s="69">
        <v>44310.477083333302</v>
      </c>
      <c r="O706" s="132">
        <f t="shared" si="10"/>
        <v>1.4770833333022892</v>
      </c>
      <c r="P706" s="68" t="s">
        <v>144</v>
      </c>
      <c r="Q706" s="68" t="s">
        <v>145</v>
      </c>
      <c r="R706" s="68" t="s">
        <v>102</v>
      </c>
      <c r="S706" s="133" t="s">
        <v>101</v>
      </c>
    </row>
    <row r="707" spans="1:19">
      <c r="A707" s="68"/>
      <c r="B707" s="69">
        <v>44272.774305555598</v>
      </c>
      <c r="C707" s="134">
        <v>43</v>
      </c>
      <c r="D707" s="71" t="s">
        <v>98</v>
      </c>
      <c r="E707" s="68"/>
      <c r="F707" s="71" t="s">
        <v>106</v>
      </c>
      <c r="G707" s="141" t="s">
        <v>102</v>
      </c>
      <c r="H707" s="68" t="s">
        <v>102</v>
      </c>
      <c r="I707" s="143">
        <v>0</v>
      </c>
      <c r="J707" s="69">
        <v>44272</v>
      </c>
      <c r="K707" s="69">
        <v>44272</v>
      </c>
      <c r="L707" s="72" t="s">
        <v>101</v>
      </c>
      <c r="M707" s="68"/>
      <c r="N707" s="69">
        <v>44287</v>
      </c>
      <c r="O707" s="132">
        <f t="shared" si="10"/>
        <v>15</v>
      </c>
      <c r="P707" s="68" t="s">
        <v>144</v>
      </c>
      <c r="Q707" s="68" t="s">
        <v>145</v>
      </c>
      <c r="R707" s="68" t="s">
        <v>102</v>
      </c>
      <c r="S707" s="135" t="s">
        <v>102</v>
      </c>
    </row>
    <row r="708" spans="1:19">
      <c r="A708" s="68"/>
      <c r="B708" s="69">
        <v>44272.774305555598</v>
      </c>
      <c r="C708" s="134">
        <v>43</v>
      </c>
      <c r="D708" s="71" t="s">
        <v>98</v>
      </c>
      <c r="E708" s="68"/>
      <c r="F708" s="71" t="s">
        <v>106</v>
      </c>
      <c r="G708" s="141" t="s">
        <v>102</v>
      </c>
      <c r="H708" s="68" t="s">
        <v>102</v>
      </c>
      <c r="I708" s="143">
        <v>0</v>
      </c>
      <c r="J708" s="69">
        <v>44305</v>
      </c>
      <c r="K708" s="69">
        <v>44305</v>
      </c>
      <c r="L708" s="72" t="s">
        <v>101</v>
      </c>
      <c r="M708" s="68"/>
      <c r="N708" s="69">
        <v>44315.543101851901</v>
      </c>
      <c r="O708" s="132">
        <f t="shared" ref="O708:O771" si="11">N708-J708</f>
        <v>10.543101851901156</v>
      </c>
      <c r="P708" s="68" t="s">
        <v>144</v>
      </c>
      <c r="Q708" s="68" t="s">
        <v>145</v>
      </c>
      <c r="R708" s="68" t="s">
        <v>102</v>
      </c>
      <c r="S708" s="133" t="s">
        <v>101</v>
      </c>
    </row>
    <row r="709" spans="1:19">
      <c r="A709" s="68"/>
      <c r="B709" s="69">
        <v>44273.747222222199</v>
      </c>
      <c r="C709" s="134">
        <v>28</v>
      </c>
      <c r="D709" s="68" t="s">
        <v>107</v>
      </c>
      <c r="E709" s="68"/>
      <c r="F709" s="71" t="s">
        <v>106</v>
      </c>
      <c r="G709" s="141" t="s">
        <v>102</v>
      </c>
      <c r="H709" s="68" t="s">
        <v>102</v>
      </c>
      <c r="I709" s="143">
        <v>0</v>
      </c>
      <c r="J709" s="69">
        <v>44292</v>
      </c>
      <c r="K709" s="69">
        <v>44293</v>
      </c>
      <c r="L709" s="72" t="s">
        <v>101</v>
      </c>
      <c r="M709" s="68"/>
      <c r="N709" s="69">
        <v>44293.488460648201</v>
      </c>
      <c r="O709" s="132">
        <f t="shared" si="11"/>
        <v>1.4884606482009985</v>
      </c>
      <c r="P709" s="68" t="s">
        <v>144</v>
      </c>
      <c r="Q709" s="68" t="s">
        <v>145</v>
      </c>
      <c r="R709" s="68" t="s">
        <v>102</v>
      </c>
      <c r="S709" s="135" t="s">
        <v>102</v>
      </c>
    </row>
    <row r="710" spans="1:19">
      <c r="A710" s="68"/>
      <c r="B710" s="69">
        <v>44273.747222222199</v>
      </c>
      <c r="C710" s="134">
        <v>28</v>
      </c>
      <c r="D710" s="68" t="s">
        <v>107</v>
      </c>
      <c r="E710" s="68"/>
      <c r="F710" s="71" t="s">
        <v>106</v>
      </c>
      <c r="G710" s="141" t="s">
        <v>102</v>
      </c>
      <c r="H710" s="68" t="s">
        <v>102</v>
      </c>
      <c r="I710" s="143">
        <v>0</v>
      </c>
      <c r="J710" s="69">
        <v>44321</v>
      </c>
      <c r="K710" s="69">
        <v>44321</v>
      </c>
      <c r="L710" s="72" t="s">
        <v>101</v>
      </c>
      <c r="M710" s="68"/>
      <c r="N710" s="69">
        <v>44323.858333333301</v>
      </c>
      <c r="O710" s="132">
        <f t="shared" si="11"/>
        <v>2.8583333333008341</v>
      </c>
      <c r="P710" s="68" t="s">
        <v>144</v>
      </c>
      <c r="Q710" s="68" t="s">
        <v>145</v>
      </c>
      <c r="R710" s="68" t="s">
        <v>102</v>
      </c>
      <c r="S710" s="135" t="s">
        <v>102</v>
      </c>
    </row>
    <row r="711" spans="1:19">
      <c r="A711" s="68"/>
      <c r="B711" s="69">
        <v>44273.7590277778</v>
      </c>
      <c r="C711" s="134">
        <v>29</v>
      </c>
      <c r="D711" s="71" t="s">
        <v>98</v>
      </c>
      <c r="E711" s="68"/>
      <c r="F711" s="71" t="s">
        <v>106</v>
      </c>
      <c r="G711" s="141" t="s">
        <v>102</v>
      </c>
      <c r="H711" s="68" t="s">
        <v>102</v>
      </c>
      <c r="I711" s="143">
        <v>0</v>
      </c>
      <c r="J711" s="69">
        <v>44285</v>
      </c>
      <c r="K711" s="69">
        <v>44286</v>
      </c>
      <c r="L711" s="72" t="s">
        <v>101</v>
      </c>
      <c r="M711" s="68"/>
      <c r="N711" s="69">
        <v>44291.551249999997</v>
      </c>
      <c r="O711" s="132">
        <f t="shared" si="11"/>
        <v>6.5512499999967986</v>
      </c>
      <c r="P711" s="68" t="s">
        <v>144</v>
      </c>
      <c r="Q711" s="68" t="s">
        <v>145</v>
      </c>
      <c r="R711" s="68" t="s">
        <v>102</v>
      </c>
      <c r="S711" s="135" t="s">
        <v>102</v>
      </c>
    </row>
    <row r="712" spans="1:19">
      <c r="A712" s="68"/>
      <c r="B712" s="69">
        <v>44274.622916666704</v>
      </c>
      <c r="C712" s="134">
        <v>43</v>
      </c>
      <c r="D712" s="71" t="s">
        <v>98</v>
      </c>
      <c r="E712" s="68"/>
      <c r="F712" s="71" t="s">
        <v>106</v>
      </c>
      <c r="G712" s="141" t="s">
        <v>102</v>
      </c>
      <c r="H712" s="68" t="s">
        <v>102</v>
      </c>
      <c r="I712" s="143">
        <v>0</v>
      </c>
      <c r="J712" s="69">
        <v>44307</v>
      </c>
      <c r="K712" s="69">
        <v>44307</v>
      </c>
      <c r="L712" s="72" t="s">
        <v>101</v>
      </c>
      <c r="M712" s="68"/>
      <c r="N712" s="69">
        <v>44311.389583333301</v>
      </c>
      <c r="O712" s="132">
        <f t="shared" si="11"/>
        <v>4.3895833333008341</v>
      </c>
      <c r="P712" s="68" t="s">
        <v>144</v>
      </c>
      <c r="Q712" s="68" t="s">
        <v>145</v>
      </c>
      <c r="R712" s="68" t="s">
        <v>102</v>
      </c>
      <c r="S712" s="135" t="s">
        <v>102</v>
      </c>
    </row>
    <row r="713" spans="1:19">
      <c r="A713" s="68"/>
      <c r="B713" s="69">
        <v>44277.791666666701</v>
      </c>
      <c r="C713" s="134">
        <v>41</v>
      </c>
      <c r="D713" s="71" t="s">
        <v>98</v>
      </c>
      <c r="E713" s="68"/>
      <c r="F713" s="71" t="s">
        <v>106</v>
      </c>
      <c r="G713" s="141" t="s">
        <v>102</v>
      </c>
      <c r="H713" s="68" t="s">
        <v>102</v>
      </c>
      <c r="I713" s="143">
        <v>0</v>
      </c>
      <c r="J713" s="69">
        <v>44310</v>
      </c>
      <c r="K713" s="69">
        <v>44312</v>
      </c>
      <c r="L713" s="72" t="s">
        <v>101</v>
      </c>
      <c r="M713" s="68"/>
      <c r="N713" s="69">
        <v>44320.470949074101</v>
      </c>
      <c r="O713" s="132">
        <f t="shared" si="11"/>
        <v>10.470949074100645</v>
      </c>
      <c r="P713" s="68" t="s">
        <v>144</v>
      </c>
      <c r="Q713" s="68" t="s">
        <v>145</v>
      </c>
      <c r="R713" s="68" t="s">
        <v>102</v>
      </c>
      <c r="S713" s="133" t="s">
        <v>101</v>
      </c>
    </row>
    <row r="714" spans="1:19">
      <c r="A714" s="68"/>
      <c r="B714" s="69">
        <v>44279.59375</v>
      </c>
      <c r="C714" s="134">
        <v>26</v>
      </c>
      <c r="D714" s="68" t="s">
        <v>105</v>
      </c>
      <c r="E714" s="68"/>
      <c r="F714" s="71" t="s">
        <v>106</v>
      </c>
      <c r="G714" s="141" t="s">
        <v>102</v>
      </c>
      <c r="H714" s="68" t="s">
        <v>102</v>
      </c>
      <c r="I714" s="143">
        <v>0</v>
      </c>
      <c r="J714" s="69">
        <v>44279</v>
      </c>
      <c r="K714" s="69">
        <v>44279</v>
      </c>
      <c r="L714" s="72" t="s">
        <v>101</v>
      </c>
      <c r="M714" s="68"/>
      <c r="N714" s="69">
        <v>44280.382685185199</v>
      </c>
      <c r="O714" s="132">
        <f t="shared" si="11"/>
        <v>1.3826851851990796</v>
      </c>
      <c r="P714" s="68" t="s">
        <v>147</v>
      </c>
      <c r="Q714" s="68" t="s">
        <v>145</v>
      </c>
      <c r="R714" s="68" t="s">
        <v>102</v>
      </c>
      <c r="S714" s="135" t="s">
        <v>102</v>
      </c>
    </row>
    <row r="715" spans="1:19">
      <c r="A715" s="68"/>
      <c r="B715" s="69">
        <v>44279.59375</v>
      </c>
      <c r="C715" s="134">
        <v>26</v>
      </c>
      <c r="D715" s="68" t="s">
        <v>105</v>
      </c>
      <c r="E715" s="68"/>
      <c r="F715" s="71" t="s">
        <v>106</v>
      </c>
      <c r="G715" s="141" t="s">
        <v>102</v>
      </c>
      <c r="H715" s="68" t="s">
        <v>102</v>
      </c>
      <c r="I715" s="143">
        <v>0</v>
      </c>
      <c r="J715" s="69">
        <v>44293</v>
      </c>
      <c r="K715" s="69">
        <v>44293</v>
      </c>
      <c r="L715" s="72" t="s">
        <v>101</v>
      </c>
      <c r="M715" s="68"/>
      <c r="N715" s="69">
        <v>44293.703472222202</v>
      </c>
      <c r="O715" s="132">
        <f t="shared" si="11"/>
        <v>0.70347222220152617</v>
      </c>
      <c r="P715" s="68" t="s">
        <v>144</v>
      </c>
      <c r="Q715" s="68" t="s">
        <v>145</v>
      </c>
      <c r="R715" s="68" t="s">
        <v>102</v>
      </c>
      <c r="S715" s="135" t="s">
        <v>102</v>
      </c>
    </row>
    <row r="716" spans="1:19">
      <c r="A716" s="68"/>
      <c r="B716" s="69">
        <v>44288.543055555601</v>
      </c>
      <c r="C716" s="134">
        <v>42</v>
      </c>
      <c r="D716" s="68" t="s">
        <v>107</v>
      </c>
      <c r="E716" s="68"/>
      <c r="F716" s="71" t="s">
        <v>106</v>
      </c>
      <c r="G716" s="141" t="s">
        <v>102</v>
      </c>
      <c r="H716" s="68" t="s">
        <v>102</v>
      </c>
      <c r="I716" s="143">
        <v>0</v>
      </c>
      <c r="J716" s="69">
        <v>44315</v>
      </c>
      <c r="K716" s="69">
        <v>44316</v>
      </c>
      <c r="L716" s="72" t="s">
        <v>101</v>
      </c>
      <c r="M716" s="68"/>
      <c r="N716" s="69">
        <v>44319.478472222203</v>
      </c>
      <c r="O716" s="132">
        <f t="shared" si="11"/>
        <v>4.4784722222029814</v>
      </c>
      <c r="P716" s="68" t="s">
        <v>147</v>
      </c>
      <c r="Q716" s="68" t="s">
        <v>145</v>
      </c>
      <c r="R716" s="68" t="s">
        <v>102</v>
      </c>
      <c r="S716" s="135" t="s">
        <v>102</v>
      </c>
    </row>
    <row r="717" spans="1:19">
      <c r="A717" s="68"/>
      <c r="B717" s="69">
        <v>44288.543055555601</v>
      </c>
      <c r="C717" s="134">
        <v>42</v>
      </c>
      <c r="D717" s="68" t="s">
        <v>107</v>
      </c>
      <c r="E717" s="68"/>
      <c r="F717" s="71" t="s">
        <v>106</v>
      </c>
      <c r="G717" s="141" t="s">
        <v>102</v>
      </c>
      <c r="H717" s="68" t="s">
        <v>102</v>
      </c>
      <c r="I717" s="143">
        <v>0</v>
      </c>
      <c r="J717" s="69">
        <v>44335</v>
      </c>
      <c r="K717" s="69">
        <v>44335</v>
      </c>
      <c r="L717" s="72" t="s">
        <v>101</v>
      </c>
      <c r="M717" s="68"/>
      <c r="N717" s="69">
        <v>44336.529212963003</v>
      </c>
      <c r="O717" s="132">
        <f t="shared" si="11"/>
        <v>1.5292129630033742</v>
      </c>
      <c r="P717" s="68" t="s">
        <v>147</v>
      </c>
      <c r="Q717" s="68" t="s">
        <v>145</v>
      </c>
      <c r="R717" s="68" t="s">
        <v>102</v>
      </c>
      <c r="S717" s="135" t="s">
        <v>102</v>
      </c>
    </row>
    <row r="718" spans="1:19">
      <c r="A718" s="68"/>
      <c r="B718" s="69">
        <v>44291.672916666699</v>
      </c>
      <c r="C718" s="134">
        <v>54</v>
      </c>
      <c r="D718" s="68" t="s">
        <v>105</v>
      </c>
      <c r="E718" s="68"/>
      <c r="F718" s="71" t="s">
        <v>106</v>
      </c>
      <c r="G718" s="141" t="s">
        <v>102</v>
      </c>
      <c r="H718" s="68" t="s">
        <v>102</v>
      </c>
      <c r="I718" s="143">
        <v>0</v>
      </c>
      <c r="J718" s="69">
        <v>44306</v>
      </c>
      <c r="K718" s="69">
        <v>44307</v>
      </c>
      <c r="L718" s="72" t="s">
        <v>101</v>
      </c>
      <c r="M718" s="68"/>
      <c r="N718" s="69">
        <v>44308.729166666701</v>
      </c>
      <c r="O718" s="132">
        <f t="shared" si="11"/>
        <v>2.7291666667006211</v>
      </c>
      <c r="P718" s="68" t="s">
        <v>144</v>
      </c>
      <c r="Q718" s="68" t="s">
        <v>145</v>
      </c>
      <c r="R718" s="68" t="s">
        <v>102</v>
      </c>
      <c r="S718" s="133" t="s">
        <v>101</v>
      </c>
    </row>
    <row r="719" spans="1:19">
      <c r="A719" s="68"/>
      <c r="B719" s="69">
        <v>44291.7055555556</v>
      </c>
      <c r="C719" s="134">
        <v>48</v>
      </c>
      <c r="D719" s="71" t="s">
        <v>98</v>
      </c>
      <c r="E719" s="68"/>
      <c r="F719" s="71" t="s">
        <v>106</v>
      </c>
      <c r="G719" s="141" t="s">
        <v>102</v>
      </c>
      <c r="H719" s="68" t="s">
        <v>102</v>
      </c>
      <c r="I719" s="143">
        <v>0</v>
      </c>
      <c r="J719" s="69">
        <v>44350</v>
      </c>
      <c r="K719" s="69">
        <v>44351</v>
      </c>
      <c r="L719" s="72" t="s">
        <v>101</v>
      </c>
      <c r="M719" s="68"/>
      <c r="N719" s="69">
        <v>44351.4906597222</v>
      </c>
      <c r="O719" s="132">
        <f t="shared" si="11"/>
        <v>1.4906597221997799</v>
      </c>
      <c r="P719" s="68" t="s">
        <v>144</v>
      </c>
      <c r="Q719" s="68" t="s">
        <v>145</v>
      </c>
      <c r="R719" s="68" t="s">
        <v>102</v>
      </c>
      <c r="S719" s="133" t="s">
        <v>101</v>
      </c>
    </row>
    <row r="720" spans="1:19">
      <c r="A720" s="68"/>
      <c r="B720" s="69">
        <v>44291.738194444399</v>
      </c>
      <c r="C720" s="134">
        <v>32</v>
      </c>
      <c r="D720" s="71" t="s">
        <v>98</v>
      </c>
      <c r="E720" s="68"/>
      <c r="F720" s="71" t="s">
        <v>106</v>
      </c>
      <c r="G720" s="141" t="s">
        <v>102</v>
      </c>
      <c r="H720" s="68" t="s">
        <v>102</v>
      </c>
      <c r="I720" s="143">
        <v>0</v>
      </c>
      <c r="J720" s="69">
        <v>44291</v>
      </c>
      <c r="K720" s="69">
        <v>44291</v>
      </c>
      <c r="L720" s="72" t="s">
        <v>101</v>
      </c>
      <c r="M720" s="68"/>
      <c r="N720" s="69">
        <v>44316.724999999999</v>
      </c>
      <c r="O720" s="132">
        <f t="shared" si="11"/>
        <v>25.724999999998545</v>
      </c>
      <c r="P720" s="68" t="s">
        <v>144</v>
      </c>
      <c r="Q720" s="68" t="s">
        <v>145</v>
      </c>
      <c r="R720" s="68" t="s">
        <v>102</v>
      </c>
      <c r="S720" s="135" t="s">
        <v>102</v>
      </c>
    </row>
    <row r="721" spans="1:19">
      <c r="A721" s="68"/>
      <c r="B721" s="69">
        <v>44291.738194444399</v>
      </c>
      <c r="C721" s="134">
        <v>33</v>
      </c>
      <c r="D721" s="71" t="s">
        <v>98</v>
      </c>
      <c r="E721" s="68"/>
      <c r="F721" s="71" t="s">
        <v>106</v>
      </c>
      <c r="G721" s="141" t="s">
        <v>102</v>
      </c>
      <c r="H721" s="68" t="s">
        <v>102</v>
      </c>
      <c r="I721" s="143">
        <v>0</v>
      </c>
      <c r="J721" s="69">
        <v>44370</v>
      </c>
      <c r="K721" s="69">
        <v>44370</v>
      </c>
      <c r="L721" s="72" t="s">
        <v>101</v>
      </c>
      <c r="M721" s="68"/>
      <c r="N721" s="69">
        <v>44372</v>
      </c>
      <c r="O721" s="132">
        <f t="shared" si="11"/>
        <v>2</v>
      </c>
      <c r="P721" s="68" t="s">
        <v>144</v>
      </c>
      <c r="Q721" s="68" t="s">
        <v>145</v>
      </c>
      <c r="R721" s="68" t="s">
        <v>102</v>
      </c>
      <c r="S721" s="133" t="s">
        <v>101</v>
      </c>
    </row>
    <row r="722" spans="1:19">
      <c r="A722" s="68"/>
      <c r="B722" s="69">
        <v>44291.738194444399</v>
      </c>
      <c r="C722" s="134">
        <v>33</v>
      </c>
      <c r="D722" s="71" t="s">
        <v>98</v>
      </c>
      <c r="E722" s="68"/>
      <c r="F722" s="71" t="s">
        <v>106</v>
      </c>
      <c r="G722" s="141" t="s">
        <v>102</v>
      </c>
      <c r="H722" s="68" t="s">
        <v>102</v>
      </c>
      <c r="I722" s="143">
        <v>0</v>
      </c>
      <c r="J722" s="69">
        <v>44374</v>
      </c>
      <c r="K722" s="69">
        <v>44375</v>
      </c>
      <c r="L722" s="72" t="s">
        <v>101</v>
      </c>
      <c r="M722" s="68"/>
      <c r="N722" s="69">
        <v>44376.710520833301</v>
      </c>
      <c r="O722" s="132">
        <f t="shared" si="11"/>
        <v>2.7105208333014161</v>
      </c>
      <c r="P722" s="68" t="s">
        <v>144</v>
      </c>
      <c r="Q722" s="68" t="s">
        <v>145</v>
      </c>
      <c r="R722" s="68" t="s">
        <v>102</v>
      </c>
      <c r="S722" s="133" t="s">
        <v>101</v>
      </c>
    </row>
    <row r="723" spans="1:19">
      <c r="A723" s="68"/>
      <c r="B723" s="69">
        <v>44291.773611111101</v>
      </c>
      <c r="C723" s="134">
        <v>22</v>
      </c>
      <c r="D723" s="71" t="s">
        <v>98</v>
      </c>
      <c r="E723" s="68"/>
      <c r="F723" s="71" t="s">
        <v>106</v>
      </c>
      <c r="G723" s="141" t="s">
        <v>102</v>
      </c>
      <c r="H723" s="68" t="s">
        <v>102</v>
      </c>
      <c r="I723" s="143">
        <v>0</v>
      </c>
      <c r="J723" s="69">
        <v>44389</v>
      </c>
      <c r="K723" s="69">
        <v>44389</v>
      </c>
      <c r="L723" s="72" t="s">
        <v>101</v>
      </c>
      <c r="M723" s="68"/>
      <c r="N723" s="69">
        <v>44398.520868055602</v>
      </c>
      <c r="O723" s="132">
        <f t="shared" si="11"/>
        <v>9.5208680556024774</v>
      </c>
      <c r="P723" s="68" t="s">
        <v>144</v>
      </c>
      <c r="Q723" s="68" t="s">
        <v>145</v>
      </c>
      <c r="R723" s="68" t="s">
        <v>102</v>
      </c>
      <c r="S723" s="133" t="s">
        <v>101</v>
      </c>
    </row>
    <row r="724" spans="1:19">
      <c r="A724" s="68"/>
      <c r="B724" s="69">
        <v>44291.773611111101</v>
      </c>
      <c r="C724" s="134">
        <v>22</v>
      </c>
      <c r="D724" s="71" t="s">
        <v>98</v>
      </c>
      <c r="E724" s="68"/>
      <c r="F724" s="71" t="s">
        <v>106</v>
      </c>
      <c r="G724" s="141" t="s">
        <v>102</v>
      </c>
      <c r="H724" s="68" t="s">
        <v>102</v>
      </c>
      <c r="I724" s="143">
        <v>0</v>
      </c>
      <c r="J724" s="69">
        <v>44409</v>
      </c>
      <c r="K724" s="69">
        <v>44410</v>
      </c>
      <c r="L724" s="72" t="s">
        <v>101</v>
      </c>
      <c r="M724" s="68"/>
      <c r="N724" s="69">
        <v>44411.682638888902</v>
      </c>
      <c r="O724" s="132">
        <f t="shared" si="11"/>
        <v>2.6826388889021473</v>
      </c>
      <c r="P724" s="68" t="s">
        <v>144</v>
      </c>
      <c r="Q724" s="68" t="s">
        <v>145</v>
      </c>
      <c r="R724" s="68" t="s">
        <v>102</v>
      </c>
      <c r="S724" s="133" t="s">
        <v>101</v>
      </c>
    </row>
    <row r="725" spans="1:19">
      <c r="A725" s="68"/>
      <c r="B725" s="69">
        <v>44293.801388888904</v>
      </c>
      <c r="C725" s="134">
        <v>46</v>
      </c>
      <c r="D725" s="71" t="s">
        <v>98</v>
      </c>
      <c r="E725" s="68"/>
      <c r="F725" s="71" t="s">
        <v>106</v>
      </c>
      <c r="G725" s="141" t="s">
        <v>102</v>
      </c>
      <c r="H725" s="68" t="s">
        <v>102</v>
      </c>
      <c r="I725" s="143">
        <v>0</v>
      </c>
      <c r="J725" s="69">
        <v>44406</v>
      </c>
      <c r="K725" s="69">
        <v>44407</v>
      </c>
      <c r="L725" s="72" t="s">
        <v>101</v>
      </c>
      <c r="M725" s="68"/>
      <c r="N725" s="69">
        <v>44413.386805555601</v>
      </c>
      <c r="O725" s="132">
        <f t="shared" si="11"/>
        <v>7.3868055556013132</v>
      </c>
      <c r="P725" s="68" t="s">
        <v>144</v>
      </c>
      <c r="Q725" s="68" t="s">
        <v>145</v>
      </c>
      <c r="R725" s="68" t="s">
        <v>102</v>
      </c>
      <c r="S725" s="133" t="s">
        <v>101</v>
      </c>
    </row>
    <row r="726" spans="1:19">
      <c r="A726" s="68"/>
      <c r="B726" s="69">
        <v>44294.545833333301</v>
      </c>
      <c r="C726" s="134">
        <v>30</v>
      </c>
      <c r="D726" s="68" t="s">
        <v>105</v>
      </c>
      <c r="E726" s="68"/>
      <c r="F726" s="68" t="s">
        <v>140</v>
      </c>
      <c r="G726" s="141" t="s">
        <v>102</v>
      </c>
      <c r="H726" s="68" t="s">
        <v>102</v>
      </c>
      <c r="I726" s="143">
        <v>0</v>
      </c>
      <c r="J726" s="69">
        <v>44302</v>
      </c>
      <c r="K726" s="69">
        <v>44302</v>
      </c>
      <c r="L726" s="72" t="s">
        <v>101</v>
      </c>
      <c r="M726" s="68"/>
      <c r="N726" s="69">
        <v>44307.4842824074</v>
      </c>
      <c r="O726" s="132">
        <f t="shared" si="11"/>
        <v>5.4842824074003147</v>
      </c>
      <c r="P726" s="68" t="s">
        <v>144</v>
      </c>
      <c r="Q726" s="68" t="s">
        <v>145</v>
      </c>
      <c r="R726" s="68" t="s">
        <v>102</v>
      </c>
      <c r="S726" s="135" t="s">
        <v>102</v>
      </c>
    </row>
    <row r="727" spans="1:19">
      <c r="A727" s="68"/>
      <c r="B727" s="69">
        <v>44294.595833333296</v>
      </c>
      <c r="C727" s="134">
        <v>26</v>
      </c>
      <c r="D727" s="71" t="s">
        <v>98</v>
      </c>
      <c r="E727" s="68"/>
      <c r="F727" s="71" t="s">
        <v>106</v>
      </c>
      <c r="G727" s="141" t="s">
        <v>102</v>
      </c>
      <c r="H727" s="68" t="s">
        <v>102</v>
      </c>
      <c r="I727" s="143">
        <v>0</v>
      </c>
      <c r="J727" s="69">
        <v>44303</v>
      </c>
      <c r="K727" s="69">
        <v>44305</v>
      </c>
      <c r="L727" s="72" t="s">
        <v>101</v>
      </c>
      <c r="M727" s="68"/>
      <c r="N727" s="69">
        <v>44303.2680555556</v>
      </c>
      <c r="O727" s="132">
        <f t="shared" si="11"/>
        <v>0.26805555559985805</v>
      </c>
      <c r="P727" s="68" t="s">
        <v>147</v>
      </c>
      <c r="Q727" s="68" t="s">
        <v>145</v>
      </c>
      <c r="R727" s="68" t="s">
        <v>102</v>
      </c>
      <c r="S727" s="133" t="s">
        <v>101</v>
      </c>
    </row>
    <row r="728" spans="1:19">
      <c r="A728" s="68"/>
      <c r="B728" s="69">
        <v>44294.651388888902</v>
      </c>
      <c r="C728" s="134">
        <v>25</v>
      </c>
      <c r="D728" s="68" t="s">
        <v>107</v>
      </c>
      <c r="E728" s="68"/>
      <c r="F728" s="71" t="s">
        <v>106</v>
      </c>
      <c r="G728" s="141" t="s">
        <v>102</v>
      </c>
      <c r="H728" s="68" t="s">
        <v>102</v>
      </c>
      <c r="I728" s="143">
        <v>0</v>
      </c>
      <c r="J728" s="69">
        <v>44392</v>
      </c>
      <c r="K728" s="69">
        <v>44393</v>
      </c>
      <c r="L728" s="72" t="s">
        <v>101</v>
      </c>
      <c r="M728" s="68"/>
      <c r="N728" s="69">
        <v>44395.597222222197</v>
      </c>
      <c r="O728" s="132">
        <f t="shared" si="11"/>
        <v>3.5972222221971606</v>
      </c>
      <c r="P728" s="68" t="s">
        <v>144</v>
      </c>
      <c r="Q728" s="68" t="s">
        <v>145</v>
      </c>
      <c r="R728" s="68" t="s">
        <v>102</v>
      </c>
      <c r="S728" s="135" t="s">
        <v>102</v>
      </c>
    </row>
    <row r="729" spans="1:19">
      <c r="A729" s="68"/>
      <c r="B729" s="69">
        <v>44298.6069444444</v>
      </c>
      <c r="C729" s="134">
        <v>39</v>
      </c>
      <c r="D729" s="71" t="s">
        <v>98</v>
      </c>
      <c r="E729" s="68"/>
      <c r="F729" s="71" t="s">
        <v>106</v>
      </c>
      <c r="G729" s="141" t="s">
        <v>102</v>
      </c>
      <c r="H729" s="68" t="s">
        <v>102</v>
      </c>
      <c r="I729" s="143">
        <v>0</v>
      </c>
      <c r="J729" s="69">
        <v>44298</v>
      </c>
      <c r="K729" s="69">
        <v>44298</v>
      </c>
      <c r="L729" s="72" t="s">
        <v>101</v>
      </c>
      <c r="M729" s="68"/>
      <c r="N729" s="69">
        <v>44302.491956018501</v>
      </c>
      <c r="O729" s="132">
        <f t="shared" si="11"/>
        <v>4.4919560185007867</v>
      </c>
      <c r="P729" s="68" t="s">
        <v>144</v>
      </c>
      <c r="Q729" s="68" t="s">
        <v>145</v>
      </c>
      <c r="R729" s="68" t="s">
        <v>102</v>
      </c>
      <c r="S729" s="135" t="s">
        <v>102</v>
      </c>
    </row>
    <row r="730" spans="1:19">
      <c r="A730" s="68"/>
      <c r="B730" s="69">
        <v>44298.766666666699</v>
      </c>
      <c r="C730" s="134">
        <v>26</v>
      </c>
      <c r="D730" s="71" t="s">
        <v>98</v>
      </c>
      <c r="E730" s="68"/>
      <c r="F730" s="71" t="s">
        <v>106</v>
      </c>
      <c r="G730" s="141" t="s">
        <v>102</v>
      </c>
      <c r="H730" s="68" t="s">
        <v>102</v>
      </c>
      <c r="I730" s="143">
        <v>0</v>
      </c>
      <c r="J730" s="69">
        <v>44376</v>
      </c>
      <c r="K730" s="69">
        <v>44377</v>
      </c>
      <c r="L730" s="72" t="s">
        <v>101</v>
      </c>
      <c r="M730" s="68"/>
      <c r="N730" s="69">
        <v>44377.536747685197</v>
      </c>
      <c r="O730" s="132">
        <f t="shared" si="11"/>
        <v>1.5367476851970423</v>
      </c>
      <c r="P730" s="68" t="s">
        <v>147</v>
      </c>
      <c r="Q730" s="68" t="s">
        <v>145</v>
      </c>
      <c r="R730" s="68" t="s">
        <v>102</v>
      </c>
      <c r="S730" s="133" t="s">
        <v>101</v>
      </c>
    </row>
    <row r="731" spans="1:19">
      <c r="A731" s="68"/>
      <c r="B731" s="69">
        <v>44298.804861111101</v>
      </c>
      <c r="C731" s="134">
        <v>26</v>
      </c>
      <c r="D731" s="71" t="s">
        <v>98</v>
      </c>
      <c r="E731" s="68"/>
      <c r="F731" s="71" t="s">
        <v>106</v>
      </c>
      <c r="G731" s="141" t="s">
        <v>102</v>
      </c>
      <c r="H731" s="68" t="s">
        <v>102</v>
      </c>
      <c r="I731" s="143">
        <v>0</v>
      </c>
      <c r="J731" s="69">
        <v>44298</v>
      </c>
      <c r="K731" s="69">
        <v>44298</v>
      </c>
      <c r="L731" s="72" t="s">
        <v>101</v>
      </c>
      <c r="M731" s="68"/>
      <c r="N731" s="69">
        <v>44299.610416666699</v>
      </c>
      <c r="O731" s="132">
        <f t="shared" si="11"/>
        <v>1.6104166666991659</v>
      </c>
      <c r="P731" s="68" t="s">
        <v>144</v>
      </c>
      <c r="Q731" s="68" t="s">
        <v>145</v>
      </c>
      <c r="R731" s="68" t="s">
        <v>102</v>
      </c>
      <c r="S731" s="133" t="s">
        <v>101</v>
      </c>
    </row>
    <row r="732" spans="1:19">
      <c r="A732" s="68"/>
      <c r="B732" s="69">
        <v>44298.815972222197</v>
      </c>
      <c r="C732" s="134">
        <v>22</v>
      </c>
      <c r="D732" s="76" t="s">
        <v>111</v>
      </c>
      <c r="E732" s="68"/>
      <c r="F732" s="71" t="s">
        <v>106</v>
      </c>
      <c r="G732" s="141" t="s">
        <v>102</v>
      </c>
      <c r="H732" s="68" t="s">
        <v>102</v>
      </c>
      <c r="I732" s="143">
        <v>1</v>
      </c>
      <c r="J732" s="69">
        <v>44298</v>
      </c>
      <c r="K732" s="69">
        <v>44298</v>
      </c>
      <c r="L732" s="72" t="s">
        <v>101</v>
      </c>
      <c r="M732" s="68"/>
      <c r="N732" s="69">
        <v>44301.520706018498</v>
      </c>
      <c r="O732" s="132">
        <f t="shared" si="11"/>
        <v>3.5207060184984584</v>
      </c>
      <c r="P732" s="68" t="s">
        <v>144</v>
      </c>
      <c r="Q732" s="68" t="s">
        <v>145</v>
      </c>
      <c r="R732" s="68" t="s">
        <v>102</v>
      </c>
      <c r="S732" s="133" t="s">
        <v>101</v>
      </c>
    </row>
    <row r="733" spans="1:19">
      <c r="A733" s="68"/>
      <c r="B733" s="69">
        <v>44298.819444444402</v>
      </c>
      <c r="C733" s="134">
        <v>20</v>
      </c>
      <c r="D733" s="71" t="s">
        <v>98</v>
      </c>
      <c r="E733" s="68"/>
      <c r="F733" s="71" t="s">
        <v>106</v>
      </c>
      <c r="G733" s="141" t="s">
        <v>102</v>
      </c>
      <c r="H733" s="68" t="s">
        <v>102</v>
      </c>
      <c r="I733" s="143">
        <v>0</v>
      </c>
      <c r="J733" s="69">
        <v>44298</v>
      </c>
      <c r="K733" s="69">
        <v>44298</v>
      </c>
      <c r="L733" s="72" t="s">
        <v>101</v>
      </c>
      <c r="M733" s="68"/>
      <c r="N733" s="69">
        <v>44299.396527777797</v>
      </c>
      <c r="O733" s="132">
        <f t="shared" si="11"/>
        <v>1.3965277777970186</v>
      </c>
      <c r="P733" s="68" t="s">
        <v>144</v>
      </c>
      <c r="Q733" s="68" t="s">
        <v>145</v>
      </c>
      <c r="R733" s="68" t="s">
        <v>102</v>
      </c>
      <c r="S733" s="133" t="s">
        <v>101</v>
      </c>
    </row>
    <row r="734" spans="1:19">
      <c r="A734" s="68"/>
      <c r="B734" s="69">
        <v>44298.847222222197</v>
      </c>
      <c r="C734" s="134">
        <v>28</v>
      </c>
      <c r="D734" s="71" t="s">
        <v>98</v>
      </c>
      <c r="E734" s="68"/>
      <c r="F734" s="71" t="s">
        <v>106</v>
      </c>
      <c r="G734" s="141" t="s">
        <v>102</v>
      </c>
      <c r="H734" s="68" t="s">
        <v>102</v>
      </c>
      <c r="I734" s="143">
        <v>0</v>
      </c>
      <c r="J734" s="69">
        <v>44298</v>
      </c>
      <c r="K734" s="69">
        <v>44298</v>
      </c>
      <c r="L734" s="72" t="s">
        <v>101</v>
      </c>
      <c r="M734" s="68"/>
      <c r="N734" s="69">
        <v>44299.395138888904</v>
      </c>
      <c r="O734" s="132">
        <f t="shared" si="11"/>
        <v>1.3951388889036025</v>
      </c>
      <c r="P734" s="68" t="s">
        <v>144</v>
      </c>
      <c r="Q734" s="68" t="s">
        <v>145</v>
      </c>
      <c r="R734" s="68" t="s">
        <v>102</v>
      </c>
      <c r="S734" s="133" t="s">
        <v>101</v>
      </c>
    </row>
    <row r="735" spans="1:19">
      <c r="A735" s="68"/>
      <c r="B735" s="69">
        <v>44300.754166666702</v>
      </c>
      <c r="C735" s="134">
        <v>28</v>
      </c>
      <c r="D735" s="71" t="s">
        <v>98</v>
      </c>
      <c r="E735" s="68"/>
      <c r="F735" s="71" t="s">
        <v>106</v>
      </c>
      <c r="G735" s="141" t="s">
        <v>102</v>
      </c>
      <c r="H735" s="68" t="s">
        <v>102</v>
      </c>
      <c r="I735" s="143">
        <v>0</v>
      </c>
      <c r="J735" s="69">
        <v>44396</v>
      </c>
      <c r="K735" s="69">
        <v>44396</v>
      </c>
      <c r="L735" s="72" t="s">
        <v>101</v>
      </c>
      <c r="M735" s="68"/>
      <c r="N735" s="69">
        <v>44400</v>
      </c>
      <c r="O735" s="132">
        <f t="shared" si="11"/>
        <v>4</v>
      </c>
      <c r="P735" s="68" t="s">
        <v>144</v>
      </c>
      <c r="Q735" s="68" t="s">
        <v>145</v>
      </c>
      <c r="R735" s="68" t="s">
        <v>102</v>
      </c>
      <c r="S735" s="133" t="s">
        <v>101</v>
      </c>
    </row>
    <row r="736" spans="1:19">
      <c r="A736" s="68"/>
      <c r="B736" s="69">
        <v>44302.585416666698</v>
      </c>
      <c r="C736" s="134">
        <v>35</v>
      </c>
      <c r="D736" s="68" t="s">
        <v>107</v>
      </c>
      <c r="E736" s="68"/>
      <c r="F736" s="71" t="s">
        <v>106</v>
      </c>
      <c r="G736" s="141" t="s">
        <v>102</v>
      </c>
      <c r="H736" s="68" t="s">
        <v>102</v>
      </c>
      <c r="I736" s="143">
        <v>0</v>
      </c>
      <c r="J736" s="69">
        <v>44302</v>
      </c>
      <c r="K736" s="69">
        <v>44302</v>
      </c>
      <c r="L736" s="72" t="s">
        <v>101</v>
      </c>
      <c r="M736" s="68"/>
      <c r="N736" s="69">
        <v>44305.564236111102</v>
      </c>
      <c r="O736" s="132">
        <f t="shared" si="11"/>
        <v>3.5642361111022183</v>
      </c>
      <c r="P736" s="68" t="s">
        <v>147</v>
      </c>
      <c r="Q736" s="68" t="s">
        <v>145</v>
      </c>
      <c r="R736" s="68" t="s">
        <v>102</v>
      </c>
      <c r="S736" s="133" t="s">
        <v>101</v>
      </c>
    </row>
    <row r="737" spans="1:19">
      <c r="A737" s="68"/>
      <c r="B737" s="69">
        <v>44302.719444444403</v>
      </c>
      <c r="C737" s="134">
        <v>37</v>
      </c>
      <c r="D737" s="71" t="s">
        <v>98</v>
      </c>
      <c r="E737" s="68"/>
      <c r="F737" s="71" t="s">
        <v>106</v>
      </c>
      <c r="G737" s="141" t="s">
        <v>102</v>
      </c>
      <c r="H737" s="68" t="s">
        <v>102</v>
      </c>
      <c r="I737" s="143">
        <v>0</v>
      </c>
      <c r="J737" s="69">
        <v>44303</v>
      </c>
      <c r="K737" s="69">
        <v>44305</v>
      </c>
      <c r="L737" s="72" t="s">
        <v>101</v>
      </c>
      <c r="M737" s="68"/>
      <c r="N737" s="69">
        <v>44304.3618055556</v>
      </c>
      <c r="O737" s="132">
        <f t="shared" si="11"/>
        <v>1.3618055555998581</v>
      </c>
      <c r="P737" s="68" t="s">
        <v>144</v>
      </c>
      <c r="Q737" s="68" t="s">
        <v>145</v>
      </c>
      <c r="R737" s="68" t="s">
        <v>102</v>
      </c>
      <c r="S737" s="133" t="s">
        <v>101</v>
      </c>
    </row>
    <row r="738" spans="1:19">
      <c r="A738" s="68"/>
      <c r="B738" s="69">
        <v>44306.622916666704</v>
      </c>
      <c r="C738" s="134">
        <v>31</v>
      </c>
      <c r="D738" s="71" t="s">
        <v>98</v>
      </c>
      <c r="E738" s="68"/>
      <c r="F738" s="71" t="s">
        <v>106</v>
      </c>
      <c r="G738" s="141" t="s">
        <v>102</v>
      </c>
      <c r="H738" s="68" t="s">
        <v>102</v>
      </c>
      <c r="I738" s="143">
        <v>0</v>
      </c>
      <c r="J738" s="69">
        <v>44258</v>
      </c>
      <c r="K738" s="69">
        <v>44258</v>
      </c>
      <c r="L738" s="72" t="s">
        <v>101</v>
      </c>
      <c r="M738" s="68"/>
      <c r="N738" s="69">
        <v>44263.545636574097</v>
      </c>
      <c r="O738" s="132">
        <f t="shared" si="11"/>
        <v>5.5456365740974434</v>
      </c>
      <c r="P738" s="68" t="s">
        <v>144</v>
      </c>
      <c r="Q738" s="68" t="s">
        <v>145</v>
      </c>
      <c r="R738" s="68" t="s">
        <v>102</v>
      </c>
      <c r="S738" s="135" t="s">
        <v>102</v>
      </c>
    </row>
    <row r="739" spans="1:19">
      <c r="A739" s="68"/>
      <c r="B739" s="69">
        <v>44307.611111111102</v>
      </c>
      <c r="C739" s="134">
        <v>43</v>
      </c>
      <c r="D739" s="71" t="s">
        <v>98</v>
      </c>
      <c r="E739" s="68"/>
      <c r="F739" s="71" t="s">
        <v>106</v>
      </c>
      <c r="G739" s="141" t="s">
        <v>102</v>
      </c>
      <c r="H739" s="68" t="s">
        <v>102</v>
      </c>
      <c r="I739" s="143">
        <v>0</v>
      </c>
      <c r="J739" s="69">
        <v>44314</v>
      </c>
      <c r="K739" s="69">
        <v>44314</v>
      </c>
      <c r="L739" s="72" t="s">
        <v>101</v>
      </c>
      <c r="M739" s="68"/>
      <c r="N739" s="69">
        <v>44315.433333333298</v>
      </c>
      <c r="O739" s="132">
        <f t="shared" si="11"/>
        <v>1.4333333332979237</v>
      </c>
      <c r="P739" s="68" t="s">
        <v>144</v>
      </c>
      <c r="Q739" s="68" t="s">
        <v>145</v>
      </c>
      <c r="R739" s="68" t="s">
        <v>102</v>
      </c>
      <c r="S739" s="133" t="s">
        <v>101</v>
      </c>
    </row>
    <row r="740" spans="1:19">
      <c r="A740" s="68"/>
      <c r="B740" s="69">
        <v>44308.757638888899</v>
      </c>
      <c r="C740" s="134">
        <v>34</v>
      </c>
      <c r="D740" s="68" t="s">
        <v>105</v>
      </c>
      <c r="E740" s="68"/>
      <c r="F740" s="71" t="s">
        <v>106</v>
      </c>
      <c r="G740" s="141" t="s">
        <v>102</v>
      </c>
      <c r="H740" s="68" t="s">
        <v>102</v>
      </c>
      <c r="I740" s="143">
        <v>0</v>
      </c>
      <c r="J740" s="69">
        <v>44360</v>
      </c>
      <c r="K740" s="69">
        <v>44361</v>
      </c>
      <c r="L740" s="72" t="s">
        <v>101</v>
      </c>
      <c r="M740" s="68"/>
      <c r="N740" s="69">
        <v>44369.493912037004</v>
      </c>
      <c r="O740" s="132">
        <f t="shared" si="11"/>
        <v>9.4939120370036107</v>
      </c>
      <c r="P740" s="68" t="s">
        <v>144</v>
      </c>
      <c r="Q740" s="68" t="s">
        <v>145</v>
      </c>
      <c r="R740" s="68" t="s">
        <v>102</v>
      </c>
      <c r="S740" s="135" t="s">
        <v>102</v>
      </c>
    </row>
    <row r="741" spans="1:19">
      <c r="A741" s="68"/>
      <c r="B741" s="69">
        <v>44308.757638888899</v>
      </c>
      <c r="C741" s="134">
        <v>34</v>
      </c>
      <c r="D741" s="68" t="s">
        <v>105</v>
      </c>
      <c r="E741" s="68"/>
      <c r="F741" s="71" t="s">
        <v>106</v>
      </c>
      <c r="G741" s="141" t="s">
        <v>102</v>
      </c>
      <c r="H741" s="68" t="s">
        <v>102</v>
      </c>
      <c r="I741" s="143">
        <v>0</v>
      </c>
      <c r="J741" s="69">
        <v>44380</v>
      </c>
      <c r="K741" s="69">
        <v>44382</v>
      </c>
      <c r="L741" s="72" t="s">
        <v>101</v>
      </c>
      <c r="M741" s="68"/>
      <c r="N741" s="69">
        <v>44413</v>
      </c>
      <c r="O741" s="132">
        <f t="shared" si="11"/>
        <v>33</v>
      </c>
      <c r="P741" s="68" t="s">
        <v>147</v>
      </c>
      <c r="Q741" s="68" t="s">
        <v>145</v>
      </c>
      <c r="R741" s="68" t="s">
        <v>102</v>
      </c>
      <c r="S741" s="135" t="s">
        <v>102</v>
      </c>
    </row>
    <row r="742" spans="1:19">
      <c r="A742" s="68"/>
      <c r="B742" s="69">
        <v>44309.758333333302</v>
      </c>
      <c r="C742" s="134">
        <v>20</v>
      </c>
      <c r="D742" s="68" t="s">
        <v>105</v>
      </c>
      <c r="E742" s="68"/>
      <c r="F742" s="71" t="s">
        <v>106</v>
      </c>
      <c r="G742" s="141" t="s">
        <v>102</v>
      </c>
      <c r="H742" s="68" t="s">
        <v>102</v>
      </c>
      <c r="I742" s="143">
        <v>0</v>
      </c>
      <c r="J742" s="69">
        <v>44363</v>
      </c>
      <c r="K742" s="69">
        <v>44363</v>
      </c>
      <c r="L742" s="72" t="s">
        <v>101</v>
      </c>
      <c r="M742" s="68"/>
      <c r="N742" s="69">
        <v>44367.404166666704</v>
      </c>
      <c r="O742" s="132">
        <f t="shared" si="11"/>
        <v>4.4041666667035315</v>
      </c>
      <c r="P742" s="68" t="s">
        <v>144</v>
      </c>
      <c r="Q742" s="68" t="s">
        <v>145</v>
      </c>
      <c r="R742" s="68" t="s">
        <v>102</v>
      </c>
      <c r="S742" s="135" t="s">
        <v>102</v>
      </c>
    </row>
    <row r="743" spans="1:19">
      <c r="A743" s="68"/>
      <c r="B743" s="69">
        <v>44309.758333333302</v>
      </c>
      <c r="C743" s="134">
        <v>20</v>
      </c>
      <c r="D743" s="68" t="s">
        <v>105</v>
      </c>
      <c r="E743" s="68"/>
      <c r="F743" s="71" t="s">
        <v>106</v>
      </c>
      <c r="G743" s="141" t="s">
        <v>102</v>
      </c>
      <c r="H743" s="68" t="s">
        <v>102</v>
      </c>
      <c r="I743" s="143">
        <v>0</v>
      </c>
      <c r="J743" s="69">
        <v>44384</v>
      </c>
      <c r="K743" s="69">
        <v>44384</v>
      </c>
      <c r="L743" s="72" t="s">
        <v>101</v>
      </c>
      <c r="M743" s="68"/>
      <c r="N743" s="69">
        <v>44386.883958333303</v>
      </c>
      <c r="O743" s="132">
        <f t="shared" si="11"/>
        <v>2.8839583333028713</v>
      </c>
      <c r="P743" s="68" t="s">
        <v>144</v>
      </c>
      <c r="Q743" s="68" t="s">
        <v>145</v>
      </c>
      <c r="R743" s="68" t="s">
        <v>102</v>
      </c>
      <c r="S743" s="135" t="s">
        <v>102</v>
      </c>
    </row>
    <row r="744" spans="1:19">
      <c r="A744" s="68"/>
      <c r="B744" s="69">
        <v>44309.758333333302</v>
      </c>
      <c r="C744" s="134">
        <v>20</v>
      </c>
      <c r="D744" s="68" t="s">
        <v>105</v>
      </c>
      <c r="E744" s="68"/>
      <c r="F744" s="71" t="s">
        <v>106</v>
      </c>
      <c r="G744" s="141" t="s">
        <v>102</v>
      </c>
      <c r="H744" s="68" t="s">
        <v>102</v>
      </c>
      <c r="I744" s="143">
        <v>0</v>
      </c>
      <c r="J744" s="69">
        <v>44421</v>
      </c>
      <c r="K744" s="69">
        <v>44421</v>
      </c>
      <c r="L744" s="72" t="s">
        <v>101</v>
      </c>
      <c r="M744" s="68"/>
      <c r="N744" s="69">
        <v>44424.738888888904</v>
      </c>
      <c r="O744" s="132">
        <f t="shared" si="11"/>
        <v>3.7388888889036025</v>
      </c>
      <c r="P744" s="68" t="s">
        <v>144</v>
      </c>
      <c r="Q744" s="68" t="s">
        <v>145</v>
      </c>
      <c r="R744" s="68" t="s">
        <v>102</v>
      </c>
      <c r="S744" s="135" t="s">
        <v>102</v>
      </c>
    </row>
    <row r="745" spans="1:19">
      <c r="A745" s="68"/>
      <c r="B745" s="69">
        <v>44309.758333333302</v>
      </c>
      <c r="C745" s="134">
        <v>20</v>
      </c>
      <c r="D745" s="68" t="s">
        <v>105</v>
      </c>
      <c r="E745" s="68"/>
      <c r="F745" s="71" t="s">
        <v>106</v>
      </c>
      <c r="G745" s="141" t="s">
        <v>102</v>
      </c>
      <c r="H745" s="68" t="s">
        <v>102</v>
      </c>
      <c r="I745" s="143">
        <v>0</v>
      </c>
      <c r="J745" s="69">
        <v>44429</v>
      </c>
      <c r="K745" s="69">
        <v>44431</v>
      </c>
      <c r="L745" s="72" t="s">
        <v>101</v>
      </c>
      <c r="M745" s="68"/>
      <c r="N745" s="69">
        <v>44434.494270833296</v>
      </c>
      <c r="O745" s="132">
        <f t="shared" si="11"/>
        <v>5.4942708332964685</v>
      </c>
      <c r="P745" s="68" t="s">
        <v>144</v>
      </c>
      <c r="Q745" s="68" t="s">
        <v>145</v>
      </c>
      <c r="R745" s="68" t="s">
        <v>102</v>
      </c>
      <c r="S745" s="135" t="s">
        <v>102</v>
      </c>
    </row>
    <row r="746" spans="1:19">
      <c r="A746" s="68"/>
      <c r="B746" s="69">
        <v>44309.758333333302</v>
      </c>
      <c r="C746" s="134">
        <v>20</v>
      </c>
      <c r="D746" s="68" t="s">
        <v>105</v>
      </c>
      <c r="E746" s="68"/>
      <c r="F746" s="71" t="s">
        <v>106</v>
      </c>
      <c r="G746" s="141" t="s">
        <v>102</v>
      </c>
      <c r="H746" s="68" t="s">
        <v>102</v>
      </c>
      <c r="I746" s="143">
        <v>0</v>
      </c>
      <c r="J746" s="69">
        <v>44520</v>
      </c>
      <c r="K746" s="69">
        <v>44522</v>
      </c>
      <c r="L746" s="72" t="s">
        <v>101</v>
      </c>
      <c r="M746" s="68"/>
      <c r="N746" s="69">
        <v>44521.438194444403</v>
      </c>
      <c r="O746" s="132">
        <f t="shared" si="11"/>
        <v>1.4381944444030523</v>
      </c>
      <c r="P746" s="68" t="s">
        <v>144</v>
      </c>
      <c r="Q746" s="68" t="s">
        <v>145</v>
      </c>
      <c r="R746" s="68" t="s">
        <v>102</v>
      </c>
      <c r="S746" s="135" t="s">
        <v>102</v>
      </c>
    </row>
    <row r="747" spans="1:19">
      <c r="A747" s="68"/>
      <c r="B747" s="69">
        <v>44309.758333333302</v>
      </c>
      <c r="C747" s="134">
        <v>20</v>
      </c>
      <c r="D747" s="68" t="s">
        <v>105</v>
      </c>
      <c r="E747" s="68"/>
      <c r="F747" s="71" t="s">
        <v>106</v>
      </c>
      <c r="G747" s="141" t="s">
        <v>102</v>
      </c>
      <c r="H747" s="68" t="s">
        <v>102</v>
      </c>
      <c r="I747" s="143">
        <v>0</v>
      </c>
      <c r="J747" s="69">
        <v>44530</v>
      </c>
      <c r="K747" s="69">
        <v>44531</v>
      </c>
      <c r="L747" s="72" t="s">
        <v>101</v>
      </c>
      <c r="M747" s="68"/>
      <c r="N747" s="69">
        <v>44532.722916666702</v>
      </c>
      <c r="O747" s="132">
        <f t="shared" si="11"/>
        <v>2.7229166667020763</v>
      </c>
      <c r="P747" s="68" t="s">
        <v>144</v>
      </c>
      <c r="Q747" s="68" t="s">
        <v>145</v>
      </c>
      <c r="R747" s="68" t="s">
        <v>102</v>
      </c>
      <c r="S747" s="135" t="s">
        <v>102</v>
      </c>
    </row>
    <row r="748" spans="1:19">
      <c r="A748" s="68"/>
      <c r="B748" s="69">
        <v>44312.772916666698</v>
      </c>
      <c r="C748" s="134">
        <v>34</v>
      </c>
      <c r="D748" s="68" t="s">
        <v>105</v>
      </c>
      <c r="E748" s="68"/>
      <c r="F748" s="71" t="s">
        <v>106</v>
      </c>
      <c r="G748" s="141" t="s">
        <v>102</v>
      </c>
      <c r="H748" s="68" t="s">
        <v>102</v>
      </c>
      <c r="I748" s="143">
        <v>0</v>
      </c>
      <c r="J748" s="69">
        <v>44332</v>
      </c>
      <c r="K748" s="69">
        <v>44333</v>
      </c>
      <c r="L748" s="72" t="s">
        <v>101</v>
      </c>
      <c r="M748" s="68"/>
      <c r="N748" s="69">
        <v>44333.479166666701</v>
      </c>
      <c r="O748" s="132">
        <f t="shared" si="11"/>
        <v>1.4791666667006211</v>
      </c>
      <c r="P748" s="68" t="s">
        <v>147</v>
      </c>
      <c r="Q748" s="68" t="s">
        <v>145</v>
      </c>
      <c r="R748" s="68" t="s">
        <v>102</v>
      </c>
      <c r="S748" s="133" t="s">
        <v>101</v>
      </c>
    </row>
    <row r="749" spans="1:19">
      <c r="A749" s="68"/>
      <c r="B749" s="69">
        <v>44313.720138888901</v>
      </c>
      <c r="C749" s="134">
        <v>37</v>
      </c>
      <c r="D749" s="71" t="s">
        <v>98</v>
      </c>
      <c r="E749" s="68"/>
      <c r="F749" s="71" t="s">
        <v>106</v>
      </c>
      <c r="G749" s="141" t="s">
        <v>102</v>
      </c>
      <c r="H749" s="68" t="s">
        <v>102</v>
      </c>
      <c r="I749" s="143">
        <v>0</v>
      </c>
      <c r="J749" s="69">
        <v>44384</v>
      </c>
      <c r="K749" s="69">
        <v>44384</v>
      </c>
      <c r="L749" s="72" t="s">
        <v>101</v>
      </c>
      <c r="M749" s="68"/>
      <c r="N749" s="69">
        <v>44386.543287036999</v>
      </c>
      <c r="O749" s="132">
        <f t="shared" si="11"/>
        <v>2.5432870369986631</v>
      </c>
      <c r="P749" s="68" t="s">
        <v>147</v>
      </c>
      <c r="Q749" s="68" t="s">
        <v>145</v>
      </c>
      <c r="R749" s="68" t="s">
        <v>102</v>
      </c>
      <c r="S749" s="135" t="s">
        <v>102</v>
      </c>
    </row>
    <row r="750" spans="1:19">
      <c r="A750" s="68"/>
      <c r="B750" s="69">
        <v>44313.720138888901</v>
      </c>
      <c r="C750" s="134">
        <v>37</v>
      </c>
      <c r="D750" s="71" t="s">
        <v>98</v>
      </c>
      <c r="E750" s="68"/>
      <c r="F750" s="71" t="s">
        <v>106</v>
      </c>
      <c r="G750" s="141" t="s">
        <v>102</v>
      </c>
      <c r="H750" s="68" t="s">
        <v>102</v>
      </c>
      <c r="I750" s="143">
        <v>0</v>
      </c>
      <c r="J750" s="69">
        <v>44391</v>
      </c>
      <c r="K750" s="69">
        <v>44391</v>
      </c>
      <c r="L750" s="72" t="s">
        <v>101</v>
      </c>
      <c r="M750" s="68"/>
      <c r="N750" s="69">
        <v>44397</v>
      </c>
      <c r="O750" s="132">
        <f t="shared" si="11"/>
        <v>6</v>
      </c>
      <c r="P750" s="68" t="s">
        <v>144</v>
      </c>
      <c r="Q750" s="68" t="s">
        <v>145</v>
      </c>
      <c r="R750" s="68" t="s">
        <v>102</v>
      </c>
      <c r="S750" s="135" t="s">
        <v>102</v>
      </c>
    </row>
    <row r="751" spans="1:19">
      <c r="A751" s="68"/>
      <c r="B751" s="69">
        <v>44314.541666666701</v>
      </c>
      <c r="C751" s="134">
        <v>21</v>
      </c>
      <c r="D751" s="68" t="s">
        <v>107</v>
      </c>
      <c r="E751" s="68"/>
      <c r="F751" s="71" t="s">
        <v>106</v>
      </c>
      <c r="G751" s="141" t="s">
        <v>101</v>
      </c>
      <c r="H751" s="68" t="s">
        <v>102</v>
      </c>
      <c r="I751" s="143">
        <v>0</v>
      </c>
      <c r="J751" s="69">
        <v>44438</v>
      </c>
      <c r="K751" s="69">
        <v>44438</v>
      </c>
      <c r="L751" s="72" t="s">
        <v>101</v>
      </c>
      <c r="M751" s="68"/>
      <c r="N751" s="69">
        <v>44446.4991898148</v>
      </c>
      <c r="O751" s="132">
        <f t="shared" si="11"/>
        <v>8.4991898148000473</v>
      </c>
      <c r="P751" s="68" t="s">
        <v>144</v>
      </c>
      <c r="Q751" s="68" t="s">
        <v>145</v>
      </c>
      <c r="R751" s="68" t="s">
        <v>102</v>
      </c>
      <c r="S751" s="135" t="s">
        <v>102</v>
      </c>
    </row>
    <row r="752" spans="1:19">
      <c r="A752" s="68"/>
      <c r="B752" s="69">
        <v>44314.541666666701</v>
      </c>
      <c r="C752" s="134">
        <v>21</v>
      </c>
      <c r="D752" s="68" t="s">
        <v>107</v>
      </c>
      <c r="E752" s="68"/>
      <c r="F752" s="71" t="s">
        <v>106</v>
      </c>
      <c r="G752" s="141" t="s">
        <v>101</v>
      </c>
      <c r="H752" s="68" t="s">
        <v>102</v>
      </c>
      <c r="I752" s="143">
        <v>0</v>
      </c>
      <c r="J752" s="69">
        <v>44482</v>
      </c>
      <c r="K752" s="69">
        <v>44482</v>
      </c>
      <c r="L752" s="72" t="s">
        <v>101</v>
      </c>
      <c r="M752" s="68"/>
      <c r="N752" s="69">
        <v>44491.490937499999</v>
      </c>
      <c r="O752" s="132">
        <f t="shared" si="11"/>
        <v>9.4909374999988358</v>
      </c>
      <c r="P752" s="68" t="s">
        <v>144</v>
      </c>
      <c r="Q752" s="68" t="s">
        <v>145</v>
      </c>
      <c r="R752" s="68" t="s">
        <v>102</v>
      </c>
      <c r="S752" s="135" t="s">
        <v>102</v>
      </c>
    </row>
    <row r="753" spans="1:19">
      <c r="A753" s="68"/>
      <c r="B753" s="69">
        <v>44314.609027777798</v>
      </c>
      <c r="C753" s="134">
        <v>25</v>
      </c>
      <c r="D753" s="71" t="s">
        <v>98</v>
      </c>
      <c r="E753" s="68"/>
      <c r="F753" s="71" t="s">
        <v>106</v>
      </c>
      <c r="G753" s="141" t="s">
        <v>102</v>
      </c>
      <c r="H753" s="68" t="s">
        <v>102</v>
      </c>
      <c r="I753" s="143">
        <v>0</v>
      </c>
      <c r="J753" s="69">
        <v>44349</v>
      </c>
      <c r="K753" s="69">
        <v>44349</v>
      </c>
      <c r="L753" s="72" t="s">
        <v>101</v>
      </c>
      <c r="M753" s="68"/>
      <c r="N753" s="69">
        <v>44354.722222222197</v>
      </c>
      <c r="O753" s="132">
        <f t="shared" si="11"/>
        <v>5.7222222221971606</v>
      </c>
      <c r="P753" s="68" t="s">
        <v>144</v>
      </c>
      <c r="Q753" s="68" t="s">
        <v>145</v>
      </c>
      <c r="R753" s="68" t="s">
        <v>102</v>
      </c>
      <c r="S753" s="135" t="s">
        <v>102</v>
      </c>
    </row>
    <row r="754" spans="1:19">
      <c r="A754" s="68"/>
      <c r="B754" s="69">
        <v>44314.609027777798</v>
      </c>
      <c r="C754" s="134">
        <v>26</v>
      </c>
      <c r="D754" s="71" t="s">
        <v>98</v>
      </c>
      <c r="E754" s="68"/>
      <c r="F754" s="71" t="s">
        <v>106</v>
      </c>
      <c r="G754" s="141" t="s">
        <v>102</v>
      </c>
      <c r="H754" s="68" t="s">
        <v>102</v>
      </c>
      <c r="I754" s="143">
        <v>0</v>
      </c>
      <c r="J754" s="69">
        <v>44439</v>
      </c>
      <c r="K754" s="69">
        <v>44440</v>
      </c>
      <c r="L754" s="72" t="s">
        <v>101</v>
      </c>
      <c r="M754" s="68"/>
      <c r="N754" s="69">
        <v>44445.3192361111</v>
      </c>
      <c r="O754" s="132">
        <f t="shared" si="11"/>
        <v>6.3192361110995989</v>
      </c>
      <c r="P754" s="68" t="s">
        <v>144</v>
      </c>
      <c r="Q754" s="68" t="s">
        <v>145</v>
      </c>
      <c r="R754" s="68" t="s">
        <v>102</v>
      </c>
      <c r="S754" s="133" t="s">
        <v>101</v>
      </c>
    </row>
    <row r="755" spans="1:19">
      <c r="A755" s="68"/>
      <c r="B755" s="69">
        <v>44315.595138888901</v>
      </c>
      <c r="C755" s="134">
        <v>29</v>
      </c>
      <c r="D755" s="71" t="s">
        <v>98</v>
      </c>
      <c r="E755" s="68"/>
      <c r="F755" s="71" t="s">
        <v>106</v>
      </c>
      <c r="G755" s="141" t="s">
        <v>102</v>
      </c>
      <c r="H755" s="68" t="s">
        <v>102</v>
      </c>
      <c r="I755" s="143">
        <v>0</v>
      </c>
      <c r="J755" s="69">
        <v>44360</v>
      </c>
      <c r="K755" s="69">
        <v>44361</v>
      </c>
      <c r="L755" s="72" t="s">
        <v>101</v>
      </c>
      <c r="M755" s="68"/>
      <c r="N755" s="69">
        <v>44375.529791666697</v>
      </c>
      <c r="O755" s="132">
        <f t="shared" si="11"/>
        <v>15.529791666696838</v>
      </c>
      <c r="P755" s="68" t="s">
        <v>144</v>
      </c>
      <c r="Q755" s="68" t="s">
        <v>145</v>
      </c>
      <c r="R755" s="68" t="s">
        <v>102</v>
      </c>
      <c r="S755" s="135" t="s">
        <v>102</v>
      </c>
    </row>
    <row r="756" spans="1:19">
      <c r="A756" s="68"/>
      <c r="B756" s="69">
        <v>44315.595138888901</v>
      </c>
      <c r="C756" s="134">
        <v>30</v>
      </c>
      <c r="D756" s="71" t="s">
        <v>98</v>
      </c>
      <c r="E756" s="68"/>
      <c r="F756" s="71" t="s">
        <v>106</v>
      </c>
      <c r="G756" s="141" t="s">
        <v>102</v>
      </c>
      <c r="H756" s="68" t="s">
        <v>102</v>
      </c>
      <c r="I756" s="143">
        <v>0</v>
      </c>
      <c r="J756" s="69">
        <v>44402</v>
      </c>
      <c r="K756" s="69">
        <v>44403</v>
      </c>
      <c r="L756" s="72" t="s">
        <v>101</v>
      </c>
      <c r="M756" s="68"/>
      <c r="N756" s="69">
        <v>44404.78125</v>
      </c>
      <c r="O756" s="132">
        <f t="shared" si="11"/>
        <v>2.78125</v>
      </c>
      <c r="P756" s="68" t="s">
        <v>144</v>
      </c>
      <c r="Q756" s="68" t="s">
        <v>145</v>
      </c>
      <c r="R756" s="68" t="s">
        <v>102</v>
      </c>
      <c r="S756" s="133" t="s">
        <v>101</v>
      </c>
    </row>
    <row r="757" spans="1:19">
      <c r="A757" s="68"/>
      <c r="B757" s="69">
        <v>44316.407638888901</v>
      </c>
      <c r="C757" s="134">
        <v>31</v>
      </c>
      <c r="D757" s="68" t="s">
        <v>107</v>
      </c>
      <c r="E757" s="68"/>
      <c r="F757" s="71" t="s">
        <v>106</v>
      </c>
      <c r="G757" s="141" t="s">
        <v>102</v>
      </c>
      <c r="H757" s="68" t="s">
        <v>102</v>
      </c>
      <c r="I757" s="143">
        <v>0</v>
      </c>
      <c r="J757" s="69">
        <v>44369</v>
      </c>
      <c r="K757" s="69">
        <v>44370</v>
      </c>
      <c r="L757" s="72" t="s">
        <v>101</v>
      </c>
      <c r="M757" s="68"/>
      <c r="N757" s="69">
        <v>44375.530324074098</v>
      </c>
      <c r="O757" s="132">
        <f t="shared" si="11"/>
        <v>6.5303240740977344</v>
      </c>
      <c r="P757" s="68" t="s">
        <v>144</v>
      </c>
      <c r="Q757" s="68" t="s">
        <v>145</v>
      </c>
      <c r="R757" s="68" t="s">
        <v>102</v>
      </c>
      <c r="S757" s="135" t="s">
        <v>102</v>
      </c>
    </row>
    <row r="758" spans="1:19">
      <c r="A758" s="68"/>
      <c r="B758" s="69">
        <v>44316.407638888901</v>
      </c>
      <c r="C758" s="134">
        <v>31</v>
      </c>
      <c r="D758" s="68" t="s">
        <v>107</v>
      </c>
      <c r="E758" s="68"/>
      <c r="F758" s="71" t="s">
        <v>106</v>
      </c>
      <c r="G758" s="141" t="s">
        <v>102</v>
      </c>
      <c r="H758" s="68" t="s">
        <v>102</v>
      </c>
      <c r="I758" s="143">
        <v>0</v>
      </c>
      <c r="J758" s="69">
        <v>44419</v>
      </c>
      <c r="K758" s="69">
        <v>44419</v>
      </c>
      <c r="L758" s="72" t="s">
        <v>101</v>
      </c>
      <c r="M758" s="68"/>
      <c r="N758" s="69">
        <v>44420.543958333299</v>
      </c>
      <c r="O758" s="132">
        <f t="shared" si="11"/>
        <v>1.5439583332990878</v>
      </c>
      <c r="P758" s="68" t="s">
        <v>144</v>
      </c>
      <c r="Q758" s="68" t="s">
        <v>145</v>
      </c>
      <c r="R758" s="68" t="s">
        <v>102</v>
      </c>
      <c r="S758" s="133" t="s">
        <v>101</v>
      </c>
    </row>
    <row r="759" spans="1:19">
      <c r="A759" s="68"/>
      <c r="B759" s="69">
        <v>44316.733333333301</v>
      </c>
      <c r="C759" s="134">
        <v>30</v>
      </c>
      <c r="D759" s="71" t="s">
        <v>98</v>
      </c>
      <c r="E759" s="68"/>
      <c r="F759" s="71" t="s">
        <v>106</v>
      </c>
      <c r="G759" s="141" t="s">
        <v>102</v>
      </c>
      <c r="H759" s="68" t="s">
        <v>102</v>
      </c>
      <c r="I759" s="143">
        <v>0</v>
      </c>
      <c r="J759" s="69">
        <v>44379</v>
      </c>
      <c r="K759" s="69">
        <v>44379</v>
      </c>
      <c r="L759" s="72" t="s">
        <v>101</v>
      </c>
      <c r="M759" s="68"/>
      <c r="N759" s="69">
        <v>44389.5402777778</v>
      </c>
      <c r="O759" s="132">
        <f t="shared" si="11"/>
        <v>10.540277777799929</v>
      </c>
      <c r="P759" s="68" t="s">
        <v>144</v>
      </c>
      <c r="Q759" s="68" t="s">
        <v>145</v>
      </c>
      <c r="R759" s="68" t="s">
        <v>102</v>
      </c>
      <c r="S759" s="135" t="s">
        <v>102</v>
      </c>
    </row>
    <row r="760" spans="1:19">
      <c r="A760" s="68"/>
      <c r="B760" s="69">
        <v>44319.756944444402</v>
      </c>
      <c r="C760" s="134">
        <v>23</v>
      </c>
      <c r="D760" s="68" t="s">
        <v>107</v>
      </c>
      <c r="E760" s="68"/>
      <c r="F760" s="71" t="s">
        <v>106</v>
      </c>
      <c r="G760" s="141" t="s">
        <v>102</v>
      </c>
      <c r="H760" s="68" t="s">
        <v>102</v>
      </c>
      <c r="I760" s="143">
        <v>0</v>
      </c>
      <c r="J760" s="69">
        <v>44319</v>
      </c>
      <c r="K760" s="69">
        <v>44319</v>
      </c>
      <c r="L760" s="72" t="s">
        <v>101</v>
      </c>
      <c r="M760" s="68"/>
      <c r="N760" s="69">
        <v>44320.557777777802</v>
      </c>
      <c r="O760" s="132">
        <f t="shared" si="11"/>
        <v>1.5577777778016753</v>
      </c>
      <c r="P760" s="68" t="s">
        <v>144</v>
      </c>
      <c r="Q760" s="68" t="s">
        <v>145</v>
      </c>
      <c r="R760" s="68" t="s">
        <v>102</v>
      </c>
      <c r="S760" s="135" t="s">
        <v>102</v>
      </c>
    </row>
    <row r="761" spans="1:19">
      <c r="A761" s="68"/>
      <c r="B761" s="69">
        <v>44319.779861111099</v>
      </c>
      <c r="C761" s="134">
        <v>59</v>
      </c>
      <c r="D761" s="71" t="s">
        <v>98</v>
      </c>
      <c r="E761" s="68"/>
      <c r="F761" s="71" t="s">
        <v>106</v>
      </c>
      <c r="G761" s="141" t="s">
        <v>101</v>
      </c>
      <c r="H761" s="68" t="s">
        <v>102</v>
      </c>
      <c r="I761" s="143">
        <v>0</v>
      </c>
      <c r="J761" s="69">
        <v>44369</v>
      </c>
      <c r="K761" s="69">
        <v>44370</v>
      </c>
      <c r="L761" s="72" t="s">
        <v>101</v>
      </c>
      <c r="M761" s="68"/>
      <c r="N761" s="69">
        <v>44372.787499999999</v>
      </c>
      <c r="O761" s="132">
        <f t="shared" si="11"/>
        <v>3.7874999999985448</v>
      </c>
      <c r="P761" s="68" t="s">
        <v>144</v>
      </c>
      <c r="Q761" s="68" t="s">
        <v>145</v>
      </c>
      <c r="R761" s="68" t="s">
        <v>102</v>
      </c>
      <c r="S761" s="135" t="s">
        <v>102</v>
      </c>
    </row>
    <row r="762" spans="1:19">
      <c r="A762" s="68"/>
      <c r="B762" s="69">
        <v>44319.779861111099</v>
      </c>
      <c r="C762" s="134">
        <v>59</v>
      </c>
      <c r="D762" s="71" t="s">
        <v>98</v>
      </c>
      <c r="E762" s="68"/>
      <c r="F762" s="71" t="s">
        <v>106</v>
      </c>
      <c r="G762" s="141" t="s">
        <v>101</v>
      </c>
      <c r="H762" s="68" t="s">
        <v>102</v>
      </c>
      <c r="I762" s="143">
        <v>0</v>
      </c>
      <c r="J762" s="69">
        <v>44391</v>
      </c>
      <c r="K762" s="69">
        <v>44391</v>
      </c>
      <c r="L762" s="72" t="s">
        <v>101</v>
      </c>
      <c r="M762" s="68"/>
      <c r="N762" s="69">
        <v>44393.7569560185</v>
      </c>
      <c r="O762" s="132">
        <f t="shared" si="11"/>
        <v>2.7569560185002047</v>
      </c>
      <c r="P762" s="68" t="s">
        <v>144</v>
      </c>
      <c r="Q762" s="68" t="s">
        <v>145</v>
      </c>
      <c r="R762" s="68" t="s">
        <v>102</v>
      </c>
      <c r="S762" s="135" t="s">
        <v>102</v>
      </c>
    </row>
    <row r="763" spans="1:19">
      <c r="A763" s="68"/>
      <c r="B763" s="69">
        <v>44319.779861111099</v>
      </c>
      <c r="C763" s="134">
        <v>59</v>
      </c>
      <c r="D763" s="71" t="s">
        <v>98</v>
      </c>
      <c r="E763" s="68"/>
      <c r="F763" s="71" t="s">
        <v>106</v>
      </c>
      <c r="G763" s="141" t="s">
        <v>101</v>
      </c>
      <c r="H763" s="68" t="s">
        <v>102</v>
      </c>
      <c r="I763" s="143">
        <v>0</v>
      </c>
      <c r="J763" s="69">
        <v>44397</v>
      </c>
      <c r="K763" s="69">
        <v>44398</v>
      </c>
      <c r="L763" s="72" t="s">
        <v>101</v>
      </c>
      <c r="M763" s="68"/>
      <c r="N763" s="69">
        <v>44410.496377314797</v>
      </c>
      <c r="O763" s="132">
        <f t="shared" si="11"/>
        <v>13.496377314797428</v>
      </c>
      <c r="P763" s="68" t="s">
        <v>144</v>
      </c>
      <c r="Q763" s="68" t="s">
        <v>145</v>
      </c>
      <c r="R763" s="68" t="s">
        <v>102</v>
      </c>
      <c r="S763" s="135" t="s">
        <v>102</v>
      </c>
    </row>
    <row r="764" spans="1:19">
      <c r="A764" s="68"/>
      <c r="B764" s="69">
        <v>44319.779861111099</v>
      </c>
      <c r="C764" s="134">
        <v>60</v>
      </c>
      <c r="D764" s="71" t="s">
        <v>98</v>
      </c>
      <c r="E764" s="68"/>
      <c r="F764" s="71" t="s">
        <v>106</v>
      </c>
      <c r="G764" s="141" t="s">
        <v>101</v>
      </c>
      <c r="H764" s="68" t="s">
        <v>102</v>
      </c>
      <c r="I764" s="143">
        <v>0</v>
      </c>
      <c r="J764" s="69">
        <v>44432</v>
      </c>
      <c r="K764" s="69">
        <v>44433</v>
      </c>
      <c r="L764" s="72" t="s">
        <v>101</v>
      </c>
      <c r="M764" s="68"/>
      <c r="N764" s="69">
        <v>44435.541226851899</v>
      </c>
      <c r="O764" s="132">
        <f t="shared" si="11"/>
        <v>3.5412268518994097</v>
      </c>
      <c r="P764" s="68" t="s">
        <v>144</v>
      </c>
      <c r="Q764" s="68" t="s">
        <v>145</v>
      </c>
      <c r="R764" s="68" t="s">
        <v>102</v>
      </c>
      <c r="S764" s="135" t="s">
        <v>102</v>
      </c>
    </row>
    <row r="765" spans="1:19">
      <c r="A765" s="68"/>
      <c r="B765" s="69">
        <v>44319.779861111099</v>
      </c>
      <c r="C765" s="134">
        <v>60</v>
      </c>
      <c r="D765" s="71" t="s">
        <v>98</v>
      </c>
      <c r="E765" s="68"/>
      <c r="F765" s="71" t="s">
        <v>106</v>
      </c>
      <c r="G765" s="141" t="s">
        <v>101</v>
      </c>
      <c r="H765" s="68" t="s">
        <v>102</v>
      </c>
      <c r="I765" s="143">
        <v>0</v>
      </c>
      <c r="J765" s="69">
        <v>44509</v>
      </c>
      <c r="K765" s="69">
        <v>44510</v>
      </c>
      <c r="L765" s="72" t="s">
        <v>101</v>
      </c>
      <c r="M765" s="68"/>
      <c r="N765" s="69">
        <v>44517.489953703698</v>
      </c>
      <c r="O765" s="132">
        <f t="shared" si="11"/>
        <v>8.4899537036981201</v>
      </c>
      <c r="P765" s="68" t="s">
        <v>144</v>
      </c>
      <c r="Q765" s="68" t="s">
        <v>145</v>
      </c>
      <c r="R765" s="68" t="s">
        <v>102</v>
      </c>
      <c r="S765" s="135" t="s">
        <v>102</v>
      </c>
    </row>
    <row r="766" spans="1:19">
      <c r="A766" s="68"/>
      <c r="B766" s="69">
        <v>44319.786111111098</v>
      </c>
      <c r="C766" s="134">
        <v>27</v>
      </c>
      <c r="D766" s="71" t="s">
        <v>98</v>
      </c>
      <c r="E766" s="68"/>
      <c r="F766" s="71" t="s">
        <v>106</v>
      </c>
      <c r="G766" s="141" t="s">
        <v>102</v>
      </c>
      <c r="H766" s="68" t="s">
        <v>102</v>
      </c>
      <c r="I766" s="143">
        <v>0</v>
      </c>
      <c r="J766" s="69">
        <v>44351</v>
      </c>
      <c r="K766" s="69">
        <v>44351</v>
      </c>
      <c r="L766" s="72" t="s">
        <v>101</v>
      </c>
      <c r="M766" s="68"/>
      <c r="N766" s="69">
        <v>44354.701388888898</v>
      </c>
      <c r="O766" s="132">
        <f t="shared" si="11"/>
        <v>3.7013888888977817</v>
      </c>
      <c r="P766" s="68" t="s">
        <v>144</v>
      </c>
      <c r="Q766" s="68" t="s">
        <v>145</v>
      </c>
      <c r="R766" s="68" t="s">
        <v>102</v>
      </c>
      <c r="S766" s="133" t="s">
        <v>101</v>
      </c>
    </row>
    <row r="767" spans="1:19">
      <c r="A767" s="68"/>
      <c r="B767" s="69">
        <v>44321.702777777798</v>
      </c>
      <c r="C767" s="134">
        <v>29</v>
      </c>
      <c r="D767" s="71" t="s">
        <v>98</v>
      </c>
      <c r="E767" s="68"/>
      <c r="F767" s="71" t="s">
        <v>106</v>
      </c>
      <c r="G767" s="141" t="s">
        <v>102</v>
      </c>
      <c r="H767" s="68" t="s">
        <v>102</v>
      </c>
      <c r="I767" s="143">
        <v>0</v>
      </c>
      <c r="J767" s="69">
        <v>44362</v>
      </c>
      <c r="K767" s="69">
        <v>44363</v>
      </c>
      <c r="L767" s="72" t="s">
        <v>101</v>
      </c>
      <c r="M767" s="68"/>
      <c r="N767" s="69">
        <v>44363.59375</v>
      </c>
      <c r="O767" s="132">
        <f t="shared" si="11"/>
        <v>1.59375</v>
      </c>
      <c r="P767" s="68" t="s">
        <v>144</v>
      </c>
      <c r="Q767" s="68" t="s">
        <v>145</v>
      </c>
      <c r="R767" s="68" t="s">
        <v>102</v>
      </c>
      <c r="S767" s="133" t="s">
        <v>101</v>
      </c>
    </row>
    <row r="768" spans="1:19">
      <c r="A768" s="68"/>
      <c r="B768" s="69">
        <v>44322.755555555603</v>
      </c>
      <c r="C768" s="134">
        <v>32</v>
      </c>
      <c r="D768" s="68" t="s">
        <v>105</v>
      </c>
      <c r="E768" s="68"/>
      <c r="F768" s="71" t="s">
        <v>106</v>
      </c>
      <c r="G768" s="141" t="s">
        <v>102</v>
      </c>
      <c r="H768" s="68" t="s">
        <v>102</v>
      </c>
      <c r="I768" s="143">
        <v>0</v>
      </c>
      <c r="J768" s="69">
        <v>44339</v>
      </c>
      <c r="K768" s="69">
        <v>44340</v>
      </c>
      <c r="L768" s="72" t="s">
        <v>101</v>
      </c>
      <c r="M768" s="68"/>
      <c r="N768" s="69">
        <v>44342.709027777797</v>
      </c>
      <c r="O768" s="132">
        <f t="shared" si="11"/>
        <v>3.7090277777970186</v>
      </c>
      <c r="P768" s="68" t="s">
        <v>144</v>
      </c>
      <c r="Q768" s="68" t="s">
        <v>145</v>
      </c>
      <c r="R768" s="68" t="s">
        <v>102</v>
      </c>
      <c r="S768" s="135" t="s">
        <v>102</v>
      </c>
    </row>
    <row r="769" spans="1:19">
      <c r="A769" s="68"/>
      <c r="B769" s="69">
        <v>44322.755555555603</v>
      </c>
      <c r="C769" s="134">
        <v>32</v>
      </c>
      <c r="D769" s="68" t="s">
        <v>105</v>
      </c>
      <c r="E769" s="68"/>
      <c r="F769" s="71" t="s">
        <v>106</v>
      </c>
      <c r="G769" s="141" t="s">
        <v>102</v>
      </c>
      <c r="H769" s="68" t="s">
        <v>102</v>
      </c>
      <c r="I769" s="143">
        <v>0</v>
      </c>
      <c r="J769" s="69">
        <v>44365</v>
      </c>
      <c r="K769" s="69">
        <v>44365</v>
      </c>
      <c r="L769" s="72" t="s">
        <v>101</v>
      </c>
      <c r="M769" s="68"/>
      <c r="N769" s="69">
        <v>44368.729861111096</v>
      </c>
      <c r="O769" s="132">
        <f t="shared" si="11"/>
        <v>3.7298611110963975</v>
      </c>
      <c r="P769" s="68" t="s">
        <v>144</v>
      </c>
      <c r="Q769" s="68" t="s">
        <v>145</v>
      </c>
      <c r="R769" s="68" t="s">
        <v>102</v>
      </c>
      <c r="S769" s="135" t="s">
        <v>102</v>
      </c>
    </row>
    <row r="770" spans="1:19">
      <c r="A770" s="68"/>
      <c r="B770" s="69">
        <v>44322.755555555603</v>
      </c>
      <c r="C770" s="134">
        <v>32</v>
      </c>
      <c r="D770" s="68" t="s">
        <v>105</v>
      </c>
      <c r="E770" s="68"/>
      <c r="F770" s="71" t="s">
        <v>106</v>
      </c>
      <c r="G770" s="141" t="s">
        <v>102</v>
      </c>
      <c r="H770" s="68" t="s">
        <v>102</v>
      </c>
      <c r="I770" s="143">
        <v>0</v>
      </c>
      <c r="J770" s="69">
        <v>44370</v>
      </c>
      <c r="K770" s="69">
        <v>44370</v>
      </c>
      <c r="L770" s="72" t="s">
        <v>101</v>
      </c>
      <c r="M770" s="68"/>
      <c r="N770" s="69">
        <v>44378.497453703698</v>
      </c>
      <c r="O770" s="132">
        <f t="shared" si="11"/>
        <v>8.497453703697829</v>
      </c>
      <c r="P770" s="68" t="s">
        <v>144</v>
      </c>
      <c r="Q770" s="68" t="s">
        <v>145</v>
      </c>
      <c r="R770" s="68" t="s">
        <v>102</v>
      </c>
      <c r="S770" s="135" t="s">
        <v>102</v>
      </c>
    </row>
    <row r="771" spans="1:19">
      <c r="A771" s="68"/>
      <c r="B771" s="69">
        <v>44323.751388888901</v>
      </c>
      <c r="C771" s="134">
        <v>29</v>
      </c>
      <c r="D771" s="68" t="s">
        <v>107</v>
      </c>
      <c r="E771" s="68"/>
      <c r="F771" s="71" t="s">
        <v>106</v>
      </c>
      <c r="G771" s="141" t="s">
        <v>102</v>
      </c>
      <c r="H771" s="68" t="s">
        <v>102</v>
      </c>
      <c r="I771" s="143">
        <v>0</v>
      </c>
      <c r="J771" s="69">
        <v>44403</v>
      </c>
      <c r="K771" s="69">
        <v>44403</v>
      </c>
      <c r="L771" s="72" t="s">
        <v>101</v>
      </c>
      <c r="M771" s="68"/>
      <c r="N771" s="69">
        <v>44411.549340277801</v>
      </c>
      <c r="O771" s="132">
        <f t="shared" si="11"/>
        <v>8.5493402778010932</v>
      </c>
      <c r="P771" s="68" t="s">
        <v>144</v>
      </c>
      <c r="Q771" s="68" t="s">
        <v>145</v>
      </c>
      <c r="R771" s="68" t="s">
        <v>102</v>
      </c>
      <c r="S771" s="135" t="s">
        <v>102</v>
      </c>
    </row>
    <row r="772" spans="1:19">
      <c r="A772" s="68"/>
      <c r="B772" s="69">
        <v>44326.631249999999</v>
      </c>
      <c r="C772" s="134">
        <v>50</v>
      </c>
      <c r="D772" s="71" t="s">
        <v>98</v>
      </c>
      <c r="E772" s="68"/>
      <c r="F772" s="71" t="s">
        <v>106</v>
      </c>
      <c r="G772" s="141" t="s">
        <v>102</v>
      </c>
      <c r="H772" s="68" t="s">
        <v>102</v>
      </c>
      <c r="I772" s="143">
        <v>0</v>
      </c>
      <c r="J772" s="69">
        <v>44404</v>
      </c>
      <c r="K772" s="69">
        <v>44405</v>
      </c>
      <c r="L772" s="72" t="s">
        <v>101</v>
      </c>
      <c r="M772" s="68"/>
      <c r="N772" s="69">
        <v>44410.495011574101</v>
      </c>
      <c r="O772" s="132">
        <f t="shared" ref="O772:O835" si="12">N772-J772</f>
        <v>6.4950115741012269</v>
      </c>
      <c r="P772" s="68" t="s">
        <v>144</v>
      </c>
      <c r="Q772" s="68" t="s">
        <v>145</v>
      </c>
      <c r="R772" s="68" t="s">
        <v>102</v>
      </c>
      <c r="S772" s="133" t="s">
        <v>101</v>
      </c>
    </row>
    <row r="773" spans="1:19">
      <c r="A773" s="68"/>
      <c r="B773" s="69">
        <v>44326.649305555598</v>
      </c>
      <c r="C773" s="134">
        <v>40</v>
      </c>
      <c r="D773" s="68" t="s">
        <v>107</v>
      </c>
      <c r="E773" s="68"/>
      <c r="F773" s="71" t="s">
        <v>106</v>
      </c>
      <c r="G773" s="141" t="s">
        <v>102</v>
      </c>
      <c r="H773" s="68" t="s">
        <v>102</v>
      </c>
      <c r="I773" s="143">
        <v>0</v>
      </c>
      <c r="J773" s="69">
        <v>44364</v>
      </c>
      <c r="K773" s="69">
        <v>44365</v>
      </c>
      <c r="L773" s="72" t="s">
        <v>101</v>
      </c>
      <c r="M773" s="68"/>
      <c r="N773" s="69">
        <v>44371.490821759297</v>
      </c>
      <c r="O773" s="132">
        <f t="shared" si="12"/>
        <v>7.4908217592965229</v>
      </c>
      <c r="P773" s="68" t="s">
        <v>144</v>
      </c>
      <c r="Q773" s="68" t="s">
        <v>145</v>
      </c>
      <c r="R773" s="68" t="s">
        <v>102</v>
      </c>
      <c r="S773" s="135" t="s">
        <v>102</v>
      </c>
    </row>
    <row r="774" spans="1:19">
      <c r="A774" s="68"/>
      <c r="B774" s="69">
        <v>44326.8347222222</v>
      </c>
      <c r="C774" s="134">
        <v>27</v>
      </c>
      <c r="D774" s="68" t="s">
        <v>107</v>
      </c>
      <c r="E774" s="68"/>
      <c r="F774" s="71" t="s">
        <v>106</v>
      </c>
      <c r="G774" s="141" t="s">
        <v>101</v>
      </c>
      <c r="H774" s="68" t="s">
        <v>102</v>
      </c>
      <c r="I774" s="143">
        <v>0</v>
      </c>
      <c r="J774" s="69">
        <v>44376</v>
      </c>
      <c r="K774" s="69">
        <v>44377</v>
      </c>
      <c r="L774" s="72" t="s">
        <v>101</v>
      </c>
      <c r="M774" s="68"/>
      <c r="N774" s="69">
        <v>44376.661805555603</v>
      </c>
      <c r="O774" s="132">
        <f t="shared" si="12"/>
        <v>0.66180555560276844</v>
      </c>
      <c r="P774" s="68" t="s">
        <v>144</v>
      </c>
      <c r="Q774" s="68" t="s">
        <v>145</v>
      </c>
      <c r="R774" s="68" t="s">
        <v>102</v>
      </c>
      <c r="S774" s="135" t="s">
        <v>102</v>
      </c>
    </row>
    <row r="775" spans="1:19">
      <c r="A775" s="68"/>
      <c r="B775" s="69">
        <v>44326.8347222222</v>
      </c>
      <c r="C775" s="134">
        <v>27</v>
      </c>
      <c r="D775" s="68" t="s">
        <v>107</v>
      </c>
      <c r="E775" s="68"/>
      <c r="F775" s="71" t="s">
        <v>106</v>
      </c>
      <c r="G775" s="141" t="s">
        <v>101</v>
      </c>
      <c r="H775" s="68" t="s">
        <v>102</v>
      </c>
      <c r="I775" s="143">
        <v>0</v>
      </c>
      <c r="J775" s="69">
        <v>44393</v>
      </c>
      <c r="K775" s="69">
        <v>44393</v>
      </c>
      <c r="L775" s="72" t="s">
        <v>101</v>
      </c>
      <c r="M775" s="68"/>
      <c r="N775" s="69">
        <v>44395.314583333296</v>
      </c>
      <c r="O775" s="132">
        <f t="shared" si="12"/>
        <v>2.3145833332964685</v>
      </c>
      <c r="P775" s="68" t="s">
        <v>144</v>
      </c>
      <c r="Q775" s="68" t="s">
        <v>145</v>
      </c>
      <c r="R775" s="68" t="s">
        <v>102</v>
      </c>
      <c r="S775" s="135" t="s">
        <v>102</v>
      </c>
    </row>
    <row r="776" spans="1:19">
      <c r="A776" s="68"/>
      <c r="B776" s="69">
        <v>44326.8347222222</v>
      </c>
      <c r="C776" s="134">
        <v>27</v>
      </c>
      <c r="D776" s="68" t="s">
        <v>107</v>
      </c>
      <c r="E776" s="68"/>
      <c r="F776" s="71" t="s">
        <v>106</v>
      </c>
      <c r="G776" s="141" t="s">
        <v>101</v>
      </c>
      <c r="H776" s="68" t="s">
        <v>102</v>
      </c>
      <c r="I776" s="143">
        <v>0</v>
      </c>
      <c r="J776" s="69">
        <v>44482</v>
      </c>
      <c r="K776" s="69">
        <v>44482</v>
      </c>
      <c r="L776" s="72" t="s">
        <v>101</v>
      </c>
      <c r="M776" s="68"/>
      <c r="N776" s="69">
        <v>44489.381921296299</v>
      </c>
      <c r="O776" s="132">
        <f t="shared" si="12"/>
        <v>7.3819212962989695</v>
      </c>
      <c r="P776" s="68" t="s">
        <v>144</v>
      </c>
      <c r="Q776" s="68" t="s">
        <v>145</v>
      </c>
      <c r="R776" s="68" t="s">
        <v>102</v>
      </c>
      <c r="S776" s="135" t="s">
        <v>102</v>
      </c>
    </row>
    <row r="777" spans="1:19">
      <c r="A777" s="68"/>
      <c r="B777" s="69">
        <v>44326.8347222222</v>
      </c>
      <c r="C777" s="134">
        <v>27</v>
      </c>
      <c r="D777" s="68" t="s">
        <v>107</v>
      </c>
      <c r="E777" s="68"/>
      <c r="F777" s="71" t="s">
        <v>106</v>
      </c>
      <c r="G777" s="141" t="s">
        <v>101</v>
      </c>
      <c r="H777" s="68" t="s">
        <v>102</v>
      </c>
      <c r="I777" s="143">
        <v>0</v>
      </c>
      <c r="J777" s="69">
        <v>44507</v>
      </c>
      <c r="K777" s="69">
        <v>44508</v>
      </c>
      <c r="L777" s="72" t="s">
        <v>101</v>
      </c>
      <c r="M777" s="68"/>
      <c r="N777" s="69">
        <v>44507.905601851897</v>
      </c>
      <c r="O777" s="132">
        <f t="shared" si="12"/>
        <v>0.90560185189679032</v>
      </c>
      <c r="P777" s="68" t="s">
        <v>144</v>
      </c>
      <c r="Q777" s="68" t="s">
        <v>145</v>
      </c>
      <c r="R777" s="68" t="s">
        <v>102</v>
      </c>
      <c r="S777" s="135" t="s">
        <v>102</v>
      </c>
    </row>
    <row r="778" spans="1:19">
      <c r="A778" s="68"/>
      <c r="B778" s="69">
        <v>44326.8347222222</v>
      </c>
      <c r="C778" s="134">
        <v>27</v>
      </c>
      <c r="D778" s="68" t="s">
        <v>107</v>
      </c>
      <c r="E778" s="68"/>
      <c r="F778" s="71" t="s">
        <v>106</v>
      </c>
      <c r="G778" s="141" t="s">
        <v>101</v>
      </c>
      <c r="H778" s="68" t="s">
        <v>102</v>
      </c>
      <c r="I778" s="143">
        <v>0</v>
      </c>
      <c r="J778" s="69">
        <v>44530</v>
      </c>
      <c r="K778" s="69">
        <v>44531</v>
      </c>
      <c r="L778" s="72" t="s">
        <v>101</v>
      </c>
      <c r="M778" s="68"/>
      <c r="N778" s="69">
        <v>44533.723611111098</v>
      </c>
      <c r="O778" s="132">
        <f t="shared" si="12"/>
        <v>3.7236111110978527</v>
      </c>
      <c r="P778" s="68" t="s">
        <v>144</v>
      </c>
      <c r="Q778" s="68" t="s">
        <v>145</v>
      </c>
      <c r="R778" s="68" t="s">
        <v>102</v>
      </c>
      <c r="S778" s="135" t="s">
        <v>102</v>
      </c>
    </row>
    <row r="779" spans="1:19">
      <c r="A779" s="68"/>
      <c r="B779" s="69">
        <v>44326.8347222222</v>
      </c>
      <c r="C779" s="134">
        <v>27</v>
      </c>
      <c r="D779" s="68" t="s">
        <v>107</v>
      </c>
      <c r="E779" s="68"/>
      <c r="F779" s="71" t="s">
        <v>106</v>
      </c>
      <c r="G779" s="141" t="s">
        <v>101</v>
      </c>
      <c r="H779" s="68" t="s">
        <v>102</v>
      </c>
      <c r="I779" s="143">
        <v>0</v>
      </c>
      <c r="J779" s="69">
        <v>44543</v>
      </c>
      <c r="K779" s="69">
        <v>44543</v>
      </c>
      <c r="L779" s="72" t="s">
        <v>101</v>
      </c>
      <c r="M779" s="68"/>
      <c r="N779" s="69">
        <v>44546.779166666704</v>
      </c>
      <c r="O779" s="132">
        <f t="shared" si="12"/>
        <v>3.7791666667035315</v>
      </c>
      <c r="P779" s="68" t="s">
        <v>144</v>
      </c>
      <c r="Q779" s="68" t="s">
        <v>145</v>
      </c>
      <c r="R779" s="68" t="s">
        <v>102</v>
      </c>
      <c r="S779" s="135" t="s">
        <v>102</v>
      </c>
    </row>
    <row r="780" spans="1:19">
      <c r="A780" s="68"/>
      <c r="B780" s="69">
        <v>44327.813194444403</v>
      </c>
      <c r="C780" s="134">
        <v>25</v>
      </c>
      <c r="D780" s="71" t="s">
        <v>98</v>
      </c>
      <c r="E780" s="68"/>
      <c r="F780" s="71" t="s">
        <v>106</v>
      </c>
      <c r="G780" s="141" t="s">
        <v>102</v>
      </c>
      <c r="H780" s="68" t="s">
        <v>102</v>
      </c>
      <c r="I780" s="143">
        <v>0</v>
      </c>
      <c r="J780" s="69">
        <v>44327</v>
      </c>
      <c r="K780" s="69">
        <v>44328</v>
      </c>
      <c r="L780" s="72" t="s">
        <v>101</v>
      </c>
      <c r="M780" s="68"/>
      <c r="N780" s="69">
        <v>44331.552777777797</v>
      </c>
      <c r="O780" s="132">
        <f t="shared" si="12"/>
        <v>4.5527777777970186</v>
      </c>
      <c r="P780" s="68" t="s">
        <v>144</v>
      </c>
      <c r="Q780" s="68" t="s">
        <v>145</v>
      </c>
      <c r="R780" s="68" t="s">
        <v>102</v>
      </c>
      <c r="S780" s="133" t="s">
        <v>101</v>
      </c>
    </row>
    <row r="781" spans="1:19">
      <c r="A781" s="68"/>
      <c r="B781" s="69">
        <v>44327.901388888902</v>
      </c>
      <c r="C781" s="134">
        <v>51</v>
      </c>
      <c r="D781" s="71" t="s">
        <v>98</v>
      </c>
      <c r="E781" s="68"/>
      <c r="F781" s="71" t="s">
        <v>106</v>
      </c>
      <c r="G781" s="141" t="s">
        <v>102</v>
      </c>
      <c r="H781" s="68" t="s">
        <v>102</v>
      </c>
      <c r="I781" s="143">
        <v>1</v>
      </c>
      <c r="J781" s="69">
        <v>44350</v>
      </c>
      <c r="K781" s="69">
        <v>44351</v>
      </c>
      <c r="L781" s="72" t="s">
        <v>101</v>
      </c>
      <c r="M781" s="68"/>
      <c r="N781" s="69">
        <v>44354.338194444397</v>
      </c>
      <c r="O781" s="132">
        <f t="shared" si="12"/>
        <v>4.3381944443972316</v>
      </c>
      <c r="P781" s="68" t="s">
        <v>144</v>
      </c>
      <c r="Q781" s="68" t="s">
        <v>145</v>
      </c>
      <c r="R781" s="68" t="s">
        <v>102</v>
      </c>
      <c r="S781" s="133" t="s">
        <v>101</v>
      </c>
    </row>
    <row r="782" spans="1:19">
      <c r="A782" s="68"/>
      <c r="B782" s="69">
        <v>44328.618055555598</v>
      </c>
      <c r="C782" s="134">
        <v>34</v>
      </c>
      <c r="D782" s="68" t="s">
        <v>107</v>
      </c>
      <c r="E782" s="68"/>
      <c r="F782" s="71" t="s">
        <v>106</v>
      </c>
      <c r="G782" s="141" t="s">
        <v>102</v>
      </c>
      <c r="H782" s="68" t="s">
        <v>102</v>
      </c>
      <c r="I782" s="143">
        <v>0</v>
      </c>
      <c r="J782" s="69">
        <v>44328</v>
      </c>
      <c r="K782" s="69">
        <v>44328</v>
      </c>
      <c r="L782" s="72" t="s">
        <v>101</v>
      </c>
      <c r="M782" s="68"/>
      <c r="N782" s="69">
        <v>44329.494861111103</v>
      </c>
      <c r="O782" s="132">
        <f t="shared" si="12"/>
        <v>1.4948611111030914</v>
      </c>
      <c r="P782" s="68" t="s">
        <v>147</v>
      </c>
      <c r="Q782" s="68" t="s">
        <v>145</v>
      </c>
      <c r="R782" s="68" t="s">
        <v>102</v>
      </c>
      <c r="S782" s="133" t="s">
        <v>101</v>
      </c>
    </row>
    <row r="783" spans="1:19">
      <c r="A783" s="68"/>
      <c r="B783" s="69">
        <v>44329.589583333298</v>
      </c>
      <c r="C783" s="134">
        <v>32</v>
      </c>
      <c r="D783" s="71" t="s">
        <v>98</v>
      </c>
      <c r="E783" s="68"/>
      <c r="F783" s="71" t="s">
        <v>106</v>
      </c>
      <c r="G783" s="141" t="s">
        <v>102</v>
      </c>
      <c r="H783" s="68" t="s">
        <v>102</v>
      </c>
      <c r="I783" s="143">
        <v>0</v>
      </c>
      <c r="J783" s="69">
        <v>44369</v>
      </c>
      <c r="K783" s="69">
        <v>44370</v>
      </c>
      <c r="L783" s="72" t="s">
        <v>101</v>
      </c>
      <c r="M783" s="68"/>
      <c r="N783" s="69">
        <v>44370</v>
      </c>
      <c r="O783" s="132">
        <f t="shared" si="12"/>
        <v>1</v>
      </c>
      <c r="P783" s="68" t="s">
        <v>147</v>
      </c>
      <c r="Q783" s="68" t="s">
        <v>145</v>
      </c>
      <c r="R783" s="68" t="s">
        <v>102</v>
      </c>
      <c r="S783" s="135" t="s">
        <v>102</v>
      </c>
    </row>
    <row r="784" spans="1:19">
      <c r="A784" s="68"/>
      <c r="B784" s="69">
        <v>44329.589583333298</v>
      </c>
      <c r="C784" s="134">
        <v>32</v>
      </c>
      <c r="D784" s="71" t="s">
        <v>98</v>
      </c>
      <c r="E784" s="68"/>
      <c r="F784" s="71" t="s">
        <v>106</v>
      </c>
      <c r="G784" s="141" t="s">
        <v>102</v>
      </c>
      <c r="H784" s="68" t="s">
        <v>102</v>
      </c>
      <c r="I784" s="143">
        <v>0</v>
      </c>
      <c r="J784" s="69">
        <v>44402</v>
      </c>
      <c r="K784" s="69">
        <v>44403</v>
      </c>
      <c r="L784" s="72" t="s">
        <v>101</v>
      </c>
      <c r="M784" s="68"/>
      <c r="N784" s="69">
        <v>44411</v>
      </c>
      <c r="O784" s="132">
        <f t="shared" si="12"/>
        <v>9</v>
      </c>
      <c r="P784" s="68" t="s">
        <v>144</v>
      </c>
      <c r="Q784" s="68" t="s">
        <v>145</v>
      </c>
      <c r="R784" s="68" t="s">
        <v>102</v>
      </c>
      <c r="S784" s="133" t="s">
        <v>101</v>
      </c>
    </row>
    <row r="785" spans="1:19">
      <c r="A785" s="68"/>
      <c r="B785" s="69">
        <v>44329.723611111098</v>
      </c>
      <c r="C785" s="134">
        <v>25</v>
      </c>
      <c r="D785" s="68" t="s">
        <v>105</v>
      </c>
      <c r="E785" s="68"/>
      <c r="F785" s="71" t="s">
        <v>106</v>
      </c>
      <c r="G785" s="141" t="s">
        <v>102</v>
      </c>
      <c r="H785" s="68" t="s">
        <v>102</v>
      </c>
      <c r="I785" s="143">
        <v>0</v>
      </c>
      <c r="J785" s="69">
        <v>44364</v>
      </c>
      <c r="K785" s="69">
        <v>44365</v>
      </c>
      <c r="L785" s="72" t="s">
        <v>101</v>
      </c>
      <c r="M785" s="68"/>
      <c r="N785" s="69">
        <v>44371.8</v>
      </c>
      <c r="O785" s="132">
        <f t="shared" si="12"/>
        <v>7.8000000000029104</v>
      </c>
      <c r="P785" s="68" t="s">
        <v>144</v>
      </c>
      <c r="Q785" s="68" t="s">
        <v>145</v>
      </c>
      <c r="R785" s="68" t="s">
        <v>102</v>
      </c>
      <c r="S785" s="133" t="s">
        <v>101</v>
      </c>
    </row>
    <row r="786" spans="1:19">
      <c r="A786" s="68"/>
      <c r="B786" s="69">
        <v>44330.563888888901</v>
      </c>
      <c r="C786" s="134">
        <v>40</v>
      </c>
      <c r="D786" s="71" t="s">
        <v>98</v>
      </c>
      <c r="E786" s="68"/>
      <c r="F786" s="71" t="s">
        <v>106</v>
      </c>
      <c r="G786" s="141" t="s">
        <v>102</v>
      </c>
      <c r="H786" s="68" t="s">
        <v>102</v>
      </c>
      <c r="I786" s="143">
        <v>0</v>
      </c>
      <c r="J786" s="69">
        <v>44354</v>
      </c>
      <c r="K786" s="69">
        <v>44354</v>
      </c>
      <c r="L786" s="72" t="s">
        <v>101</v>
      </c>
      <c r="M786" s="68"/>
      <c r="N786" s="69">
        <v>44357.692361111098</v>
      </c>
      <c r="O786" s="132">
        <f t="shared" si="12"/>
        <v>3.6923611110978527</v>
      </c>
      <c r="P786" s="68" t="s">
        <v>144</v>
      </c>
      <c r="Q786" s="68" t="s">
        <v>145</v>
      </c>
      <c r="R786" s="68" t="s">
        <v>102</v>
      </c>
      <c r="S786" s="135" t="s">
        <v>102</v>
      </c>
    </row>
    <row r="787" spans="1:19">
      <c r="A787" s="68"/>
      <c r="B787" s="69">
        <v>44330.563888888901</v>
      </c>
      <c r="C787" s="134">
        <v>40</v>
      </c>
      <c r="D787" s="71" t="s">
        <v>98</v>
      </c>
      <c r="E787" s="68"/>
      <c r="F787" s="71" t="s">
        <v>106</v>
      </c>
      <c r="G787" s="141" t="s">
        <v>102</v>
      </c>
      <c r="H787" s="68" t="s">
        <v>102</v>
      </c>
      <c r="I787" s="143">
        <v>0</v>
      </c>
      <c r="J787" s="69">
        <v>44418</v>
      </c>
      <c r="K787" s="69">
        <v>44419</v>
      </c>
      <c r="L787" s="72" t="s">
        <v>101</v>
      </c>
      <c r="M787" s="68"/>
      <c r="N787" s="69">
        <v>44426.4905208333</v>
      </c>
      <c r="O787" s="132">
        <f t="shared" si="12"/>
        <v>8.490520833300252</v>
      </c>
      <c r="P787" s="68" t="s">
        <v>144</v>
      </c>
      <c r="Q787" s="68" t="s">
        <v>145</v>
      </c>
      <c r="R787" s="68" t="s">
        <v>102</v>
      </c>
      <c r="S787" s="135" t="s">
        <v>102</v>
      </c>
    </row>
    <row r="788" spans="1:19">
      <c r="A788" s="68"/>
      <c r="B788" s="69">
        <v>44330.757638888899</v>
      </c>
      <c r="C788" s="134">
        <v>33</v>
      </c>
      <c r="D788" s="71" t="s">
        <v>98</v>
      </c>
      <c r="E788" s="68"/>
      <c r="F788" s="71" t="s">
        <v>106</v>
      </c>
      <c r="G788" s="141" t="s">
        <v>102</v>
      </c>
      <c r="H788" s="68" t="s">
        <v>102</v>
      </c>
      <c r="I788" s="143">
        <v>0</v>
      </c>
      <c r="J788" s="69">
        <v>44381</v>
      </c>
      <c r="K788" s="69">
        <v>44382</v>
      </c>
      <c r="L788" s="72" t="s">
        <v>101</v>
      </c>
      <c r="M788" s="68"/>
      <c r="N788" s="69">
        <v>44383.483773148197</v>
      </c>
      <c r="O788" s="132">
        <f t="shared" si="12"/>
        <v>2.483773148196633</v>
      </c>
      <c r="P788" s="68" t="s">
        <v>147</v>
      </c>
      <c r="Q788" s="68" t="s">
        <v>145</v>
      </c>
      <c r="R788" s="68" t="s">
        <v>102</v>
      </c>
      <c r="S788" s="135" t="s">
        <v>102</v>
      </c>
    </row>
    <row r="789" spans="1:19">
      <c r="A789" s="68"/>
      <c r="B789" s="69">
        <v>44330.757638888899</v>
      </c>
      <c r="C789" s="134">
        <v>33</v>
      </c>
      <c r="D789" s="71" t="s">
        <v>98</v>
      </c>
      <c r="E789" s="68"/>
      <c r="F789" s="71" t="s">
        <v>106</v>
      </c>
      <c r="G789" s="141" t="s">
        <v>102</v>
      </c>
      <c r="H789" s="68" t="s">
        <v>102</v>
      </c>
      <c r="I789" s="143">
        <v>0</v>
      </c>
      <c r="J789" s="69">
        <v>44396</v>
      </c>
      <c r="K789" s="69">
        <v>44396</v>
      </c>
      <c r="L789" s="72" t="s">
        <v>101</v>
      </c>
      <c r="M789" s="68"/>
      <c r="N789" s="69">
        <v>44399.487754629597</v>
      </c>
      <c r="O789" s="132">
        <f t="shared" si="12"/>
        <v>3.4877546295974753</v>
      </c>
      <c r="P789" s="68" t="s">
        <v>144</v>
      </c>
      <c r="Q789" s="68" t="s">
        <v>145</v>
      </c>
      <c r="R789" s="68" t="s">
        <v>102</v>
      </c>
      <c r="S789" s="133" t="s">
        <v>101</v>
      </c>
    </row>
    <row r="790" spans="1:19">
      <c r="A790" s="68"/>
      <c r="B790" s="69">
        <v>44333.667361111096</v>
      </c>
      <c r="C790" s="134">
        <v>34</v>
      </c>
      <c r="D790" s="68" t="s">
        <v>105</v>
      </c>
      <c r="E790" s="68"/>
      <c r="F790" s="71" t="s">
        <v>106</v>
      </c>
      <c r="G790" s="141" t="s">
        <v>102</v>
      </c>
      <c r="H790" s="68" t="s">
        <v>102</v>
      </c>
      <c r="I790" s="143">
        <v>0</v>
      </c>
      <c r="J790" s="69">
        <v>44362</v>
      </c>
      <c r="K790" s="69">
        <v>44363</v>
      </c>
      <c r="L790" s="72" t="s">
        <v>101</v>
      </c>
      <c r="M790" s="68"/>
      <c r="N790" s="69">
        <v>44364.553368055596</v>
      </c>
      <c r="O790" s="132">
        <f t="shared" si="12"/>
        <v>2.5533680555963656</v>
      </c>
      <c r="P790" s="68" t="s">
        <v>144</v>
      </c>
      <c r="Q790" s="68" t="s">
        <v>145</v>
      </c>
      <c r="R790" s="68" t="s">
        <v>102</v>
      </c>
      <c r="S790" s="135" t="s">
        <v>102</v>
      </c>
    </row>
    <row r="791" spans="1:19">
      <c r="A791" s="68"/>
      <c r="B791" s="69">
        <v>44333.667361111096</v>
      </c>
      <c r="C791" s="134">
        <v>34</v>
      </c>
      <c r="D791" s="68" t="s">
        <v>105</v>
      </c>
      <c r="E791" s="68"/>
      <c r="F791" s="71" t="s">
        <v>106</v>
      </c>
      <c r="G791" s="141" t="s">
        <v>102</v>
      </c>
      <c r="H791" s="68" t="s">
        <v>102</v>
      </c>
      <c r="I791" s="143">
        <v>0</v>
      </c>
      <c r="J791" s="69">
        <v>44385</v>
      </c>
      <c r="K791" s="69">
        <v>44386</v>
      </c>
      <c r="L791" s="72" t="s">
        <v>101</v>
      </c>
      <c r="M791" s="68"/>
      <c r="N791" s="69">
        <v>44386.543576388904</v>
      </c>
      <c r="O791" s="132">
        <f t="shared" si="12"/>
        <v>1.5435763889036025</v>
      </c>
      <c r="P791" s="68" t="s">
        <v>144</v>
      </c>
      <c r="Q791" s="68" t="s">
        <v>145</v>
      </c>
      <c r="R791" s="68" t="s">
        <v>102</v>
      </c>
      <c r="S791" s="135" t="s">
        <v>102</v>
      </c>
    </row>
    <row r="792" spans="1:19">
      <c r="A792" s="68"/>
      <c r="B792" s="69">
        <v>44333.7680555556</v>
      </c>
      <c r="C792" s="134">
        <v>29</v>
      </c>
      <c r="D792" s="71" t="s">
        <v>98</v>
      </c>
      <c r="E792" s="68"/>
      <c r="F792" s="71" t="s">
        <v>106</v>
      </c>
      <c r="G792" s="141" t="s">
        <v>102</v>
      </c>
      <c r="H792" s="68" t="s">
        <v>102</v>
      </c>
      <c r="I792" s="143">
        <v>0</v>
      </c>
      <c r="J792" s="69">
        <v>44384</v>
      </c>
      <c r="K792" s="69">
        <v>44384</v>
      </c>
      <c r="L792" s="72" t="s">
        <v>101</v>
      </c>
      <c r="M792" s="68"/>
      <c r="N792" s="69">
        <v>44385.492523148103</v>
      </c>
      <c r="O792" s="132">
        <f t="shared" si="12"/>
        <v>1.4925231481029186</v>
      </c>
      <c r="P792" s="68" t="s">
        <v>144</v>
      </c>
      <c r="Q792" s="68" t="s">
        <v>145</v>
      </c>
      <c r="R792" s="68" t="s">
        <v>102</v>
      </c>
      <c r="S792" s="133" t="s">
        <v>101</v>
      </c>
    </row>
    <row r="793" spans="1:19">
      <c r="A793" s="68"/>
      <c r="B793" s="69">
        <v>44333.776388888902</v>
      </c>
      <c r="C793" s="134">
        <v>37</v>
      </c>
      <c r="D793" s="68" t="s">
        <v>107</v>
      </c>
      <c r="E793" s="68"/>
      <c r="F793" s="71" t="s">
        <v>106</v>
      </c>
      <c r="G793" s="141" t="s">
        <v>102</v>
      </c>
      <c r="H793" s="68" t="s">
        <v>102</v>
      </c>
      <c r="I793" s="143">
        <v>0</v>
      </c>
      <c r="J793" s="69">
        <v>44467</v>
      </c>
      <c r="K793" s="69">
        <v>44468</v>
      </c>
      <c r="L793" s="72" t="s">
        <v>101</v>
      </c>
      <c r="M793" s="68"/>
      <c r="N793" s="69">
        <v>44475.497268518498</v>
      </c>
      <c r="O793" s="132">
        <f t="shared" si="12"/>
        <v>8.4972685184984584</v>
      </c>
      <c r="P793" s="68" t="s">
        <v>144</v>
      </c>
      <c r="Q793" s="68" t="s">
        <v>145</v>
      </c>
      <c r="R793" s="68" t="s">
        <v>102</v>
      </c>
      <c r="S793" s="135" t="s">
        <v>102</v>
      </c>
    </row>
    <row r="794" spans="1:19">
      <c r="A794" s="68"/>
      <c r="B794" s="69">
        <v>44333.8034722222</v>
      </c>
      <c r="C794" s="134">
        <v>24</v>
      </c>
      <c r="D794" s="71" t="s">
        <v>98</v>
      </c>
      <c r="E794" s="68"/>
      <c r="F794" s="71" t="s">
        <v>106</v>
      </c>
      <c r="G794" s="141" t="s">
        <v>102</v>
      </c>
      <c r="H794" s="68" t="s">
        <v>102</v>
      </c>
      <c r="I794" s="143">
        <v>0</v>
      </c>
      <c r="J794" s="69">
        <v>44349</v>
      </c>
      <c r="K794" s="69">
        <v>44349</v>
      </c>
      <c r="L794" s="72" t="s">
        <v>101</v>
      </c>
      <c r="M794" s="68"/>
      <c r="N794" s="69">
        <v>44358.493993055599</v>
      </c>
      <c r="O794" s="132">
        <f t="shared" si="12"/>
        <v>9.493993055599276</v>
      </c>
      <c r="P794" s="68" t="s">
        <v>144</v>
      </c>
      <c r="Q794" s="68" t="s">
        <v>145</v>
      </c>
      <c r="R794" s="68" t="s">
        <v>102</v>
      </c>
      <c r="S794" s="135" t="s">
        <v>102</v>
      </c>
    </row>
    <row r="795" spans="1:19">
      <c r="A795" s="68"/>
      <c r="B795" s="69">
        <v>44333.8034722222</v>
      </c>
      <c r="C795" s="134">
        <v>24</v>
      </c>
      <c r="D795" s="71" t="s">
        <v>98</v>
      </c>
      <c r="E795" s="68"/>
      <c r="F795" s="71" t="s">
        <v>106</v>
      </c>
      <c r="G795" s="141" t="s">
        <v>102</v>
      </c>
      <c r="H795" s="68" t="s">
        <v>102</v>
      </c>
      <c r="I795" s="143">
        <v>0</v>
      </c>
      <c r="J795" s="69">
        <v>44364</v>
      </c>
      <c r="K795" s="69">
        <v>44365</v>
      </c>
      <c r="L795" s="72" t="s">
        <v>101</v>
      </c>
      <c r="M795" s="68"/>
      <c r="N795" s="69">
        <v>44368.543854166703</v>
      </c>
      <c r="O795" s="132">
        <f t="shared" si="12"/>
        <v>4.5438541667026584</v>
      </c>
      <c r="P795" s="68" t="s">
        <v>147</v>
      </c>
      <c r="Q795" s="68" t="s">
        <v>145</v>
      </c>
      <c r="R795" s="68" t="s">
        <v>102</v>
      </c>
      <c r="S795" s="135" t="s">
        <v>102</v>
      </c>
    </row>
    <row r="796" spans="1:19">
      <c r="A796" s="68"/>
      <c r="B796" s="69">
        <v>44333.8034722222</v>
      </c>
      <c r="C796" s="134">
        <v>24</v>
      </c>
      <c r="D796" s="71" t="s">
        <v>98</v>
      </c>
      <c r="E796" s="68"/>
      <c r="F796" s="71" t="s">
        <v>106</v>
      </c>
      <c r="G796" s="141" t="s">
        <v>102</v>
      </c>
      <c r="H796" s="68" t="s">
        <v>102</v>
      </c>
      <c r="I796" s="143">
        <v>0</v>
      </c>
      <c r="J796" s="69">
        <v>44403</v>
      </c>
      <c r="K796" s="69">
        <v>44403</v>
      </c>
      <c r="L796" s="72" t="s">
        <v>101</v>
      </c>
      <c r="M796" s="68"/>
      <c r="N796" s="69">
        <v>44411</v>
      </c>
      <c r="O796" s="132">
        <f t="shared" si="12"/>
        <v>8</v>
      </c>
      <c r="P796" s="68" t="s">
        <v>144</v>
      </c>
      <c r="Q796" s="68" t="s">
        <v>145</v>
      </c>
      <c r="R796" s="68" t="s">
        <v>102</v>
      </c>
      <c r="S796" s="133" t="s">
        <v>101</v>
      </c>
    </row>
    <row r="797" spans="1:19">
      <c r="A797" s="68"/>
      <c r="B797" s="69">
        <v>44334.649305555598</v>
      </c>
      <c r="C797" s="134">
        <v>36</v>
      </c>
      <c r="D797" s="68" t="s">
        <v>105</v>
      </c>
      <c r="E797" s="68"/>
      <c r="F797" s="71" t="s">
        <v>106</v>
      </c>
      <c r="G797" s="141" t="s">
        <v>102</v>
      </c>
      <c r="H797" s="68" t="s">
        <v>102</v>
      </c>
      <c r="I797" s="143">
        <v>0</v>
      </c>
      <c r="J797" s="69">
        <v>44373</v>
      </c>
      <c r="K797" s="69">
        <v>44375</v>
      </c>
      <c r="L797" s="72" t="s">
        <v>101</v>
      </c>
      <c r="M797" s="68"/>
      <c r="N797" s="69">
        <v>44379.791666666701</v>
      </c>
      <c r="O797" s="132">
        <f t="shared" si="12"/>
        <v>6.7916666667006211</v>
      </c>
      <c r="P797" s="68" t="s">
        <v>144</v>
      </c>
      <c r="Q797" s="68" t="s">
        <v>145</v>
      </c>
      <c r="R797" s="68" t="s">
        <v>102</v>
      </c>
      <c r="S797" s="133" t="s">
        <v>101</v>
      </c>
    </row>
    <row r="798" spans="1:19">
      <c r="A798" s="68"/>
      <c r="B798" s="69">
        <v>44334.714583333298</v>
      </c>
      <c r="C798" s="134">
        <v>50</v>
      </c>
      <c r="D798" s="71" t="s">
        <v>98</v>
      </c>
      <c r="E798" s="68"/>
      <c r="F798" s="71" t="s">
        <v>106</v>
      </c>
      <c r="G798" s="141" t="s">
        <v>102</v>
      </c>
      <c r="H798" s="68" t="s">
        <v>102</v>
      </c>
      <c r="I798" s="143">
        <v>0</v>
      </c>
      <c r="J798" s="69">
        <v>44375</v>
      </c>
      <c r="K798" s="69">
        <v>44375</v>
      </c>
      <c r="L798" s="72" t="s">
        <v>101</v>
      </c>
      <c r="M798" s="68"/>
      <c r="N798" s="69">
        <v>44376.726388888899</v>
      </c>
      <c r="O798" s="132">
        <f t="shared" si="12"/>
        <v>1.7263888888992369</v>
      </c>
      <c r="P798" s="68" t="s">
        <v>144</v>
      </c>
      <c r="Q798" s="68" t="s">
        <v>145</v>
      </c>
      <c r="R798" s="68" t="s">
        <v>102</v>
      </c>
      <c r="S798" s="133" t="s">
        <v>101</v>
      </c>
    </row>
    <row r="799" spans="1:19">
      <c r="A799" s="68"/>
      <c r="B799" s="69">
        <v>44335.604861111096</v>
      </c>
      <c r="C799" s="134">
        <v>19</v>
      </c>
      <c r="D799" s="76" t="s">
        <v>111</v>
      </c>
      <c r="E799" s="68"/>
      <c r="F799" s="71" t="s">
        <v>106</v>
      </c>
      <c r="G799" s="141" t="s">
        <v>102</v>
      </c>
      <c r="H799" s="68" t="s">
        <v>102</v>
      </c>
      <c r="I799" s="143">
        <v>0</v>
      </c>
      <c r="J799" s="69">
        <v>44363</v>
      </c>
      <c r="K799" s="69">
        <v>44363</v>
      </c>
      <c r="L799" s="72" t="s">
        <v>101</v>
      </c>
      <c r="M799" s="68"/>
      <c r="N799" s="69">
        <v>44371.489745370403</v>
      </c>
      <c r="O799" s="132">
        <f t="shared" si="12"/>
        <v>8.4897453704033978</v>
      </c>
      <c r="P799" s="68" t="s">
        <v>144</v>
      </c>
      <c r="Q799" s="68" t="s">
        <v>145</v>
      </c>
      <c r="R799" s="68" t="s">
        <v>102</v>
      </c>
      <c r="S799" s="135" t="s">
        <v>102</v>
      </c>
    </row>
    <row r="800" spans="1:19">
      <c r="A800" s="68"/>
      <c r="B800" s="69">
        <v>44335.604861111096</v>
      </c>
      <c r="C800" s="134">
        <v>20</v>
      </c>
      <c r="D800" s="76" t="s">
        <v>111</v>
      </c>
      <c r="E800" s="68"/>
      <c r="F800" s="71" t="s">
        <v>106</v>
      </c>
      <c r="G800" s="141" t="s">
        <v>102</v>
      </c>
      <c r="H800" s="68" t="s">
        <v>102</v>
      </c>
      <c r="I800" s="143">
        <v>0</v>
      </c>
      <c r="J800" s="69">
        <v>44421</v>
      </c>
      <c r="K800" s="69">
        <v>44421</v>
      </c>
      <c r="L800" s="72" t="s">
        <v>101</v>
      </c>
      <c r="M800" s="68"/>
      <c r="N800" s="69">
        <v>44424.6159722222</v>
      </c>
      <c r="O800" s="132">
        <f t="shared" si="12"/>
        <v>3.615972222200071</v>
      </c>
      <c r="P800" s="68" t="s">
        <v>144</v>
      </c>
      <c r="Q800" s="68" t="s">
        <v>145</v>
      </c>
      <c r="R800" s="68" t="s">
        <v>102</v>
      </c>
      <c r="S800" s="135" t="s">
        <v>102</v>
      </c>
    </row>
    <row r="801" spans="1:19">
      <c r="A801" s="68"/>
      <c r="B801" s="69">
        <v>44335.742361111101</v>
      </c>
      <c r="C801" s="134">
        <v>22</v>
      </c>
      <c r="D801" s="71" t="s">
        <v>98</v>
      </c>
      <c r="E801" s="68"/>
      <c r="F801" s="71" t="s">
        <v>106</v>
      </c>
      <c r="G801" s="141" t="s">
        <v>102</v>
      </c>
      <c r="H801" s="68" t="s">
        <v>102</v>
      </c>
      <c r="I801" s="143">
        <v>0</v>
      </c>
      <c r="J801" s="69">
        <v>44396</v>
      </c>
      <c r="K801" s="69">
        <v>44396</v>
      </c>
      <c r="L801" s="72" t="s">
        <v>101</v>
      </c>
      <c r="M801" s="68"/>
      <c r="N801" s="69">
        <v>44398.374305555597</v>
      </c>
      <c r="O801" s="132">
        <f t="shared" si="12"/>
        <v>2.3743055555969477</v>
      </c>
      <c r="P801" s="68" t="s">
        <v>144</v>
      </c>
      <c r="Q801" s="68" t="s">
        <v>145</v>
      </c>
      <c r="R801" s="68" t="s">
        <v>102</v>
      </c>
      <c r="S801" s="133" t="s">
        <v>101</v>
      </c>
    </row>
    <row r="802" spans="1:19">
      <c r="A802" s="68"/>
      <c r="B802" s="69">
        <v>44335.777777777803</v>
      </c>
      <c r="C802" s="134">
        <v>21</v>
      </c>
      <c r="D802" s="68" t="s">
        <v>105</v>
      </c>
      <c r="E802" s="68"/>
      <c r="F802" s="71" t="s">
        <v>106</v>
      </c>
      <c r="G802" s="141" t="s">
        <v>102</v>
      </c>
      <c r="H802" s="68" t="s">
        <v>102</v>
      </c>
      <c r="I802" s="143">
        <v>0</v>
      </c>
      <c r="J802" s="69">
        <v>44343</v>
      </c>
      <c r="K802" s="69">
        <v>44344</v>
      </c>
      <c r="L802" s="72" t="s">
        <v>101</v>
      </c>
      <c r="M802" s="68"/>
      <c r="N802" s="69">
        <v>44351.488576388903</v>
      </c>
      <c r="O802" s="132">
        <f t="shared" si="12"/>
        <v>8.4885763889033115</v>
      </c>
      <c r="P802" s="68" t="s">
        <v>144</v>
      </c>
      <c r="Q802" s="68" t="s">
        <v>145</v>
      </c>
      <c r="R802" s="68" t="s">
        <v>102</v>
      </c>
      <c r="S802" s="133" t="s">
        <v>101</v>
      </c>
    </row>
    <row r="803" spans="1:19">
      <c r="A803" s="68"/>
      <c r="B803" s="69">
        <v>44335.777777777803</v>
      </c>
      <c r="C803" s="134">
        <v>21</v>
      </c>
      <c r="D803" s="68" t="s">
        <v>105</v>
      </c>
      <c r="E803" s="68"/>
      <c r="F803" s="71" t="s">
        <v>106</v>
      </c>
      <c r="G803" s="141" t="s">
        <v>102</v>
      </c>
      <c r="H803" s="68" t="s">
        <v>102</v>
      </c>
      <c r="I803" s="143">
        <v>0</v>
      </c>
      <c r="J803" s="69">
        <v>44375</v>
      </c>
      <c r="K803" s="69">
        <v>44375</v>
      </c>
      <c r="L803" s="72" t="s">
        <v>101</v>
      </c>
      <c r="M803" s="68"/>
      <c r="N803" s="69">
        <v>44376.486111111102</v>
      </c>
      <c r="O803" s="132">
        <f t="shared" si="12"/>
        <v>1.4861111111022183</v>
      </c>
      <c r="P803" s="68" t="s">
        <v>144</v>
      </c>
      <c r="Q803" s="68" t="s">
        <v>145</v>
      </c>
      <c r="R803" s="68" t="s">
        <v>102</v>
      </c>
      <c r="S803" s="133" t="s">
        <v>101</v>
      </c>
    </row>
    <row r="804" spans="1:19">
      <c r="A804" s="68"/>
      <c r="B804" s="69">
        <v>44336.686111111099</v>
      </c>
      <c r="C804" s="134">
        <v>33</v>
      </c>
      <c r="D804" s="71" t="s">
        <v>98</v>
      </c>
      <c r="E804" s="68"/>
      <c r="F804" s="71" t="s">
        <v>106</v>
      </c>
      <c r="G804" s="141" t="s">
        <v>102</v>
      </c>
      <c r="H804" s="68" t="s">
        <v>102</v>
      </c>
      <c r="I804" s="143">
        <v>0</v>
      </c>
      <c r="J804" s="69">
        <v>44418</v>
      </c>
      <c r="K804" s="69">
        <v>44419</v>
      </c>
      <c r="L804" s="72" t="s">
        <v>101</v>
      </c>
      <c r="M804" s="68"/>
      <c r="N804" s="69">
        <v>44424.435416666704</v>
      </c>
      <c r="O804" s="132">
        <f t="shared" si="12"/>
        <v>6.4354166667035315</v>
      </c>
      <c r="P804" s="68" t="s">
        <v>144</v>
      </c>
      <c r="Q804" s="68" t="s">
        <v>145</v>
      </c>
      <c r="R804" s="68" t="s">
        <v>102</v>
      </c>
      <c r="S804" s="135" t="s">
        <v>102</v>
      </c>
    </row>
    <row r="805" spans="1:19">
      <c r="A805" s="68"/>
      <c r="B805" s="69">
        <v>44340.600694444402</v>
      </c>
      <c r="C805" s="134">
        <v>21</v>
      </c>
      <c r="D805" s="68" t="s">
        <v>105</v>
      </c>
      <c r="E805" s="68"/>
      <c r="F805" s="71" t="s">
        <v>106</v>
      </c>
      <c r="G805" s="141" t="s">
        <v>102</v>
      </c>
      <c r="H805" s="68" t="s">
        <v>102</v>
      </c>
      <c r="I805" s="143">
        <v>0</v>
      </c>
      <c r="J805" s="69">
        <v>44377</v>
      </c>
      <c r="K805" s="69">
        <v>44377</v>
      </c>
      <c r="L805" s="72" t="s">
        <v>101</v>
      </c>
      <c r="M805" s="68"/>
      <c r="N805" s="69">
        <v>44380.767361111102</v>
      </c>
      <c r="O805" s="132">
        <f t="shared" si="12"/>
        <v>3.7673611111022183</v>
      </c>
      <c r="P805" s="68" t="s">
        <v>147</v>
      </c>
      <c r="Q805" s="68" t="s">
        <v>145</v>
      </c>
      <c r="R805" s="68" t="s">
        <v>102</v>
      </c>
      <c r="S805" s="135" t="s">
        <v>102</v>
      </c>
    </row>
    <row r="806" spans="1:19">
      <c r="A806" s="68"/>
      <c r="B806" s="69">
        <v>44340.600694444402</v>
      </c>
      <c r="C806" s="134">
        <v>21</v>
      </c>
      <c r="D806" s="68" t="s">
        <v>105</v>
      </c>
      <c r="E806" s="68"/>
      <c r="F806" s="71" t="s">
        <v>106</v>
      </c>
      <c r="G806" s="141" t="s">
        <v>102</v>
      </c>
      <c r="H806" s="68" t="s">
        <v>102</v>
      </c>
      <c r="I806" s="143">
        <v>0</v>
      </c>
      <c r="J806" s="69">
        <v>44391</v>
      </c>
      <c r="K806" s="69">
        <v>44391</v>
      </c>
      <c r="L806" s="72" t="s">
        <v>101</v>
      </c>
      <c r="M806" s="68"/>
      <c r="N806" s="69">
        <v>44398.552662037</v>
      </c>
      <c r="O806" s="132">
        <f t="shared" si="12"/>
        <v>7.5526620370001183</v>
      </c>
      <c r="P806" s="68" t="s">
        <v>144</v>
      </c>
      <c r="Q806" s="68" t="s">
        <v>145</v>
      </c>
      <c r="R806" s="68" t="s">
        <v>102</v>
      </c>
      <c r="S806" s="135" t="s">
        <v>102</v>
      </c>
    </row>
    <row r="807" spans="1:19">
      <c r="A807" s="68"/>
      <c r="B807" s="69">
        <v>44340.600694444402</v>
      </c>
      <c r="C807" s="134">
        <v>21</v>
      </c>
      <c r="D807" s="68" t="s">
        <v>105</v>
      </c>
      <c r="E807" s="68"/>
      <c r="F807" s="71" t="s">
        <v>106</v>
      </c>
      <c r="G807" s="141" t="s">
        <v>102</v>
      </c>
      <c r="H807" s="68" t="s">
        <v>102</v>
      </c>
      <c r="I807" s="143">
        <v>0</v>
      </c>
      <c r="J807" s="69">
        <v>44400</v>
      </c>
      <c r="K807" s="69">
        <v>44400</v>
      </c>
      <c r="L807" s="72" t="s">
        <v>101</v>
      </c>
      <c r="M807" s="68"/>
      <c r="N807" s="69">
        <v>44406.534780092603</v>
      </c>
      <c r="O807" s="132">
        <f t="shared" si="12"/>
        <v>6.5347800926028867</v>
      </c>
      <c r="P807" s="68" t="s">
        <v>144</v>
      </c>
      <c r="Q807" s="68" t="s">
        <v>145</v>
      </c>
      <c r="R807" s="68" t="s">
        <v>102</v>
      </c>
      <c r="S807" s="135" t="s">
        <v>102</v>
      </c>
    </row>
    <row r="808" spans="1:19">
      <c r="A808" s="68"/>
      <c r="B808" s="69">
        <v>44340.600694444402</v>
      </c>
      <c r="C808" s="134">
        <v>21</v>
      </c>
      <c r="D808" s="68" t="s">
        <v>105</v>
      </c>
      <c r="E808" s="68"/>
      <c r="F808" s="71" t="s">
        <v>106</v>
      </c>
      <c r="G808" s="141" t="s">
        <v>102</v>
      </c>
      <c r="H808" s="68" t="s">
        <v>102</v>
      </c>
      <c r="I808" s="143">
        <v>0</v>
      </c>
      <c r="J808" s="69">
        <v>44416</v>
      </c>
      <c r="K808" s="69">
        <v>44417</v>
      </c>
      <c r="L808" s="72" t="s">
        <v>101</v>
      </c>
      <c r="M808" s="68"/>
      <c r="N808" s="69">
        <v>44417.550185185202</v>
      </c>
      <c r="O808" s="132">
        <f t="shared" si="12"/>
        <v>1.550185185202281</v>
      </c>
      <c r="P808" s="68" t="s">
        <v>144</v>
      </c>
      <c r="Q808" s="68" t="s">
        <v>145</v>
      </c>
      <c r="R808" s="68" t="s">
        <v>102</v>
      </c>
      <c r="S808" s="135" t="s">
        <v>102</v>
      </c>
    </row>
    <row r="809" spans="1:19">
      <c r="A809" s="68"/>
      <c r="B809" s="69">
        <v>44340.600694444402</v>
      </c>
      <c r="C809" s="134">
        <v>22</v>
      </c>
      <c r="D809" s="68" t="s">
        <v>105</v>
      </c>
      <c r="E809" s="68"/>
      <c r="F809" s="71" t="s">
        <v>106</v>
      </c>
      <c r="G809" s="141" t="s">
        <v>102</v>
      </c>
      <c r="H809" s="68" t="s">
        <v>102</v>
      </c>
      <c r="I809" s="143">
        <v>0</v>
      </c>
      <c r="J809" s="69">
        <v>44522</v>
      </c>
      <c r="K809" s="69">
        <v>44522</v>
      </c>
      <c r="L809" s="72" t="s">
        <v>101</v>
      </c>
      <c r="M809" s="68"/>
      <c r="N809" s="69">
        <v>44531.489108796297</v>
      </c>
      <c r="O809" s="132">
        <f t="shared" si="12"/>
        <v>9.4891087962969323</v>
      </c>
      <c r="P809" s="68" t="s">
        <v>144</v>
      </c>
      <c r="Q809" s="68" t="s">
        <v>145</v>
      </c>
      <c r="R809" s="68" t="s">
        <v>102</v>
      </c>
      <c r="S809" s="135" t="s">
        <v>102</v>
      </c>
    </row>
    <row r="810" spans="1:19">
      <c r="A810" s="68"/>
      <c r="B810" s="69">
        <v>44340.6430555556</v>
      </c>
      <c r="C810" s="134">
        <v>20</v>
      </c>
      <c r="D810" s="68" t="s">
        <v>107</v>
      </c>
      <c r="E810" s="68"/>
      <c r="F810" s="71" t="s">
        <v>106</v>
      </c>
      <c r="G810" s="141" t="s">
        <v>102</v>
      </c>
      <c r="H810" s="68" t="s">
        <v>102</v>
      </c>
      <c r="I810" s="143">
        <v>0</v>
      </c>
      <c r="J810" s="69">
        <v>44353</v>
      </c>
      <c r="K810" s="69">
        <v>44354</v>
      </c>
      <c r="L810" s="72" t="s">
        <v>101</v>
      </c>
      <c r="M810" s="68"/>
      <c r="N810" s="69">
        <v>44354.454861111102</v>
      </c>
      <c r="O810" s="132">
        <f t="shared" si="12"/>
        <v>1.4548611111022183</v>
      </c>
      <c r="P810" s="68" t="s">
        <v>144</v>
      </c>
      <c r="Q810" s="68" t="s">
        <v>145</v>
      </c>
      <c r="R810" s="68" t="s">
        <v>102</v>
      </c>
      <c r="S810" s="135" t="s">
        <v>102</v>
      </c>
    </row>
    <row r="811" spans="1:19">
      <c r="A811" s="68"/>
      <c r="B811" s="69">
        <v>44340.6430555556</v>
      </c>
      <c r="C811" s="134">
        <v>20</v>
      </c>
      <c r="D811" s="68" t="s">
        <v>107</v>
      </c>
      <c r="E811" s="68"/>
      <c r="F811" s="71" t="s">
        <v>106</v>
      </c>
      <c r="G811" s="141" t="s">
        <v>102</v>
      </c>
      <c r="H811" s="68" t="s">
        <v>102</v>
      </c>
      <c r="I811" s="143">
        <v>0</v>
      </c>
      <c r="J811" s="69">
        <v>44354</v>
      </c>
      <c r="K811" s="69">
        <v>44354</v>
      </c>
      <c r="L811" s="72" t="s">
        <v>101</v>
      </c>
      <c r="M811" s="68"/>
      <c r="N811" s="69">
        <v>44355.716666666704</v>
      </c>
      <c r="O811" s="132">
        <f t="shared" si="12"/>
        <v>1.7166666667035315</v>
      </c>
      <c r="P811" s="68" t="s">
        <v>144</v>
      </c>
      <c r="Q811" s="68" t="s">
        <v>145</v>
      </c>
      <c r="R811" s="68" t="s">
        <v>102</v>
      </c>
      <c r="S811" s="135" t="s">
        <v>102</v>
      </c>
    </row>
    <row r="812" spans="1:19">
      <c r="A812" s="68"/>
      <c r="B812" s="69">
        <v>44340.6430555556</v>
      </c>
      <c r="C812" s="134">
        <v>21</v>
      </c>
      <c r="D812" s="68" t="s">
        <v>107</v>
      </c>
      <c r="E812" s="68"/>
      <c r="F812" s="71" t="s">
        <v>106</v>
      </c>
      <c r="G812" s="141" t="s">
        <v>102</v>
      </c>
      <c r="H812" s="68" t="s">
        <v>102</v>
      </c>
      <c r="I812" s="143">
        <v>0</v>
      </c>
      <c r="J812" s="69">
        <v>44364</v>
      </c>
      <c r="K812" s="69">
        <v>44365</v>
      </c>
      <c r="L812" s="72" t="s">
        <v>101</v>
      </c>
      <c r="M812" s="68"/>
      <c r="N812" s="69">
        <v>44371.490081018499</v>
      </c>
      <c r="O812" s="132">
        <f t="shared" si="12"/>
        <v>7.4900810184990405</v>
      </c>
      <c r="P812" s="68" t="s">
        <v>144</v>
      </c>
      <c r="Q812" s="68" t="s">
        <v>145</v>
      </c>
      <c r="R812" s="68" t="s">
        <v>102</v>
      </c>
      <c r="S812" s="135" t="s">
        <v>102</v>
      </c>
    </row>
    <row r="813" spans="1:19">
      <c r="A813" s="68"/>
      <c r="B813" s="69">
        <v>44340.6430555556</v>
      </c>
      <c r="C813" s="134">
        <v>21</v>
      </c>
      <c r="D813" s="68" t="s">
        <v>107</v>
      </c>
      <c r="E813" s="68"/>
      <c r="F813" s="71" t="s">
        <v>106</v>
      </c>
      <c r="G813" s="141" t="s">
        <v>102</v>
      </c>
      <c r="H813" s="68" t="s">
        <v>102</v>
      </c>
      <c r="I813" s="143">
        <v>1</v>
      </c>
      <c r="J813" s="69">
        <v>44376</v>
      </c>
      <c r="K813" s="69">
        <v>44377</v>
      </c>
      <c r="L813" s="72" t="s">
        <v>101</v>
      </c>
      <c r="M813" s="68"/>
      <c r="N813" s="69">
        <v>44378</v>
      </c>
      <c r="O813" s="132">
        <f t="shared" si="12"/>
        <v>2</v>
      </c>
      <c r="P813" s="68" t="s">
        <v>144</v>
      </c>
      <c r="Q813" s="68" t="s">
        <v>145</v>
      </c>
      <c r="R813" s="68" t="s">
        <v>102</v>
      </c>
      <c r="S813" s="135" t="s">
        <v>102</v>
      </c>
    </row>
    <row r="814" spans="1:19">
      <c r="A814" s="68"/>
      <c r="B814" s="69">
        <v>44340.6430555556</v>
      </c>
      <c r="C814" s="134">
        <v>21</v>
      </c>
      <c r="D814" s="68" t="s">
        <v>107</v>
      </c>
      <c r="E814" s="68"/>
      <c r="F814" s="71" t="s">
        <v>106</v>
      </c>
      <c r="G814" s="141" t="s">
        <v>102</v>
      </c>
      <c r="H814" s="68" t="s">
        <v>102</v>
      </c>
      <c r="I814" s="143">
        <v>0</v>
      </c>
      <c r="J814" s="69">
        <v>44442</v>
      </c>
      <c r="K814" s="69">
        <v>44442</v>
      </c>
      <c r="L814" s="72" t="s">
        <v>101</v>
      </c>
      <c r="M814" s="68"/>
      <c r="N814" s="69">
        <v>44449.499722222201</v>
      </c>
      <c r="O814" s="132">
        <f t="shared" si="12"/>
        <v>7.4997222222009441</v>
      </c>
      <c r="P814" s="68" t="s">
        <v>144</v>
      </c>
      <c r="Q814" s="68" t="s">
        <v>145</v>
      </c>
      <c r="R814" s="68" t="s">
        <v>102</v>
      </c>
      <c r="S814" s="135" t="s">
        <v>102</v>
      </c>
    </row>
    <row r="815" spans="1:19">
      <c r="A815" s="68"/>
      <c r="B815" s="69">
        <v>44340.6430555556</v>
      </c>
      <c r="C815" s="134">
        <v>21</v>
      </c>
      <c r="D815" s="68" t="s">
        <v>107</v>
      </c>
      <c r="E815" s="68"/>
      <c r="F815" s="71" t="s">
        <v>106</v>
      </c>
      <c r="G815" s="141" t="s">
        <v>102</v>
      </c>
      <c r="H815" s="68" t="s">
        <v>102</v>
      </c>
      <c r="I815" s="143">
        <v>0</v>
      </c>
      <c r="J815" s="69">
        <v>44526</v>
      </c>
      <c r="K815" s="69">
        <v>44526</v>
      </c>
      <c r="L815" s="72" t="s">
        <v>101</v>
      </c>
      <c r="M815" s="68"/>
      <c r="N815" s="69">
        <v>44531.489513888897</v>
      </c>
      <c r="O815" s="132">
        <f t="shared" si="12"/>
        <v>5.4895138888969086</v>
      </c>
      <c r="P815" s="68" t="s">
        <v>144</v>
      </c>
      <c r="Q815" s="68" t="s">
        <v>145</v>
      </c>
      <c r="R815" s="68" t="s">
        <v>102</v>
      </c>
      <c r="S815" s="133" t="s">
        <v>101</v>
      </c>
    </row>
    <row r="816" spans="1:19">
      <c r="A816" s="68"/>
      <c r="B816" s="69">
        <v>44340.784027777801</v>
      </c>
      <c r="C816" s="134">
        <v>31</v>
      </c>
      <c r="D816" s="71" t="s">
        <v>98</v>
      </c>
      <c r="E816" s="68"/>
      <c r="F816" s="71" t="s">
        <v>106</v>
      </c>
      <c r="G816" s="141" t="s">
        <v>102</v>
      </c>
      <c r="H816" s="68" t="s">
        <v>102</v>
      </c>
      <c r="I816" s="143">
        <v>3</v>
      </c>
      <c r="J816" s="69">
        <v>44341</v>
      </c>
      <c r="K816" s="69">
        <v>44342</v>
      </c>
      <c r="L816" s="72" t="s">
        <v>101</v>
      </c>
      <c r="M816" s="68"/>
      <c r="N816" s="69">
        <v>44344.579861111102</v>
      </c>
      <c r="O816" s="132">
        <f t="shared" si="12"/>
        <v>3.5798611111022183</v>
      </c>
      <c r="P816" s="68" t="s">
        <v>144</v>
      </c>
      <c r="Q816" s="68" t="s">
        <v>145</v>
      </c>
      <c r="R816" s="68" t="s">
        <v>102</v>
      </c>
      <c r="S816" s="135" t="s">
        <v>102</v>
      </c>
    </row>
    <row r="817" spans="1:19">
      <c r="A817" s="68"/>
      <c r="B817" s="69">
        <v>44341.409722222197</v>
      </c>
      <c r="C817" s="134">
        <v>57</v>
      </c>
      <c r="D817" s="68" t="s">
        <v>107</v>
      </c>
      <c r="E817" s="68"/>
      <c r="F817" s="71" t="s">
        <v>106</v>
      </c>
      <c r="G817" s="141" t="s">
        <v>102</v>
      </c>
      <c r="H817" s="68" t="s">
        <v>102</v>
      </c>
      <c r="I817" s="143">
        <v>0</v>
      </c>
      <c r="J817" s="69">
        <v>44393</v>
      </c>
      <c r="K817" s="69">
        <v>44393</v>
      </c>
      <c r="L817" s="72" t="s">
        <v>101</v>
      </c>
      <c r="M817" s="68"/>
      <c r="N817" s="69">
        <v>44394.471527777801</v>
      </c>
      <c r="O817" s="132">
        <f t="shared" si="12"/>
        <v>1.4715277778013842</v>
      </c>
      <c r="P817" s="68" t="s">
        <v>144</v>
      </c>
      <c r="Q817" s="68" t="s">
        <v>145</v>
      </c>
      <c r="R817" s="68" t="s">
        <v>102</v>
      </c>
      <c r="S817" s="133" t="s">
        <v>101</v>
      </c>
    </row>
    <row r="818" spans="1:19">
      <c r="A818" s="68"/>
      <c r="B818" s="69">
        <v>44341.5847222222</v>
      </c>
      <c r="C818" s="134">
        <v>46</v>
      </c>
      <c r="D818" s="68" t="s">
        <v>105</v>
      </c>
      <c r="E818" s="68"/>
      <c r="F818" s="71" t="s">
        <v>106</v>
      </c>
      <c r="G818" s="141" t="s">
        <v>102</v>
      </c>
      <c r="H818" s="68" t="s">
        <v>102</v>
      </c>
      <c r="I818" s="143">
        <v>0</v>
      </c>
      <c r="J818" s="69">
        <v>44365</v>
      </c>
      <c r="K818" s="69">
        <v>44365</v>
      </c>
      <c r="L818" s="72" t="s">
        <v>101</v>
      </c>
      <c r="M818" s="68"/>
      <c r="N818" s="69">
        <v>44368.729861111096</v>
      </c>
      <c r="O818" s="132">
        <f t="shared" si="12"/>
        <v>3.7298611110963975</v>
      </c>
      <c r="P818" s="68" t="s">
        <v>144</v>
      </c>
      <c r="Q818" s="68" t="s">
        <v>145</v>
      </c>
      <c r="R818" s="68" t="s">
        <v>102</v>
      </c>
      <c r="S818" s="133" t="s">
        <v>101</v>
      </c>
    </row>
    <row r="819" spans="1:19">
      <c r="A819" s="68"/>
      <c r="B819" s="69">
        <v>44342.567361111098</v>
      </c>
      <c r="C819" s="134">
        <v>24</v>
      </c>
      <c r="D819" s="71" t="s">
        <v>98</v>
      </c>
      <c r="E819" s="68"/>
      <c r="F819" s="71" t="s">
        <v>106</v>
      </c>
      <c r="G819" s="141" t="s">
        <v>102</v>
      </c>
      <c r="H819" s="68" t="s">
        <v>102</v>
      </c>
      <c r="I819" s="143">
        <v>0</v>
      </c>
      <c r="J819" s="69">
        <v>44379</v>
      </c>
      <c r="K819" s="69">
        <v>44379</v>
      </c>
      <c r="L819" s="72" t="s">
        <v>101</v>
      </c>
      <c r="M819" s="68"/>
      <c r="N819" s="69">
        <v>44383.484560185199</v>
      </c>
      <c r="O819" s="132">
        <f t="shared" si="12"/>
        <v>4.4845601851993706</v>
      </c>
      <c r="P819" s="68" t="s">
        <v>144</v>
      </c>
      <c r="Q819" s="68" t="s">
        <v>145</v>
      </c>
      <c r="R819" s="68" t="s">
        <v>102</v>
      </c>
      <c r="S819" s="135" t="s">
        <v>102</v>
      </c>
    </row>
    <row r="820" spans="1:19">
      <c r="A820" s="68"/>
      <c r="B820" s="69">
        <v>44343.749305555597</v>
      </c>
      <c r="C820" s="134">
        <v>35</v>
      </c>
      <c r="D820" s="71" t="s">
        <v>98</v>
      </c>
      <c r="E820" s="68"/>
      <c r="F820" s="71" t="s">
        <v>106</v>
      </c>
      <c r="G820" s="141" t="s">
        <v>102</v>
      </c>
      <c r="H820" s="68" t="s">
        <v>102</v>
      </c>
      <c r="I820" s="143">
        <v>0</v>
      </c>
      <c r="J820" s="69">
        <v>44362</v>
      </c>
      <c r="K820" s="69">
        <v>44363</v>
      </c>
      <c r="L820" s="72" t="s">
        <v>101</v>
      </c>
      <c r="M820" s="68"/>
      <c r="N820" s="69">
        <v>44368.4996412037</v>
      </c>
      <c r="O820" s="132">
        <f t="shared" si="12"/>
        <v>6.4996412036998663</v>
      </c>
      <c r="P820" s="68" t="s">
        <v>144</v>
      </c>
      <c r="Q820" s="68" t="s">
        <v>145</v>
      </c>
      <c r="R820" s="68" t="s">
        <v>102</v>
      </c>
      <c r="S820" s="135" t="s">
        <v>102</v>
      </c>
    </row>
    <row r="821" spans="1:19">
      <c r="A821" s="68"/>
      <c r="B821" s="69">
        <v>44344.754166666702</v>
      </c>
      <c r="C821" s="134">
        <v>32</v>
      </c>
      <c r="D821" s="71" t="s">
        <v>98</v>
      </c>
      <c r="E821" s="68"/>
      <c r="F821" s="71" t="s">
        <v>106</v>
      </c>
      <c r="G821" s="141" t="s">
        <v>102</v>
      </c>
      <c r="H821" s="68" t="s">
        <v>102</v>
      </c>
      <c r="I821" s="143">
        <v>0</v>
      </c>
      <c r="J821" s="69">
        <v>44367</v>
      </c>
      <c r="K821" s="69">
        <v>44368</v>
      </c>
      <c r="L821" s="72" t="s">
        <v>101</v>
      </c>
      <c r="M821" s="68"/>
      <c r="N821" s="69">
        <v>44368.544537037</v>
      </c>
      <c r="O821" s="132">
        <f t="shared" si="12"/>
        <v>1.5445370369998273</v>
      </c>
      <c r="P821" s="68" t="s">
        <v>144</v>
      </c>
      <c r="Q821" s="68" t="s">
        <v>145</v>
      </c>
      <c r="R821" s="68" t="s">
        <v>102</v>
      </c>
      <c r="S821" s="135" t="s">
        <v>102</v>
      </c>
    </row>
    <row r="822" spans="1:19">
      <c r="A822" s="68"/>
      <c r="B822" s="69">
        <v>44348.599305555603</v>
      </c>
      <c r="C822" s="134">
        <v>31</v>
      </c>
      <c r="D822" s="68" t="s">
        <v>107</v>
      </c>
      <c r="E822" s="68"/>
      <c r="F822" s="71" t="s">
        <v>106</v>
      </c>
      <c r="G822" s="141" t="s">
        <v>102</v>
      </c>
      <c r="H822" s="68" t="s">
        <v>102</v>
      </c>
      <c r="I822" s="143">
        <v>0</v>
      </c>
      <c r="J822" s="69">
        <v>44349</v>
      </c>
      <c r="K822" s="69">
        <v>44349</v>
      </c>
      <c r="L822" s="72" t="s">
        <v>101</v>
      </c>
      <c r="M822" s="68"/>
      <c r="N822" s="69">
        <v>44352.311805555597</v>
      </c>
      <c r="O822" s="132">
        <f t="shared" si="12"/>
        <v>3.3118055555969477</v>
      </c>
      <c r="P822" s="68" t="s">
        <v>144</v>
      </c>
      <c r="Q822" s="68" t="s">
        <v>145</v>
      </c>
      <c r="R822" s="68" t="s">
        <v>102</v>
      </c>
      <c r="S822" s="135" t="s">
        <v>102</v>
      </c>
    </row>
    <row r="823" spans="1:19">
      <c r="A823" s="68"/>
      <c r="B823" s="69">
        <v>44348.619444444397</v>
      </c>
      <c r="C823" s="134">
        <v>31</v>
      </c>
      <c r="D823" s="71" t="s">
        <v>98</v>
      </c>
      <c r="E823" s="68"/>
      <c r="F823" s="71" t="s">
        <v>106</v>
      </c>
      <c r="G823" s="141" t="s">
        <v>102</v>
      </c>
      <c r="H823" s="68" t="s">
        <v>102</v>
      </c>
      <c r="I823" s="143">
        <v>0</v>
      </c>
      <c r="J823" s="69">
        <v>44368</v>
      </c>
      <c r="K823" s="69">
        <v>44368</v>
      </c>
      <c r="L823" s="72" t="s">
        <v>101</v>
      </c>
      <c r="M823" s="68"/>
      <c r="N823" s="69">
        <v>44370.688194444403</v>
      </c>
      <c r="O823" s="132">
        <f t="shared" si="12"/>
        <v>2.6881944444030523</v>
      </c>
      <c r="P823" s="68" t="s">
        <v>144</v>
      </c>
      <c r="Q823" s="68" t="s">
        <v>145</v>
      </c>
      <c r="R823" s="68" t="s">
        <v>102</v>
      </c>
      <c r="S823" s="133" t="s">
        <v>101</v>
      </c>
    </row>
    <row r="824" spans="1:19">
      <c r="A824" s="68"/>
      <c r="B824" s="69">
        <v>44348.636805555601</v>
      </c>
      <c r="C824" s="134">
        <v>28</v>
      </c>
      <c r="D824" s="68" t="s">
        <v>107</v>
      </c>
      <c r="E824" s="68"/>
      <c r="F824" s="71" t="s">
        <v>106</v>
      </c>
      <c r="G824" s="141" t="s">
        <v>102</v>
      </c>
      <c r="H824" s="68" t="s">
        <v>102</v>
      </c>
      <c r="I824" s="143">
        <v>0</v>
      </c>
      <c r="J824" s="69">
        <v>44392</v>
      </c>
      <c r="K824" s="69">
        <v>44393</v>
      </c>
      <c r="L824" s="72" t="s">
        <v>101</v>
      </c>
      <c r="M824" s="68"/>
      <c r="N824" s="69">
        <v>44404.532939814802</v>
      </c>
      <c r="O824" s="132">
        <f t="shared" si="12"/>
        <v>12.532939814802376</v>
      </c>
      <c r="P824" s="68" t="s">
        <v>144</v>
      </c>
      <c r="Q824" s="68" t="s">
        <v>145</v>
      </c>
      <c r="R824" s="68" t="s">
        <v>102</v>
      </c>
      <c r="S824" s="133" t="s">
        <v>101</v>
      </c>
    </row>
    <row r="825" spans="1:19">
      <c r="A825" s="68"/>
      <c r="B825" s="69">
        <v>44349.589583333298</v>
      </c>
      <c r="C825" s="134">
        <v>21</v>
      </c>
      <c r="D825" s="71" t="s">
        <v>98</v>
      </c>
      <c r="E825" s="68"/>
      <c r="F825" s="71" t="s">
        <v>106</v>
      </c>
      <c r="G825" s="141" t="s">
        <v>102</v>
      </c>
      <c r="H825" s="68" t="s">
        <v>102</v>
      </c>
      <c r="I825" s="143">
        <v>0</v>
      </c>
      <c r="J825" s="69">
        <v>44400</v>
      </c>
      <c r="K825" s="69">
        <v>44400</v>
      </c>
      <c r="L825" s="72" t="s">
        <v>101</v>
      </c>
      <c r="M825" s="68"/>
      <c r="N825" s="69">
        <v>44401.556250000001</v>
      </c>
      <c r="O825" s="132">
        <f t="shared" si="12"/>
        <v>1.5562500000014552</v>
      </c>
      <c r="P825" s="68" t="s">
        <v>144</v>
      </c>
      <c r="Q825" s="68" t="s">
        <v>145</v>
      </c>
      <c r="R825" s="68" t="s">
        <v>102</v>
      </c>
      <c r="S825" s="135" t="s">
        <v>102</v>
      </c>
    </row>
    <row r="826" spans="1:19">
      <c r="A826" s="68"/>
      <c r="B826" s="69">
        <v>44349.589583333298</v>
      </c>
      <c r="C826" s="134">
        <v>21</v>
      </c>
      <c r="D826" s="71" t="s">
        <v>98</v>
      </c>
      <c r="E826" s="68"/>
      <c r="F826" s="71" t="s">
        <v>106</v>
      </c>
      <c r="G826" s="141" t="s">
        <v>102</v>
      </c>
      <c r="H826" s="68" t="s">
        <v>102</v>
      </c>
      <c r="I826" s="143">
        <v>0</v>
      </c>
      <c r="J826" s="69">
        <v>44437</v>
      </c>
      <c r="K826" s="69">
        <v>44438</v>
      </c>
      <c r="L826" s="72" t="s">
        <v>101</v>
      </c>
      <c r="M826" s="68"/>
      <c r="N826" s="69">
        <v>44440.359722222202</v>
      </c>
      <c r="O826" s="132">
        <f t="shared" si="12"/>
        <v>3.3597222222015262</v>
      </c>
      <c r="P826" s="68" t="s">
        <v>144</v>
      </c>
      <c r="Q826" s="68" t="s">
        <v>145</v>
      </c>
      <c r="R826" s="68" t="s">
        <v>102</v>
      </c>
      <c r="S826" s="133" t="s">
        <v>101</v>
      </c>
    </row>
    <row r="827" spans="1:19">
      <c r="A827" s="68"/>
      <c r="B827" s="69">
        <v>44349.615277777797</v>
      </c>
      <c r="C827" s="134">
        <v>29</v>
      </c>
      <c r="D827" s="71" t="s">
        <v>98</v>
      </c>
      <c r="E827" s="68"/>
      <c r="F827" s="71" t="s">
        <v>106</v>
      </c>
      <c r="G827" s="141" t="s">
        <v>101</v>
      </c>
      <c r="H827" s="68" t="s">
        <v>102</v>
      </c>
      <c r="I827" s="143">
        <v>0</v>
      </c>
      <c r="J827" s="69">
        <v>44369</v>
      </c>
      <c r="K827" s="69">
        <v>44370</v>
      </c>
      <c r="L827" s="72" t="s">
        <v>101</v>
      </c>
      <c r="M827" s="68"/>
      <c r="N827" s="69">
        <v>44375.530624999999</v>
      </c>
      <c r="O827" s="132">
        <f t="shared" si="12"/>
        <v>6.5306249999994179</v>
      </c>
      <c r="P827" s="68" t="s">
        <v>144</v>
      </c>
      <c r="Q827" s="68" t="s">
        <v>145</v>
      </c>
      <c r="R827" s="68" t="s">
        <v>102</v>
      </c>
      <c r="S827" s="135" t="s">
        <v>102</v>
      </c>
    </row>
    <row r="828" spans="1:19">
      <c r="A828" s="68"/>
      <c r="B828" s="69">
        <v>44349.615277777797</v>
      </c>
      <c r="C828" s="134">
        <v>29</v>
      </c>
      <c r="D828" s="71" t="s">
        <v>98</v>
      </c>
      <c r="E828" s="68"/>
      <c r="F828" s="71" t="s">
        <v>106</v>
      </c>
      <c r="G828" s="141" t="s">
        <v>101</v>
      </c>
      <c r="H828" s="68" t="s">
        <v>102</v>
      </c>
      <c r="I828" s="143">
        <v>0</v>
      </c>
      <c r="J828" s="69">
        <v>44384</v>
      </c>
      <c r="K828" s="69">
        <v>44384</v>
      </c>
      <c r="L828" s="72" t="s">
        <v>101</v>
      </c>
      <c r="M828" s="68"/>
      <c r="N828" s="69">
        <v>44385.59375</v>
      </c>
      <c r="O828" s="132">
        <f t="shared" si="12"/>
        <v>1.59375</v>
      </c>
      <c r="P828" s="68" t="s">
        <v>144</v>
      </c>
      <c r="Q828" s="68" t="s">
        <v>145</v>
      </c>
      <c r="R828" s="68" t="s">
        <v>102</v>
      </c>
      <c r="S828" s="135" t="s">
        <v>102</v>
      </c>
    </row>
    <row r="829" spans="1:19">
      <c r="A829" s="68"/>
      <c r="B829" s="69">
        <v>44349.615277777797</v>
      </c>
      <c r="C829" s="134">
        <v>29</v>
      </c>
      <c r="D829" s="71" t="s">
        <v>98</v>
      </c>
      <c r="E829" s="68"/>
      <c r="F829" s="71" t="s">
        <v>106</v>
      </c>
      <c r="G829" s="141" t="s">
        <v>101</v>
      </c>
      <c r="H829" s="68" t="s">
        <v>102</v>
      </c>
      <c r="I829" s="143">
        <v>0</v>
      </c>
      <c r="J829" s="69">
        <v>44483</v>
      </c>
      <c r="K829" s="69">
        <v>44484</v>
      </c>
      <c r="L829" s="72" t="s">
        <v>101</v>
      </c>
      <c r="M829" s="68"/>
      <c r="N829" s="69">
        <v>44493.498611111099</v>
      </c>
      <c r="O829" s="132">
        <f t="shared" si="12"/>
        <v>10.498611111099308</v>
      </c>
      <c r="P829" s="68" t="s">
        <v>144</v>
      </c>
      <c r="Q829" s="68" t="s">
        <v>145</v>
      </c>
      <c r="R829" s="68" t="s">
        <v>102</v>
      </c>
      <c r="S829" s="135" t="s">
        <v>102</v>
      </c>
    </row>
    <row r="830" spans="1:19">
      <c r="A830" s="68"/>
      <c r="B830" s="69">
        <v>44349.615277777797</v>
      </c>
      <c r="C830" s="134">
        <v>29</v>
      </c>
      <c r="D830" s="71" t="s">
        <v>98</v>
      </c>
      <c r="E830" s="68"/>
      <c r="F830" s="71" t="s">
        <v>106</v>
      </c>
      <c r="G830" s="141" t="s">
        <v>101</v>
      </c>
      <c r="H830" s="68" t="s">
        <v>102</v>
      </c>
      <c r="I830" s="143">
        <v>0</v>
      </c>
      <c r="J830" s="69">
        <v>44528</v>
      </c>
      <c r="K830" s="69">
        <v>44529</v>
      </c>
      <c r="L830" s="72" t="s">
        <v>101</v>
      </c>
      <c r="M830" s="68"/>
      <c r="N830" s="69">
        <v>44537.826388888898</v>
      </c>
      <c r="O830" s="132">
        <f t="shared" si="12"/>
        <v>9.8263888888977817</v>
      </c>
      <c r="P830" s="68" t="s">
        <v>144</v>
      </c>
      <c r="Q830" s="68" t="s">
        <v>145</v>
      </c>
      <c r="R830" s="68" t="s">
        <v>102</v>
      </c>
      <c r="S830" s="135" t="s">
        <v>102</v>
      </c>
    </row>
    <row r="831" spans="1:19">
      <c r="A831" s="68"/>
      <c r="B831" s="69">
        <v>44349.615277777797</v>
      </c>
      <c r="C831" s="134">
        <v>29</v>
      </c>
      <c r="D831" s="71" t="s">
        <v>98</v>
      </c>
      <c r="E831" s="68"/>
      <c r="F831" s="71" t="s">
        <v>106</v>
      </c>
      <c r="G831" s="141" t="s">
        <v>101</v>
      </c>
      <c r="H831" s="68" t="s">
        <v>102</v>
      </c>
      <c r="I831" s="143">
        <v>0</v>
      </c>
      <c r="J831" s="69">
        <v>44550</v>
      </c>
      <c r="K831" s="69">
        <v>44550</v>
      </c>
      <c r="L831" s="72" t="s">
        <v>101</v>
      </c>
      <c r="M831" s="68"/>
      <c r="N831" s="69">
        <v>44558.492986111101</v>
      </c>
      <c r="O831" s="132">
        <f t="shared" si="12"/>
        <v>8.4929861111013452</v>
      </c>
      <c r="P831" s="68" t="s">
        <v>144</v>
      </c>
      <c r="Q831" s="68" t="s">
        <v>145</v>
      </c>
      <c r="R831" s="68" t="s">
        <v>102</v>
      </c>
      <c r="S831" s="135" t="s">
        <v>102</v>
      </c>
    </row>
    <row r="832" spans="1:19">
      <c r="A832" s="68"/>
      <c r="B832" s="69">
        <v>44350.651388888902</v>
      </c>
      <c r="C832" s="134">
        <v>36</v>
      </c>
      <c r="D832" s="68" t="s">
        <v>105</v>
      </c>
      <c r="E832" s="68"/>
      <c r="F832" s="71" t="s">
        <v>106</v>
      </c>
      <c r="G832" s="141" t="s">
        <v>102</v>
      </c>
      <c r="H832" s="68" t="s">
        <v>102</v>
      </c>
      <c r="I832" s="143">
        <v>0</v>
      </c>
      <c r="J832" s="69">
        <v>44392</v>
      </c>
      <c r="K832" s="69">
        <v>44393</v>
      </c>
      <c r="L832" s="72" t="s">
        <v>101</v>
      </c>
      <c r="M832" s="68"/>
      <c r="N832" s="69">
        <v>44399</v>
      </c>
      <c r="O832" s="132">
        <f t="shared" si="12"/>
        <v>7</v>
      </c>
      <c r="P832" s="68" t="s">
        <v>144</v>
      </c>
      <c r="Q832" s="68" t="s">
        <v>145</v>
      </c>
      <c r="R832" s="68" t="s">
        <v>102</v>
      </c>
      <c r="S832" s="133" t="s">
        <v>101</v>
      </c>
    </row>
    <row r="833" spans="1:19">
      <c r="A833" s="68"/>
      <c r="B833" s="69">
        <v>44350.651388888902</v>
      </c>
      <c r="C833" s="134">
        <v>36</v>
      </c>
      <c r="D833" s="68" t="s">
        <v>105</v>
      </c>
      <c r="E833" s="68"/>
      <c r="F833" s="71" t="s">
        <v>106</v>
      </c>
      <c r="G833" s="141" t="s">
        <v>102</v>
      </c>
      <c r="H833" s="68" t="s">
        <v>102</v>
      </c>
      <c r="I833" s="143">
        <v>0</v>
      </c>
      <c r="J833" s="69">
        <v>44396</v>
      </c>
      <c r="K833" s="69">
        <v>44396</v>
      </c>
      <c r="L833" s="72" t="s">
        <v>101</v>
      </c>
      <c r="M833" s="68"/>
      <c r="N833" s="69">
        <v>44399.556944444397</v>
      </c>
      <c r="O833" s="132">
        <f t="shared" si="12"/>
        <v>3.5569444443972316</v>
      </c>
      <c r="P833" s="68" t="s">
        <v>144</v>
      </c>
      <c r="Q833" s="68" t="s">
        <v>145</v>
      </c>
      <c r="R833" s="68" t="s">
        <v>102</v>
      </c>
      <c r="S833" s="133" t="s">
        <v>101</v>
      </c>
    </row>
    <row r="834" spans="1:19">
      <c r="A834" s="68"/>
      <c r="B834" s="69">
        <v>44354.623611111099</v>
      </c>
      <c r="C834" s="134">
        <v>46</v>
      </c>
      <c r="D834" s="71" t="s">
        <v>98</v>
      </c>
      <c r="E834" s="68"/>
      <c r="F834" s="71" t="s">
        <v>106</v>
      </c>
      <c r="G834" s="141" t="s">
        <v>102</v>
      </c>
      <c r="H834" s="68" t="s">
        <v>102</v>
      </c>
      <c r="I834" s="143">
        <v>0</v>
      </c>
      <c r="J834" s="69">
        <v>44362</v>
      </c>
      <c r="K834" s="69">
        <v>44363</v>
      </c>
      <c r="L834" s="72" t="s">
        <v>101</v>
      </c>
      <c r="M834" s="68"/>
      <c r="N834" s="69">
        <v>44365</v>
      </c>
      <c r="O834" s="132">
        <f t="shared" si="12"/>
        <v>3</v>
      </c>
      <c r="P834" s="68" t="s">
        <v>144</v>
      </c>
      <c r="Q834" s="68" t="s">
        <v>146</v>
      </c>
      <c r="R834" s="68" t="s">
        <v>102</v>
      </c>
      <c r="S834" s="133" t="s">
        <v>101</v>
      </c>
    </row>
    <row r="835" spans="1:19">
      <c r="A835" s="68"/>
      <c r="B835" s="69">
        <v>44354.632638888899</v>
      </c>
      <c r="C835" s="134">
        <v>35</v>
      </c>
      <c r="D835" s="68" t="s">
        <v>105</v>
      </c>
      <c r="E835" s="68"/>
      <c r="F835" s="71" t="s">
        <v>106</v>
      </c>
      <c r="G835" s="141" t="s">
        <v>102</v>
      </c>
      <c r="H835" s="68" t="s">
        <v>102</v>
      </c>
      <c r="I835" s="143">
        <v>0</v>
      </c>
      <c r="J835" s="69">
        <v>44394</v>
      </c>
      <c r="K835" s="69">
        <v>44396</v>
      </c>
      <c r="L835" s="72" t="s">
        <v>101</v>
      </c>
      <c r="M835" s="68"/>
      <c r="N835" s="69">
        <v>44410.496967592597</v>
      </c>
      <c r="O835" s="132">
        <f t="shared" si="12"/>
        <v>16.496967592596775</v>
      </c>
      <c r="P835" s="68" t="s">
        <v>144</v>
      </c>
      <c r="Q835" s="68" t="s">
        <v>145</v>
      </c>
      <c r="R835" s="68" t="s">
        <v>102</v>
      </c>
      <c r="S835" s="135" t="s">
        <v>102</v>
      </c>
    </row>
    <row r="836" spans="1:19">
      <c r="A836" s="68"/>
      <c r="B836" s="69">
        <v>44354.640972222202</v>
      </c>
      <c r="C836" s="134">
        <v>32</v>
      </c>
      <c r="D836" s="68" t="s">
        <v>107</v>
      </c>
      <c r="E836" s="68"/>
      <c r="F836" s="71" t="s">
        <v>106</v>
      </c>
      <c r="G836" s="141" t="s">
        <v>102</v>
      </c>
      <c r="H836" s="68" t="s">
        <v>102</v>
      </c>
      <c r="I836" s="143">
        <v>0</v>
      </c>
      <c r="J836" s="69">
        <v>44354</v>
      </c>
      <c r="K836" s="69">
        <v>44354</v>
      </c>
      <c r="L836" s="72" t="s">
        <v>101</v>
      </c>
      <c r="M836" s="68"/>
      <c r="N836" s="69">
        <v>44356.292361111096</v>
      </c>
      <c r="O836" s="132">
        <f t="shared" ref="O836:O899" si="13">N836-J836</f>
        <v>2.2923611110963975</v>
      </c>
      <c r="P836" s="68" t="s">
        <v>147</v>
      </c>
      <c r="Q836" s="68" t="s">
        <v>145</v>
      </c>
      <c r="R836" s="68" t="s">
        <v>102</v>
      </c>
      <c r="S836" s="133" t="s">
        <v>101</v>
      </c>
    </row>
    <row r="837" spans="1:19">
      <c r="A837" s="68"/>
      <c r="B837" s="69">
        <v>44354.717361111099</v>
      </c>
      <c r="C837" s="134">
        <v>38</v>
      </c>
      <c r="D837" s="71" t="s">
        <v>98</v>
      </c>
      <c r="E837" s="68"/>
      <c r="F837" s="71" t="s">
        <v>106</v>
      </c>
      <c r="G837" s="141" t="s">
        <v>102</v>
      </c>
      <c r="H837" s="68" t="s">
        <v>102</v>
      </c>
      <c r="I837" s="143">
        <v>0</v>
      </c>
      <c r="J837" s="69">
        <v>44399</v>
      </c>
      <c r="K837" s="69">
        <v>44400</v>
      </c>
      <c r="L837" s="72" t="s">
        <v>101</v>
      </c>
      <c r="M837" s="68"/>
      <c r="N837" s="69">
        <v>44404.541631944398</v>
      </c>
      <c r="O837" s="132">
        <f t="shared" si="13"/>
        <v>5.5416319443975226</v>
      </c>
      <c r="P837" s="68" t="s">
        <v>144</v>
      </c>
      <c r="Q837" s="68" t="s">
        <v>145</v>
      </c>
      <c r="R837" s="68" t="s">
        <v>102</v>
      </c>
      <c r="S837" s="135" t="s">
        <v>102</v>
      </c>
    </row>
    <row r="838" spans="1:19">
      <c r="A838" s="68"/>
      <c r="B838" s="69">
        <v>44354.743055555598</v>
      </c>
      <c r="C838" s="134">
        <v>31</v>
      </c>
      <c r="D838" s="71" t="s">
        <v>98</v>
      </c>
      <c r="E838" s="68"/>
      <c r="F838" s="71" t="s">
        <v>106</v>
      </c>
      <c r="G838" s="141" t="s">
        <v>102</v>
      </c>
      <c r="H838" s="68" t="s">
        <v>102</v>
      </c>
      <c r="I838" s="143">
        <v>0</v>
      </c>
      <c r="J838" s="69">
        <v>44369</v>
      </c>
      <c r="K838" s="69">
        <v>44370</v>
      </c>
      <c r="L838" s="72" t="s">
        <v>101</v>
      </c>
      <c r="M838" s="68"/>
      <c r="N838" s="69">
        <v>44370.535543981503</v>
      </c>
      <c r="O838" s="132">
        <f t="shared" si="13"/>
        <v>1.5355439815029968</v>
      </c>
      <c r="P838" s="68" t="s">
        <v>147</v>
      </c>
      <c r="Q838" s="68" t="s">
        <v>145</v>
      </c>
      <c r="R838" s="68" t="s">
        <v>102</v>
      </c>
      <c r="S838" s="135" t="s">
        <v>102</v>
      </c>
    </row>
    <row r="839" spans="1:19">
      <c r="A839" s="68"/>
      <c r="B839" s="69">
        <v>44357.881944444402</v>
      </c>
      <c r="C839" s="134">
        <v>31</v>
      </c>
      <c r="D839" s="71" t="s">
        <v>98</v>
      </c>
      <c r="E839" s="68"/>
      <c r="F839" s="71" t="s">
        <v>106</v>
      </c>
      <c r="G839" s="141" t="s">
        <v>102</v>
      </c>
      <c r="H839" s="68" t="s">
        <v>102</v>
      </c>
      <c r="I839" s="143">
        <v>0</v>
      </c>
      <c r="J839" s="69">
        <v>44357</v>
      </c>
      <c r="K839" s="69">
        <v>44358</v>
      </c>
      <c r="L839" s="72" t="s">
        <v>101</v>
      </c>
      <c r="M839" s="68"/>
      <c r="N839" s="69">
        <v>44363.481249999997</v>
      </c>
      <c r="O839" s="132">
        <f t="shared" si="13"/>
        <v>6.4812499999970896</v>
      </c>
      <c r="P839" s="68" t="s">
        <v>144</v>
      </c>
      <c r="Q839" s="68" t="s">
        <v>145</v>
      </c>
      <c r="R839" s="68" t="s">
        <v>102</v>
      </c>
      <c r="S839" s="133" t="s">
        <v>101</v>
      </c>
    </row>
    <row r="840" spans="1:19">
      <c r="A840" s="68"/>
      <c r="B840" s="69">
        <v>44361.5131944444</v>
      </c>
      <c r="C840" s="134">
        <v>48</v>
      </c>
      <c r="D840" s="68" t="s">
        <v>105</v>
      </c>
      <c r="E840" s="68"/>
      <c r="F840" s="71" t="s">
        <v>106</v>
      </c>
      <c r="G840" s="141" t="s">
        <v>101</v>
      </c>
      <c r="H840" s="68" t="s">
        <v>102</v>
      </c>
      <c r="I840" s="143">
        <v>0</v>
      </c>
      <c r="J840" s="69">
        <v>44371</v>
      </c>
      <c r="K840" s="69">
        <v>44372</v>
      </c>
      <c r="L840" s="72" t="s">
        <v>101</v>
      </c>
      <c r="M840" s="68"/>
      <c r="N840" s="69">
        <v>44376.493287037003</v>
      </c>
      <c r="O840" s="132">
        <f t="shared" si="13"/>
        <v>5.4932870370030287</v>
      </c>
      <c r="P840" s="68" t="s">
        <v>144</v>
      </c>
      <c r="Q840" s="68" t="s">
        <v>145</v>
      </c>
      <c r="R840" s="68" t="s">
        <v>102</v>
      </c>
      <c r="S840" s="135" t="s">
        <v>102</v>
      </c>
    </row>
    <row r="841" spans="1:19">
      <c r="A841" s="68"/>
      <c r="B841" s="69">
        <v>44361.5131944444</v>
      </c>
      <c r="C841" s="134">
        <v>49</v>
      </c>
      <c r="D841" s="68" t="s">
        <v>105</v>
      </c>
      <c r="E841" s="68"/>
      <c r="F841" s="71" t="s">
        <v>106</v>
      </c>
      <c r="G841" s="141" t="s">
        <v>101</v>
      </c>
      <c r="H841" s="68" t="s">
        <v>102</v>
      </c>
      <c r="I841" s="143">
        <v>0</v>
      </c>
      <c r="J841" s="69">
        <v>44406</v>
      </c>
      <c r="K841" s="69">
        <v>44407</v>
      </c>
      <c r="L841" s="72" t="s">
        <v>101</v>
      </c>
      <c r="M841" s="68"/>
      <c r="N841" s="69">
        <v>44407.886805555601</v>
      </c>
      <c r="O841" s="132">
        <f t="shared" si="13"/>
        <v>1.8868055556013132</v>
      </c>
      <c r="P841" s="68" t="s">
        <v>144</v>
      </c>
      <c r="Q841" s="68" t="s">
        <v>145</v>
      </c>
      <c r="R841" s="68" t="s">
        <v>102</v>
      </c>
      <c r="S841" s="135" t="s">
        <v>102</v>
      </c>
    </row>
    <row r="842" spans="1:19">
      <c r="A842" s="68"/>
      <c r="B842" s="69">
        <v>44361.618750000001</v>
      </c>
      <c r="C842" s="134">
        <v>44</v>
      </c>
      <c r="D842" s="68" t="s">
        <v>107</v>
      </c>
      <c r="E842" s="68"/>
      <c r="F842" s="71" t="s">
        <v>106</v>
      </c>
      <c r="G842" s="141" t="s">
        <v>102</v>
      </c>
      <c r="H842" s="68" t="s">
        <v>102</v>
      </c>
      <c r="I842" s="143">
        <v>0</v>
      </c>
      <c r="J842" s="69">
        <v>44427</v>
      </c>
      <c r="K842" s="69">
        <v>44428</v>
      </c>
      <c r="L842" s="72" t="s">
        <v>101</v>
      </c>
      <c r="M842" s="68"/>
      <c r="N842" s="69">
        <v>44428.448321759301</v>
      </c>
      <c r="O842" s="132">
        <f t="shared" si="13"/>
        <v>1.4483217593005975</v>
      </c>
      <c r="P842" s="68" t="s">
        <v>144</v>
      </c>
      <c r="Q842" s="68" t="s">
        <v>145</v>
      </c>
      <c r="R842" s="68" t="s">
        <v>102</v>
      </c>
      <c r="S842" s="133" t="s">
        <v>101</v>
      </c>
    </row>
    <row r="843" spans="1:19">
      <c r="A843" s="68"/>
      <c r="B843" s="69">
        <v>44361.724999999999</v>
      </c>
      <c r="C843" s="134">
        <v>33</v>
      </c>
      <c r="D843" s="68" t="s">
        <v>105</v>
      </c>
      <c r="E843" s="68"/>
      <c r="F843" s="71" t="s">
        <v>106</v>
      </c>
      <c r="G843" s="141" t="s">
        <v>102</v>
      </c>
      <c r="H843" s="68" t="s">
        <v>102</v>
      </c>
      <c r="I843" s="143">
        <v>0</v>
      </c>
      <c r="J843" s="69">
        <v>44361</v>
      </c>
      <c r="K843" s="69">
        <v>44361</v>
      </c>
      <c r="L843" s="72" t="s">
        <v>101</v>
      </c>
      <c r="M843" s="68"/>
      <c r="N843" s="69">
        <v>44363.931944444397</v>
      </c>
      <c r="O843" s="132">
        <f t="shared" si="13"/>
        <v>2.9319444443972316</v>
      </c>
      <c r="P843" s="68" t="s">
        <v>144</v>
      </c>
      <c r="Q843" s="68" t="s">
        <v>146</v>
      </c>
      <c r="R843" s="68" t="s">
        <v>102</v>
      </c>
      <c r="S843" s="135" t="s">
        <v>102</v>
      </c>
    </row>
    <row r="844" spans="1:19">
      <c r="A844" s="68"/>
      <c r="B844" s="69">
        <v>44361.757638888899</v>
      </c>
      <c r="C844" s="134">
        <v>55</v>
      </c>
      <c r="D844" s="71" t="s">
        <v>98</v>
      </c>
      <c r="E844" s="68"/>
      <c r="F844" s="71" t="s">
        <v>106</v>
      </c>
      <c r="G844" s="141" t="s">
        <v>102</v>
      </c>
      <c r="H844" s="68" t="s">
        <v>102</v>
      </c>
      <c r="I844" s="143">
        <v>0</v>
      </c>
      <c r="J844" s="69">
        <v>44383</v>
      </c>
      <c r="K844" s="69">
        <v>44384</v>
      </c>
      <c r="L844" s="72" t="s">
        <v>101</v>
      </c>
      <c r="M844" s="68"/>
      <c r="N844" s="69">
        <v>44384.705486111103</v>
      </c>
      <c r="O844" s="132">
        <f t="shared" si="13"/>
        <v>1.7054861111028004</v>
      </c>
      <c r="P844" s="68" t="s">
        <v>144</v>
      </c>
      <c r="Q844" s="68" t="s">
        <v>145</v>
      </c>
      <c r="R844" s="68" t="s">
        <v>102</v>
      </c>
      <c r="S844" s="135" t="s">
        <v>102</v>
      </c>
    </row>
    <row r="845" spans="1:19">
      <c r="A845" s="68"/>
      <c r="B845" s="69">
        <v>44361.766666666699</v>
      </c>
      <c r="C845" s="134">
        <v>38</v>
      </c>
      <c r="D845" s="71" t="s">
        <v>98</v>
      </c>
      <c r="E845" s="68"/>
      <c r="F845" s="71" t="s">
        <v>106</v>
      </c>
      <c r="G845" s="141" t="s">
        <v>102</v>
      </c>
      <c r="H845" s="68" t="s">
        <v>102</v>
      </c>
      <c r="I845" s="143">
        <v>0</v>
      </c>
      <c r="J845" s="69">
        <v>44489</v>
      </c>
      <c r="K845" s="69">
        <v>44489</v>
      </c>
      <c r="L845" s="72" t="s">
        <v>101</v>
      </c>
      <c r="M845" s="68"/>
      <c r="N845" s="69">
        <v>44490.360416666699</v>
      </c>
      <c r="O845" s="132">
        <f t="shared" si="13"/>
        <v>1.3604166666991659</v>
      </c>
      <c r="P845" s="68" t="s">
        <v>144</v>
      </c>
      <c r="Q845" s="68" t="s">
        <v>145</v>
      </c>
      <c r="R845" s="68" t="s">
        <v>102</v>
      </c>
      <c r="S845" s="133" t="s">
        <v>101</v>
      </c>
    </row>
    <row r="846" spans="1:19">
      <c r="A846" s="68"/>
      <c r="B846" s="69">
        <v>44362.656944444403</v>
      </c>
      <c r="C846" s="134">
        <v>35</v>
      </c>
      <c r="D846" s="68" t="s">
        <v>107</v>
      </c>
      <c r="E846" s="68"/>
      <c r="F846" s="71" t="s">
        <v>106</v>
      </c>
      <c r="G846" s="141" t="s">
        <v>102</v>
      </c>
      <c r="H846" s="68" t="s">
        <v>102</v>
      </c>
      <c r="I846" s="143">
        <v>0</v>
      </c>
      <c r="J846" s="69">
        <v>44398</v>
      </c>
      <c r="K846" s="69">
        <v>44398</v>
      </c>
      <c r="L846" s="72" t="s">
        <v>101</v>
      </c>
      <c r="M846" s="68"/>
      <c r="N846" s="69">
        <v>44410.495289351798</v>
      </c>
      <c r="O846" s="132">
        <f t="shared" si="13"/>
        <v>12.495289351798419</v>
      </c>
      <c r="P846" s="68" t="s">
        <v>144</v>
      </c>
      <c r="Q846" s="68" t="s">
        <v>145</v>
      </c>
      <c r="R846" s="68" t="s">
        <v>102</v>
      </c>
      <c r="S846" s="133" t="s">
        <v>101</v>
      </c>
    </row>
    <row r="847" spans="1:19">
      <c r="A847" s="68"/>
      <c r="B847" s="69">
        <v>44363.456250000003</v>
      </c>
      <c r="C847" s="134">
        <v>24</v>
      </c>
      <c r="D847" s="68" t="s">
        <v>105</v>
      </c>
      <c r="E847" s="68"/>
      <c r="F847" s="71" t="s">
        <v>106</v>
      </c>
      <c r="G847" s="141" t="s">
        <v>102</v>
      </c>
      <c r="H847" s="68" t="s">
        <v>102</v>
      </c>
      <c r="I847" s="143">
        <v>0</v>
      </c>
      <c r="J847" s="69">
        <v>44385</v>
      </c>
      <c r="K847" s="69">
        <v>44386</v>
      </c>
      <c r="L847" s="72" t="s">
        <v>101</v>
      </c>
      <c r="M847" s="68"/>
      <c r="N847" s="69">
        <v>44390.55</v>
      </c>
      <c r="O847" s="132">
        <f t="shared" si="13"/>
        <v>5.5500000000029104</v>
      </c>
      <c r="P847" s="68" t="s">
        <v>144</v>
      </c>
      <c r="Q847" s="68" t="s">
        <v>145</v>
      </c>
      <c r="R847" s="68" t="s">
        <v>102</v>
      </c>
      <c r="S847" s="133" t="s">
        <v>101</v>
      </c>
    </row>
    <row r="848" spans="1:19">
      <c r="A848" s="68"/>
      <c r="B848" s="69">
        <v>44363.533333333296</v>
      </c>
      <c r="C848" s="134">
        <v>47</v>
      </c>
      <c r="D848" s="71" t="s">
        <v>98</v>
      </c>
      <c r="E848" s="68"/>
      <c r="F848" s="71" t="s">
        <v>106</v>
      </c>
      <c r="G848" s="141" t="s">
        <v>102</v>
      </c>
      <c r="H848" s="68" t="s">
        <v>102</v>
      </c>
      <c r="I848" s="143">
        <v>0</v>
      </c>
      <c r="J848" s="69">
        <v>44376</v>
      </c>
      <c r="K848" s="69">
        <v>44377</v>
      </c>
      <c r="L848" s="72" t="s">
        <v>101</v>
      </c>
      <c r="M848" s="68"/>
      <c r="N848" s="69">
        <v>44380.566666666702</v>
      </c>
      <c r="O848" s="132">
        <f t="shared" si="13"/>
        <v>4.5666666667020763</v>
      </c>
      <c r="P848" s="68" t="s">
        <v>144</v>
      </c>
      <c r="Q848" s="68" t="s">
        <v>145</v>
      </c>
      <c r="R848" s="68" t="s">
        <v>102</v>
      </c>
      <c r="S848" s="133" t="s">
        <v>101</v>
      </c>
    </row>
    <row r="849" spans="1:19">
      <c r="A849" s="68"/>
      <c r="B849" s="69">
        <v>44363.667361111096</v>
      </c>
      <c r="C849" s="134">
        <v>36</v>
      </c>
      <c r="D849" s="68" t="s">
        <v>105</v>
      </c>
      <c r="E849" s="68"/>
      <c r="F849" s="71" t="s">
        <v>106</v>
      </c>
      <c r="G849" s="141" t="s">
        <v>102</v>
      </c>
      <c r="H849" s="68" t="s">
        <v>102</v>
      </c>
      <c r="I849" s="143">
        <v>0</v>
      </c>
      <c r="J849" s="69">
        <v>44422</v>
      </c>
      <c r="K849" s="69">
        <v>44424</v>
      </c>
      <c r="L849" s="72" t="s">
        <v>101</v>
      </c>
      <c r="M849" s="68"/>
      <c r="N849" s="69">
        <v>44424.753946759301</v>
      </c>
      <c r="O849" s="132">
        <f t="shared" si="13"/>
        <v>2.7539467593014706</v>
      </c>
      <c r="P849" s="68" t="s">
        <v>144</v>
      </c>
      <c r="Q849" s="68" t="s">
        <v>145</v>
      </c>
      <c r="R849" s="68" t="s">
        <v>102</v>
      </c>
      <c r="S849" s="133" t="s">
        <v>101</v>
      </c>
    </row>
    <row r="850" spans="1:19">
      <c r="A850" s="68"/>
      <c r="B850" s="69">
        <v>44364.618055555598</v>
      </c>
      <c r="C850" s="134">
        <v>38</v>
      </c>
      <c r="D850" s="68" t="s">
        <v>105</v>
      </c>
      <c r="E850" s="68"/>
      <c r="F850" s="71" t="s">
        <v>106</v>
      </c>
      <c r="G850" s="141" t="s">
        <v>102</v>
      </c>
      <c r="H850" s="68" t="s">
        <v>102</v>
      </c>
      <c r="I850" s="143">
        <v>0</v>
      </c>
      <c r="J850" s="69">
        <v>44391</v>
      </c>
      <c r="K850" s="69">
        <v>44391</v>
      </c>
      <c r="L850" s="72" t="s">
        <v>101</v>
      </c>
      <c r="M850" s="68"/>
      <c r="N850" s="69">
        <v>44392.809675925899</v>
      </c>
      <c r="O850" s="132">
        <f t="shared" si="13"/>
        <v>1.8096759258987731</v>
      </c>
      <c r="P850" s="68" t="s">
        <v>144</v>
      </c>
      <c r="Q850" s="68" t="s">
        <v>145</v>
      </c>
      <c r="R850" s="68" t="s">
        <v>102</v>
      </c>
      <c r="S850" s="135" t="s">
        <v>102</v>
      </c>
    </row>
    <row r="851" spans="1:19">
      <c r="A851" s="68"/>
      <c r="B851" s="69">
        <v>44365.587500000001</v>
      </c>
      <c r="C851" s="134">
        <v>24</v>
      </c>
      <c r="D851" s="68" t="s">
        <v>105</v>
      </c>
      <c r="E851" s="68"/>
      <c r="F851" s="71" t="s">
        <v>106</v>
      </c>
      <c r="G851" s="141" t="s">
        <v>102</v>
      </c>
      <c r="H851" s="68" t="s">
        <v>102</v>
      </c>
      <c r="I851" s="143">
        <v>0</v>
      </c>
      <c r="J851" s="69">
        <v>44424</v>
      </c>
      <c r="K851" s="69">
        <v>44424</v>
      </c>
      <c r="L851" s="72" t="s">
        <v>101</v>
      </c>
      <c r="M851" s="68"/>
      <c r="N851" s="69">
        <v>44431.490532407399</v>
      </c>
      <c r="O851" s="132">
        <f t="shared" si="13"/>
        <v>7.4905324073988595</v>
      </c>
      <c r="P851" s="68" t="s">
        <v>144</v>
      </c>
      <c r="Q851" s="68" t="s">
        <v>145</v>
      </c>
      <c r="R851" s="68" t="s">
        <v>102</v>
      </c>
      <c r="S851" s="133" t="s">
        <v>101</v>
      </c>
    </row>
    <row r="852" spans="1:19">
      <c r="A852" s="68"/>
      <c r="B852" s="69">
        <v>44365.587500000001</v>
      </c>
      <c r="C852" s="134">
        <v>24</v>
      </c>
      <c r="D852" s="68" t="s">
        <v>105</v>
      </c>
      <c r="E852" s="68"/>
      <c r="F852" s="71" t="s">
        <v>106</v>
      </c>
      <c r="G852" s="141" t="s">
        <v>102</v>
      </c>
      <c r="H852" s="68" t="s">
        <v>102</v>
      </c>
      <c r="I852" s="143">
        <v>0</v>
      </c>
      <c r="J852" s="69">
        <v>44454</v>
      </c>
      <c r="K852" s="69">
        <v>44454</v>
      </c>
      <c r="L852" s="72" t="s">
        <v>101</v>
      </c>
      <c r="M852" s="68"/>
      <c r="N852" s="69">
        <v>44456</v>
      </c>
      <c r="O852" s="132">
        <f t="shared" si="13"/>
        <v>2</v>
      </c>
      <c r="P852" s="68" t="s">
        <v>147</v>
      </c>
      <c r="Q852" s="68" t="s">
        <v>145</v>
      </c>
      <c r="R852" s="68" t="s">
        <v>102</v>
      </c>
      <c r="S852" s="133" t="s">
        <v>101</v>
      </c>
    </row>
    <row r="853" spans="1:19">
      <c r="A853" s="68"/>
      <c r="B853" s="69">
        <v>44365.8215277778</v>
      </c>
      <c r="C853" s="134">
        <v>36</v>
      </c>
      <c r="D853" s="71" t="s">
        <v>98</v>
      </c>
      <c r="E853" s="68"/>
      <c r="F853" s="71" t="s">
        <v>106</v>
      </c>
      <c r="G853" s="141" t="s">
        <v>102</v>
      </c>
      <c r="H853" s="68" t="s">
        <v>102</v>
      </c>
      <c r="I853" s="143">
        <v>0</v>
      </c>
      <c r="J853" s="69">
        <v>44384</v>
      </c>
      <c r="K853" s="69">
        <v>44384</v>
      </c>
      <c r="L853" s="72" t="s">
        <v>101</v>
      </c>
      <c r="M853" s="68"/>
      <c r="N853" s="69">
        <v>44386.156944444403</v>
      </c>
      <c r="O853" s="132">
        <f t="shared" si="13"/>
        <v>2.1569444444030523</v>
      </c>
      <c r="P853" s="68" t="s">
        <v>144</v>
      </c>
      <c r="Q853" s="68" t="s">
        <v>145</v>
      </c>
      <c r="R853" s="68" t="s">
        <v>102</v>
      </c>
      <c r="S853" s="135" t="s">
        <v>102</v>
      </c>
    </row>
    <row r="854" spans="1:19">
      <c r="A854" s="68"/>
      <c r="B854" s="69">
        <v>44368.590277777803</v>
      </c>
      <c r="C854" s="134">
        <v>30</v>
      </c>
      <c r="D854" s="71" t="s">
        <v>98</v>
      </c>
      <c r="E854" s="68"/>
      <c r="F854" s="71" t="s">
        <v>106</v>
      </c>
      <c r="G854" s="141" t="s">
        <v>102</v>
      </c>
      <c r="H854" s="68" t="s">
        <v>102</v>
      </c>
      <c r="I854" s="143">
        <v>0</v>
      </c>
      <c r="J854" s="69">
        <v>44380</v>
      </c>
      <c r="K854" s="69">
        <v>44382</v>
      </c>
      <c r="L854" s="72" t="s">
        <v>101</v>
      </c>
      <c r="M854" s="68"/>
      <c r="N854" s="69">
        <v>44383.484039351897</v>
      </c>
      <c r="O854" s="132">
        <f t="shared" si="13"/>
        <v>3.4840393518970814</v>
      </c>
      <c r="P854" s="68" t="s">
        <v>144</v>
      </c>
      <c r="Q854" s="68" t="s">
        <v>145</v>
      </c>
      <c r="R854" s="68" t="s">
        <v>102</v>
      </c>
      <c r="S854" s="133" t="s">
        <v>101</v>
      </c>
    </row>
    <row r="855" spans="1:19">
      <c r="A855" s="68"/>
      <c r="B855" s="69">
        <v>44368.657638888901</v>
      </c>
      <c r="C855" s="134">
        <v>23</v>
      </c>
      <c r="D855" s="68" t="s">
        <v>107</v>
      </c>
      <c r="E855" s="68"/>
      <c r="F855" s="71" t="s">
        <v>106</v>
      </c>
      <c r="G855" s="141" t="s">
        <v>102</v>
      </c>
      <c r="H855" s="68" t="s">
        <v>102</v>
      </c>
      <c r="I855" s="143">
        <v>0</v>
      </c>
      <c r="J855" s="69">
        <v>44368</v>
      </c>
      <c r="K855" s="69">
        <v>44368</v>
      </c>
      <c r="L855" s="72" t="s">
        <v>101</v>
      </c>
      <c r="M855" s="68"/>
      <c r="N855" s="69">
        <v>44370.546435185199</v>
      </c>
      <c r="O855" s="132">
        <f t="shared" si="13"/>
        <v>2.5464351851987885</v>
      </c>
      <c r="P855" s="68" t="s">
        <v>147</v>
      </c>
      <c r="Q855" s="68" t="s">
        <v>145</v>
      </c>
      <c r="R855" s="68" t="s">
        <v>102</v>
      </c>
      <c r="S855" s="135" t="s">
        <v>102</v>
      </c>
    </row>
    <row r="856" spans="1:19">
      <c r="A856" s="68"/>
      <c r="B856" s="69">
        <v>44368.685416666704</v>
      </c>
      <c r="C856" s="134">
        <v>50</v>
      </c>
      <c r="D856" s="68" t="s">
        <v>105</v>
      </c>
      <c r="E856" s="68"/>
      <c r="F856" s="71" t="s">
        <v>106</v>
      </c>
      <c r="G856" s="141" t="s">
        <v>102</v>
      </c>
      <c r="H856" s="68" t="s">
        <v>102</v>
      </c>
      <c r="I856" s="143">
        <v>0</v>
      </c>
      <c r="J856" s="69">
        <v>44436</v>
      </c>
      <c r="K856" s="69">
        <v>44438</v>
      </c>
      <c r="L856" s="72" t="s">
        <v>101</v>
      </c>
      <c r="M856" s="68"/>
      <c r="N856" s="69">
        <v>44445.316759259302</v>
      </c>
      <c r="O856" s="132">
        <f t="shared" si="13"/>
        <v>9.3167592593017616</v>
      </c>
      <c r="P856" s="68" t="s">
        <v>144</v>
      </c>
      <c r="Q856" s="68" t="s">
        <v>145</v>
      </c>
      <c r="R856" s="68" t="s">
        <v>102</v>
      </c>
      <c r="S856" s="135" t="s">
        <v>102</v>
      </c>
    </row>
    <row r="857" spans="1:19">
      <c r="A857" s="68"/>
      <c r="B857" s="69">
        <v>44368.7409722222</v>
      </c>
      <c r="C857" s="134">
        <v>30</v>
      </c>
      <c r="D857" s="68" t="s">
        <v>105</v>
      </c>
      <c r="E857" s="68"/>
      <c r="F857" s="71" t="s">
        <v>106</v>
      </c>
      <c r="G857" s="141" t="s">
        <v>102</v>
      </c>
      <c r="H857" s="68" t="s">
        <v>102</v>
      </c>
      <c r="I857" s="143">
        <v>0</v>
      </c>
      <c r="J857" s="69">
        <v>44378</v>
      </c>
      <c r="K857" s="69">
        <v>44379</v>
      </c>
      <c r="L857" s="72" t="s">
        <v>101</v>
      </c>
      <c r="M857" s="68"/>
      <c r="N857" s="69">
        <v>44383.706250000003</v>
      </c>
      <c r="O857" s="132">
        <f t="shared" si="13"/>
        <v>5.7062500000029104</v>
      </c>
      <c r="P857" s="68" t="s">
        <v>144</v>
      </c>
      <c r="Q857" s="68" t="s">
        <v>145</v>
      </c>
      <c r="R857" s="68" t="s">
        <v>102</v>
      </c>
      <c r="S857" s="135" t="s">
        <v>102</v>
      </c>
    </row>
    <row r="858" spans="1:19">
      <c r="A858" s="68"/>
      <c r="B858" s="69">
        <v>44368.7409722222</v>
      </c>
      <c r="C858" s="134">
        <v>30</v>
      </c>
      <c r="D858" s="68" t="s">
        <v>105</v>
      </c>
      <c r="E858" s="68"/>
      <c r="F858" s="71" t="s">
        <v>106</v>
      </c>
      <c r="G858" s="141" t="s">
        <v>102</v>
      </c>
      <c r="H858" s="68" t="s">
        <v>102</v>
      </c>
      <c r="I858" s="143">
        <v>0</v>
      </c>
      <c r="J858" s="69">
        <v>44394</v>
      </c>
      <c r="K858" s="69">
        <v>44396</v>
      </c>
      <c r="L858" s="72" t="s">
        <v>101</v>
      </c>
      <c r="M858" s="68"/>
      <c r="N858" s="69">
        <v>44394.463888888902</v>
      </c>
      <c r="O858" s="132">
        <f t="shared" si="13"/>
        <v>0.4638888889021473</v>
      </c>
      <c r="P858" s="68" t="s">
        <v>144</v>
      </c>
      <c r="Q858" s="68" t="s">
        <v>145</v>
      </c>
      <c r="R858" s="68" t="s">
        <v>102</v>
      </c>
      <c r="S858" s="135" t="s">
        <v>102</v>
      </c>
    </row>
    <row r="859" spans="1:19">
      <c r="A859" s="68"/>
      <c r="B859" s="69">
        <v>44368.7409722222</v>
      </c>
      <c r="C859" s="134">
        <v>30</v>
      </c>
      <c r="D859" s="68" t="s">
        <v>105</v>
      </c>
      <c r="E859" s="68"/>
      <c r="F859" s="71" t="s">
        <v>106</v>
      </c>
      <c r="G859" s="141" t="s">
        <v>102</v>
      </c>
      <c r="H859" s="68" t="s">
        <v>102</v>
      </c>
      <c r="I859" s="143">
        <v>0</v>
      </c>
      <c r="J859" s="69">
        <v>44406</v>
      </c>
      <c r="K859" s="69">
        <v>44407</v>
      </c>
      <c r="L859" s="72" t="s">
        <v>101</v>
      </c>
      <c r="M859" s="68"/>
      <c r="N859" s="69">
        <v>44419.4969444444</v>
      </c>
      <c r="O859" s="132">
        <f t="shared" si="13"/>
        <v>13.49694444439956</v>
      </c>
      <c r="P859" s="68" t="s">
        <v>144</v>
      </c>
      <c r="Q859" s="68" t="s">
        <v>145</v>
      </c>
      <c r="R859" s="68" t="s">
        <v>102</v>
      </c>
      <c r="S859" s="135" t="s">
        <v>102</v>
      </c>
    </row>
    <row r="860" spans="1:19">
      <c r="A860" s="68"/>
      <c r="B860" s="69">
        <v>44368.7409722222</v>
      </c>
      <c r="C860" s="134">
        <v>30</v>
      </c>
      <c r="D860" s="68" t="s">
        <v>105</v>
      </c>
      <c r="E860" s="68"/>
      <c r="F860" s="71" t="s">
        <v>106</v>
      </c>
      <c r="G860" s="141" t="s">
        <v>102</v>
      </c>
      <c r="H860" s="68" t="s">
        <v>102</v>
      </c>
      <c r="I860" s="143">
        <v>0</v>
      </c>
      <c r="J860" s="69">
        <v>44425</v>
      </c>
      <c r="K860" s="69">
        <v>44426</v>
      </c>
      <c r="L860" s="72" t="s">
        <v>101</v>
      </c>
      <c r="M860" s="68"/>
      <c r="N860" s="69">
        <v>44427.348576388897</v>
      </c>
      <c r="O860" s="132">
        <f t="shared" si="13"/>
        <v>2.3485763888966176</v>
      </c>
      <c r="P860" s="68" t="s">
        <v>144</v>
      </c>
      <c r="Q860" s="68" t="s">
        <v>145</v>
      </c>
      <c r="R860" s="68" t="s">
        <v>102</v>
      </c>
      <c r="S860" s="135" t="s">
        <v>102</v>
      </c>
    </row>
    <row r="861" spans="1:19">
      <c r="A861" s="68"/>
      <c r="B861" s="69">
        <v>44369.7409722222</v>
      </c>
      <c r="C861" s="134">
        <v>41</v>
      </c>
      <c r="D861" s="71" t="s">
        <v>98</v>
      </c>
      <c r="E861" s="68"/>
      <c r="F861" s="71" t="s">
        <v>106</v>
      </c>
      <c r="G861" s="141" t="s">
        <v>102</v>
      </c>
      <c r="H861" s="68" t="s">
        <v>102</v>
      </c>
      <c r="I861" s="143">
        <v>0</v>
      </c>
      <c r="J861" s="69">
        <v>44383</v>
      </c>
      <c r="K861" s="69">
        <v>44384</v>
      </c>
      <c r="L861" s="72" t="s">
        <v>101</v>
      </c>
      <c r="M861" s="68"/>
      <c r="N861" s="69">
        <v>44391.496331018498</v>
      </c>
      <c r="O861" s="132">
        <f t="shared" si="13"/>
        <v>8.4963310184975853</v>
      </c>
      <c r="P861" s="68" t="s">
        <v>144</v>
      </c>
      <c r="Q861" s="68" t="s">
        <v>145</v>
      </c>
      <c r="R861" s="68" t="s">
        <v>102</v>
      </c>
      <c r="S861" s="133" t="s">
        <v>101</v>
      </c>
    </row>
    <row r="862" spans="1:19">
      <c r="A862" s="68"/>
      <c r="B862" s="69">
        <v>44369.7409722222</v>
      </c>
      <c r="C862" s="134">
        <v>41</v>
      </c>
      <c r="D862" s="71" t="s">
        <v>98</v>
      </c>
      <c r="E862" s="68"/>
      <c r="F862" s="71" t="s">
        <v>106</v>
      </c>
      <c r="G862" s="141" t="s">
        <v>102</v>
      </c>
      <c r="H862" s="68" t="s">
        <v>102</v>
      </c>
      <c r="I862" s="143">
        <v>0</v>
      </c>
      <c r="J862" s="69">
        <v>44386</v>
      </c>
      <c r="K862" s="69">
        <v>44386</v>
      </c>
      <c r="L862" s="72" t="s">
        <v>101</v>
      </c>
      <c r="M862" s="68"/>
      <c r="N862" s="69">
        <v>44406</v>
      </c>
      <c r="O862" s="132">
        <f t="shared" si="13"/>
        <v>20</v>
      </c>
      <c r="P862" s="68" t="s">
        <v>144</v>
      </c>
      <c r="Q862" s="68" t="s">
        <v>145</v>
      </c>
      <c r="R862" s="68" t="s">
        <v>102</v>
      </c>
      <c r="S862" s="133" t="s">
        <v>101</v>
      </c>
    </row>
    <row r="863" spans="1:19">
      <c r="A863" s="68"/>
      <c r="B863" s="69">
        <v>44371.513888888898</v>
      </c>
      <c r="C863" s="134">
        <v>41</v>
      </c>
      <c r="D863" s="68" t="s">
        <v>105</v>
      </c>
      <c r="E863" s="68"/>
      <c r="F863" s="71" t="s">
        <v>106</v>
      </c>
      <c r="G863" s="141" t="s">
        <v>102</v>
      </c>
      <c r="H863" s="68" t="s">
        <v>102</v>
      </c>
      <c r="I863" s="143">
        <v>0</v>
      </c>
      <c r="J863" s="69">
        <v>44371</v>
      </c>
      <c r="K863" s="69">
        <v>44372</v>
      </c>
      <c r="L863" s="72" t="s">
        <v>101</v>
      </c>
      <c r="M863" s="68"/>
      <c r="N863" s="69">
        <v>44375.532905092601</v>
      </c>
      <c r="O863" s="132">
        <f t="shared" si="13"/>
        <v>4.5329050926011405</v>
      </c>
      <c r="P863" s="68" t="s">
        <v>147</v>
      </c>
      <c r="Q863" s="68" t="s">
        <v>145</v>
      </c>
      <c r="R863" s="68" t="s">
        <v>102</v>
      </c>
      <c r="S863" s="135" t="s">
        <v>102</v>
      </c>
    </row>
    <row r="864" spans="1:19">
      <c r="A864" s="68"/>
      <c r="B864" s="69">
        <v>44371.751388888901</v>
      </c>
      <c r="C864" s="134">
        <v>27</v>
      </c>
      <c r="D864" s="68" t="s">
        <v>107</v>
      </c>
      <c r="E864" s="68"/>
      <c r="F864" s="71" t="s">
        <v>106</v>
      </c>
      <c r="G864" s="141" t="s">
        <v>102</v>
      </c>
      <c r="H864" s="68" t="s">
        <v>102</v>
      </c>
      <c r="I864" s="143">
        <v>0</v>
      </c>
      <c r="J864" s="69">
        <v>44431</v>
      </c>
      <c r="K864" s="69">
        <v>44431</v>
      </c>
      <c r="L864" s="72" t="s">
        <v>101</v>
      </c>
      <c r="M864" s="68"/>
      <c r="N864" s="69">
        <v>44434.570138888899</v>
      </c>
      <c r="O864" s="132">
        <f t="shared" si="13"/>
        <v>3.5701388888992369</v>
      </c>
      <c r="P864" s="68" t="s">
        <v>144</v>
      </c>
      <c r="Q864" s="68" t="s">
        <v>145</v>
      </c>
      <c r="R864" s="68" t="s">
        <v>102</v>
      </c>
      <c r="S864" s="133" t="s">
        <v>101</v>
      </c>
    </row>
    <row r="865" spans="1:19">
      <c r="A865" s="68"/>
      <c r="B865" s="69">
        <v>44372.563888888901</v>
      </c>
      <c r="C865" s="134">
        <v>27</v>
      </c>
      <c r="D865" s="71" t="s">
        <v>98</v>
      </c>
      <c r="E865" s="68"/>
      <c r="F865" s="71" t="s">
        <v>106</v>
      </c>
      <c r="G865" s="141" t="s">
        <v>102</v>
      </c>
      <c r="H865" s="68" t="s">
        <v>102</v>
      </c>
      <c r="I865" s="143">
        <v>0</v>
      </c>
      <c r="J865" s="69">
        <v>44427</v>
      </c>
      <c r="K865" s="69">
        <v>44428</v>
      </c>
      <c r="L865" s="72" t="s">
        <v>101</v>
      </c>
      <c r="M865" s="68"/>
      <c r="N865" s="69">
        <v>44430.521527777797</v>
      </c>
      <c r="O865" s="132">
        <f t="shared" si="13"/>
        <v>3.5215277777970186</v>
      </c>
      <c r="P865" s="68" t="s">
        <v>144</v>
      </c>
      <c r="Q865" s="68" t="s">
        <v>145</v>
      </c>
      <c r="R865" s="68" t="s">
        <v>102</v>
      </c>
      <c r="S865" s="133" t="s">
        <v>101</v>
      </c>
    </row>
    <row r="866" spans="1:19">
      <c r="A866" s="68"/>
      <c r="B866" s="69">
        <v>44372.563888888901</v>
      </c>
      <c r="C866" s="134">
        <v>27</v>
      </c>
      <c r="D866" s="71" t="s">
        <v>98</v>
      </c>
      <c r="E866" s="68"/>
      <c r="F866" s="71" t="s">
        <v>106</v>
      </c>
      <c r="G866" s="141" t="s">
        <v>102</v>
      </c>
      <c r="H866" s="68" t="s">
        <v>102</v>
      </c>
      <c r="I866" s="143">
        <v>0</v>
      </c>
      <c r="J866" s="69">
        <v>44439</v>
      </c>
      <c r="K866" s="69">
        <v>44440</v>
      </c>
      <c r="L866" s="72" t="s">
        <v>101</v>
      </c>
      <c r="M866" s="68"/>
      <c r="N866" s="69">
        <v>44441.368055555598</v>
      </c>
      <c r="O866" s="132">
        <f t="shared" si="13"/>
        <v>2.3680555555984029</v>
      </c>
      <c r="P866" s="68" t="s">
        <v>144</v>
      </c>
      <c r="Q866" s="68" t="s">
        <v>145</v>
      </c>
      <c r="R866" s="68" t="s">
        <v>102</v>
      </c>
      <c r="S866" s="133" t="s">
        <v>101</v>
      </c>
    </row>
    <row r="867" spans="1:19">
      <c r="A867" s="68"/>
      <c r="B867" s="69">
        <v>44372.759722222203</v>
      </c>
      <c r="C867" s="134">
        <v>25</v>
      </c>
      <c r="D867" s="71" t="s">
        <v>98</v>
      </c>
      <c r="E867" s="68"/>
      <c r="F867" s="71" t="s">
        <v>106</v>
      </c>
      <c r="G867" s="141" t="s">
        <v>102</v>
      </c>
      <c r="H867" s="68" t="s">
        <v>102</v>
      </c>
      <c r="I867" s="143">
        <v>0</v>
      </c>
      <c r="J867" s="69">
        <v>44481</v>
      </c>
      <c r="K867" s="69">
        <v>44482</v>
      </c>
      <c r="L867" s="72" t="s">
        <v>101</v>
      </c>
      <c r="M867" s="68"/>
      <c r="N867" s="69">
        <v>44484.377083333296</v>
      </c>
      <c r="O867" s="132">
        <f t="shared" si="13"/>
        <v>3.3770833332964685</v>
      </c>
      <c r="P867" s="68" t="s">
        <v>144</v>
      </c>
      <c r="Q867" s="68" t="s">
        <v>145</v>
      </c>
      <c r="R867" s="68" t="s">
        <v>101</v>
      </c>
      <c r="S867" s="133" t="s">
        <v>101</v>
      </c>
    </row>
    <row r="868" spans="1:19">
      <c r="A868" s="68"/>
      <c r="B868" s="69">
        <v>44372.788194444402</v>
      </c>
      <c r="C868" s="134">
        <v>29</v>
      </c>
      <c r="D868" s="68" t="s">
        <v>107</v>
      </c>
      <c r="E868" s="68"/>
      <c r="F868" s="71" t="s">
        <v>106</v>
      </c>
      <c r="G868" s="141" t="s">
        <v>102</v>
      </c>
      <c r="H868" s="68" t="s">
        <v>102</v>
      </c>
      <c r="I868" s="143">
        <v>0</v>
      </c>
      <c r="J868" s="69">
        <v>44391</v>
      </c>
      <c r="K868" s="69">
        <v>44391</v>
      </c>
      <c r="L868" s="72" t="s">
        <v>101</v>
      </c>
      <c r="M868" s="68"/>
      <c r="N868" s="69">
        <v>44398.694583333301</v>
      </c>
      <c r="O868" s="132">
        <f t="shared" si="13"/>
        <v>7.6945833333011251</v>
      </c>
      <c r="P868" s="68" t="s">
        <v>144</v>
      </c>
      <c r="Q868" s="68" t="s">
        <v>145</v>
      </c>
      <c r="R868" s="68" t="s">
        <v>102</v>
      </c>
      <c r="S868" s="133" t="s">
        <v>101</v>
      </c>
    </row>
    <row r="869" spans="1:19">
      <c r="A869" s="68"/>
      <c r="B869" s="69">
        <v>44372.788194444402</v>
      </c>
      <c r="C869" s="134">
        <v>29</v>
      </c>
      <c r="D869" s="68" t="s">
        <v>107</v>
      </c>
      <c r="E869" s="68"/>
      <c r="F869" s="71" t="s">
        <v>106</v>
      </c>
      <c r="G869" s="141" t="s">
        <v>102</v>
      </c>
      <c r="H869" s="68" t="s">
        <v>102</v>
      </c>
      <c r="I869" s="143">
        <v>1</v>
      </c>
      <c r="J869" s="69">
        <v>44399</v>
      </c>
      <c r="K869" s="69">
        <v>44400</v>
      </c>
      <c r="L869" s="72" t="s">
        <v>101</v>
      </c>
      <c r="M869" s="68"/>
      <c r="N869" s="69">
        <v>44401.478472222203</v>
      </c>
      <c r="O869" s="132">
        <f t="shared" si="13"/>
        <v>2.4784722222029814</v>
      </c>
      <c r="P869" s="68" t="s">
        <v>144</v>
      </c>
      <c r="Q869" s="68" t="s">
        <v>145</v>
      </c>
      <c r="R869" s="68" t="s">
        <v>102</v>
      </c>
      <c r="S869" s="133" t="s">
        <v>101</v>
      </c>
    </row>
    <row r="870" spans="1:19">
      <c r="A870" s="68"/>
      <c r="B870" s="69">
        <v>44372.788194444402</v>
      </c>
      <c r="C870" s="134">
        <v>29</v>
      </c>
      <c r="D870" s="68" t="s">
        <v>107</v>
      </c>
      <c r="E870" s="68"/>
      <c r="F870" s="71" t="s">
        <v>106</v>
      </c>
      <c r="G870" s="141" t="s">
        <v>102</v>
      </c>
      <c r="H870" s="68" t="s">
        <v>102</v>
      </c>
      <c r="I870" s="143">
        <v>0</v>
      </c>
      <c r="J870" s="69">
        <v>44404</v>
      </c>
      <c r="K870" s="69">
        <v>44405</v>
      </c>
      <c r="L870" s="72" t="s">
        <v>101</v>
      </c>
      <c r="M870" s="68"/>
      <c r="N870" s="69">
        <v>44405.536400463003</v>
      </c>
      <c r="O870" s="132">
        <f t="shared" si="13"/>
        <v>1.5364004630027921</v>
      </c>
      <c r="P870" s="68" t="s">
        <v>144</v>
      </c>
      <c r="Q870" s="68" t="s">
        <v>145</v>
      </c>
      <c r="R870" s="68" t="s">
        <v>102</v>
      </c>
      <c r="S870" s="133" t="s">
        <v>101</v>
      </c>
    </row>
    <row r="871" spans="1:19">
      <c r="A871" s="68"/>
      <c r="B871" s="69">
        <v>44372.788194444402</v>
      </c>
      <c r="C871" s="134">
        <v>29</v>
      </c>
      <c r="D871" s="68" t="s">
        <v>107</v>
      </c>
      <c r="E871" s="68"/>
      <c r="F871" s="71" t="s">
        <v>106</v>
      </c>
      <c r="G871" s="141" t="s">
        <v>102</v>
      </c>
      <c r="H871" s="68" t="s">
        <v>102</v>
      </c>
      <c r="I871" s="143">
        <v>0</v>
      </c>
      <c r="J871" s="69">
        <v>44416</v>
      </c>
      <c r="K871" s="69">
        <v>44417</v>
      </c>
      <c r="L871" s="72" t="s">
        <v>101</v>
      </c>
      <c r="M871" s="68"/>
      <c r="N871" s="69">
        <v>44417.552418981497</v>
      </c>
      <c r="O871" s="132">
        <f t="shared" si="13"/>
        <v>1.552418981496885</v>
      </c>
      <c r="P871" s="68" t="s">
        <v>144</v>
      </c>
      <c r="Q871" s="68" t="s">
        <v>145</v>
      </c>
      <c r="R871" s="68" t="s">
        <v>102</v>
      </c>
      <c r="S871" s="133" t="s">
        <v>101</v>
      </c>
    </row>
    <row r="872" spans="1:19">
      <c r="A872" s="68"/>
      <c r="B872" s="69">
        <v>44372.788194444402</v>
      </c>
      <c r="C872" s="134">
        <v>29</v>
      </c>
      <c r="D872" s="68" t="s">
        <v>107</v>
      </c>
      <c r="E872" s="68"/>
      <c r="F872" s="71" t="s">
        <v>106</v>
      </c>
      <c r="G872" s="141" t="s">
        <v>102</v>
      </c>
      <c r="H872" s="68" t="s">
        <v>102</v>
      </c>
      <c r="I872" s="143">
        <v>0</v>
      </c>
      <c r="J872" s="69">
        <v>44418</v>
      </c>
      <c r="K872" s="69">
        <v>44419</v>
      </c>
      <c r="L872" s="72" t="s">
        <v>101</v>
      </c>
      <c r="M872" s="68"/>
      <c r="N872" s="69">
        <v>44421.7277777778</v>
      </c>
      <c r="O872" s="132">
        <f t="shared" si="13"/>
        <v>3.727777777799929</v>
      </c>
      <c r="P872" s="68" t="s">
        <v>147</v>
      </c>
      <c r="Q872" s="68" t="s">
        <v>145</v>
      </c>
      <c r="R872" s="68" t="s">
        <v>102</v>
      </c>
      <c r="S872" s="133" t="s">
        <v>101</v>
      </c>
    </row>
    <row r="873" spans="1:19">
      <c r="A873" s="68"/>
      <c r="B873" s="69">
        <v>44372.788194444402</v>
      </c>
      <c r="C873" s="134">
        <v>29</v>
      </c>
      <c r="D873" s="68" t="s">
        <v>107</v>
      </c>
      <c r="E873" s="68"/>
      <c r="F873" s="71" t="s">
        <v>106</v>
      </c>
      <c r="G873" s="141" t="s">
        <v>102</v>
      </c>
      <c r="H873" s="68" t="s">
        <v>102</v>
      </c>
      <c r="I873" s="143">
        <v>0</v>
      </c>
      <c r="J873" s="69">
        <v>44425</v>
      </c>
      <c r="K873" s="69">
        <v>44426</v>
      </c>
      <c r="L873" s="72" t="s">
        <v>101</v>
      </c>
      <c r="M873" s="68"/>
      <c r="N873" s="69">
        <v>44427.353472222203</v>
      </c>
      <c r="O873" s="132">
        <f t="shared" si="13"/>
        <v>2.3534722222029814</v>
      </c>
      <c r="P873" s="68" t="s">
        <v>144</v>
      </c>
      <c r="Q873" s="68" t="s">
        <v>145</v>
      </c>
      <c r="R873" s="68" t="s">
        <v>102</v>
      </c>
      <c r="S873" s="133" t="s">
        <v>101</v>
      </c>
    </row>
    <row r="874" spans="1:19">
      <c r="A874" s="68"/>
      <c r="B874" s="69">
        <v>44375.682638888902</v>
      </c>
      <c r="C874" s="134">
        <v>29</v>
      </c>
      <c r="D874" s="71" t="s">
        <v>98</v>
      </c>
      <c r="E874" s="68"/>
      <c r="F874" s="71" t="s">
        <v>106</v>
      </c>
      <c r="G874" s="141" t="s">
        <v>102</v>
      </c>
      <c r="H874" s="68" t="s">
        <v>102</v>
      </c>
      <c r="I874" s="143">
        <v>0</v>
      </c>
      <c r="J874" s="69">
        <v>44384</v>
      </c>
      <c r="K874" s="69">
        <v>44384</v>
      </c>
      <c r="L874" s="72" t="s">
        <v>101</v>
      </c>
      <c r="M874" s="68"/>
      <c r="N874" s="69">
        <v>44385.381249999999</v>
      </c>
      <c r="O874" s="132">
        <f t="shared" si="13"/>
        <v>1.3812499999985448</v>
      </c>
      <c r="P874" s="68" t="s">
        <v>144</v>
      </c>
      <c r="Q874" s="68" t="s">
        <v>145</v>
      </c>
      <c r="R874" s="68" t="s">
        <v>102</v>
      </c>
      <c r="S874" s="135" t="s">
        <v>102</v>
      </c>
    </row>
    <row r="875" spans="1:19">
      <c r="A875" s="68"/>
      <c r="B875" s="69">
        <v>44377.572916666701</v>
      </c>
      <c r="C875" s="134">
        <v>23</v>
      </c>
      <c r="D875" s="68" t="s">
        <v>107</v>
      </c>
      <c r="E875" s="68"/>
      <c r="F875" s="71" t="s">
        <v>106</v>
      </c>
      <c r="G875" s="141" t="s">
        <v>102</v>
      </c>
      <c r="H875" s="68" t="s">
        <v>102</v>
      </c>
      <c r="I875" s="143">
        <v>0</v>
      </c>
      <c r="J875" s="69">
        <v>44436</v>
      </c>
      <c r="K875" s="69">
        <v>44438</v>
      </c>
      <c r="L875" s="72" t="s">
        <v>101</v>
      </c>
      <c r="M875" s="68"/>
      <c r="N875" s="69">
        <v>44445.315023148098</v>
      </c>
      <c r="O875" s="132">
        <f t="shared" si="13"/>
        <v>9.31502314809768</v>
      </c>
      <c r="P875" s="68" t="s">
        <v>144</v>
      </c>
      <c r="Q875" s="68" t="s">
        <v>145</v>
      </c>
      <c r="R875" s="68" t="s">
        <v>102</v>
      </c>
      <c r="S875" s="133" t="s">
        <v>101</v>
      </c>
    </row>
    <row r="876" spans="1:19">
      <c r="A876" s="68"/>
      <c r="B876" s="69">
        <v>44377.718055555597</v>
      </c>
      <c r="C876" s="134">
        <v>50</v>
      </c>
      <c r="D876" s="68" t="s">
        <v>105</v>
      </c>
      <c r="E876" s="68"/>
      <c r="F876" s="71" t="s">
        <v>106</v>
      </c>
      <c r="G876" s="141" t="s">
        <v>102</v>
      </c>
      <c r="H876" s="68" t="s">
        <v>102</v>
      </c>
      <c r="I876" s="143">
        <v>0</v>
      </c>
      <c r="J876" s="69">
        <v>44483</v>
      </c>
      <c r="K876" s="69">
        <v>44484</v>
      </c>
      <c r="L876" s="72" t="s">
        <v>101</v>
      </c>
      <c r="M876" s="68"/>
      <c r="N876" s="69">
        <v>44488.709027777797</v>
      </c>
      <c r="O876" s="132">
        <f t="shared" si="13"/>
        <v>5.7090277777970186</v>
      </c>
      <c r="P876" s="68" t="s">
        <v>144</v>
      </c>
      <c r="Q876" s="68" t="s">
        <v>145</v>
      </c>
      <c r="R876" s="68" t="s">
        <v>102</v>
      </c>
      <c r="S876" s="133" t="s">
        <v>101</v>
      </c>
    </row>
    <row r="877" spans="1:19">
      <c r="A877" s="68"/>
      <c r="B877" s="69">
        <v>44377.720138888901</v>
      </c>
      <c r="C877" s="134">
        <v>39</v>
      </c>
      <c r="D877" s="71" t="s">
        <v>98</v>
      </c>
      <c r="E877" s="68"/>
      <c r="F877" s="71" t="s">
        <v>106</v>
      </c>
      <c r="G877" s="141" t="s">
        <v>102</v>
      </c>
      <c r="H877" s="68" t="s">
        <v>102</v>
      </c>
      <c r="I877" s="143">
        <v>0</v>
      </c>
      <c r="J877" s="69">
        <v>44418</v>
      </c>
      <c r="K877" s="69">
        <v>44419</v>
      </c>
      <c r="L877" s="72" t="s">
        <v>101</v>
      </c>
      <c r="M877" s="68"/>
      <c r="N877" s="69">
        <v>44421.443055555603</v>
      </c>
      <c r="O877" s="132">
        <f t="shared" si="13"/>
        <v>3.4430555556027684</v>
      </c>
      <c r="P877" s="68" t="s">
        <v>144</v>
      </c>
      <c r="Q877" s="68" t="s">
        <v>145</v>
      </c>
      <c r="R877" s="68" t="s">
        <v>102</v>
      </c>
      <c r="S877" s="133" t="s">
        <v>101</v>
      </c>
    </row>
    <row r="878" spans="1:19">
      <c r="A878" s="68"/>
      <c r="B878" s="69">
        <v>44377.726388888899</v>
      </c>
      <c r="C878" s="134">
        <v>18</v>
      </c>
      <c r="D878" s="68" t="s">
        <v>107</v>
      </c>
      <c r="E878" s="68"/>
      <c r="F878" s="71" t="s">
        <v>106</v>
      </c>
      <c r="G878" s="141" t="s">
        <v>102</v>
      </c>
      <c r="H878" s="68" t="s">
        <v>102</v>
      </c>
      <c r="I878" s="143">
        <v>0</v>
      </c>
      <c r="J878" s="69">
        <v>44492</v>
      </c>
      <c r="K878" s="69">
        <v>44494</v>
      </c>
      <c r="L878" s="72" t="s">
        <v>101</v>
      </c>
      <c r="M878" s="68"/>
      <c r="N878" s="69">
        <v>44496.489664351902</v>
      </c>
      <c r="O878" s="132">
        <f t="shared" si="13"/>
        <v>4.48966435190232</v>
      </c>
      <c r="P878" s="68" t="s">
        <v>144</v>
      </c>
      <c r="Q878" s="68" t="s">
        <v>145</v>
      </c>
      <c r="R878" s="68" t="s">
        <v>102</v>
      </c>
      <c r="S878" s="133" t="s">
        <v>101</v>
      </c>
    </row>
    <row r="879" spans="1:19">
      <c r="A879" s="68"/>
      <c r="B879" s="69">
        <v>44379.642361111102</v>
      </c>
      <c r="C879" s="134">
        <v>32</v>
      </c>
      <c r="D879" s="71" t="s">
        <v>98</v>
      </c>
      <c r="E879" s="68"/>
      <c r="F879" s="71" t="s">
        <v>106</v>
      </c>
      <c r="G879" s="141" t="s">
        <v>101</v>
      </c>
      <c r="H879" s="68" t="s">
        <v>102</v>
      </c>
      <c r="I879" s="143">
        <v>1</v>
      </c>
      <c r="J879" s="69">
        <v>44403</v>
      </c>
      <c r="K879" s="69">
        <v>44403</v>
      </c>
      <c r="L879" s="72" t="s">
        <v>101</v>
      </c>
      <c r="M879" s="68"/>
      <c r="N879" s="69">
        <v>44405.535833333299</v>
      </c>
      <c r="O879" s="132">
        <f t="shared" si="13"/>
        <v>2.5358333332987968</v>
      </c>
      <c r="P879" s="68" t="s">
        <v>144</v>
      </c>
      <c r="Q879" s="68" t="s">
        <v>148</v>
      </c>
      <c r="R879" s="68" t="s">
        <v>102</v>
      </c>
      <c r="S879" s="135" t="s">
        <v>102</v>
      </c>
    </row>
    <row r="880" spans="1:19">
      <c r="A880" s="68"/>
      <c r="B880" s="69">
        <v>44379.642361111102</v>
      </c>
      <c r="C880" s="134">
        <v>32</v>
      </c>
      <c r="D880" s="71" t="s">
        <v>98</v>
      </c>
      <c r="E880" s="68"/>
      <c r="F880" s="71" t="s">
        <v>106</v>
      </c>
      <c r="G880" s="141" t="s">
        <v>101</v>
      </c>
      <c r="H880" s="68" t="s">
        <v>102</v>
      </c>
      <c r="I880" s="143">
        <v>0</v>
      </c>
      <c r="J880" s="69">
        <v>44417</v>
      </c>
      <c r="K880" s="69">
        <v>44417</v>
      </c>
      <c r="L880" s="72" t="s">
        <v>101</v>
      </c>
      <c r="M880" s="68"/>
      <c r="N880" s="69">
        <v>44422.452777777798</v>
      </c>
      <c r="O880" s="132">
        <f t="shared" si="13"/>
        <v>5.4527777777984738</v>
      </c>
      <c r="P880" s="68" t="s">
        <v>144</v>
      </c>
      <c r="Q880" s="68" t="s">
        <v>148</v>
      </c>
      <c r="R880" s="68" t="s">
        <v>102</v>
      </c>
      <c r="S880" s="135" t="s">
        <v>102</v>
      </c>
    </row>
    <row r="881" spans="1:19">
      <c r="A881" s="68"/>
      <c r="B881" s="69">
        <v>44379.688888888901</v>
      </c>
      <c r="C881" s="134">
        <v>45</v>
      </c>
      <c r="D881" s="71" t="s">
        <v>98</v>
      </c>
      <c r="E881" s="68"/>
      <c r="F881" s="71" t="s">
        <v>106</v>
      </c>
      <c r="G881" s="141" t="s">
        <v>102</v>
      </c>
      <c r="H881" s="68" t="s">
        <v>102</v>
      </c>
      <c r="I881" s="143">
        <v>0</v>
      </c>
      <c r="J881" s="69">
        <v>44396</v>
      </c>
      <c r="K881" s="69">
        <v>44396</v>
      </c>
      <c r="L881" s="72" t="s">
        <v>101</v>
      </c>
      <c r="M881" s="68"/>
      <c r="N881" s="69">
        <v>44397</v>
      </c>
      <c r="O881" s="132">
        <f t="shared" si="13"/>
        <v>1</v>
      </c>
      <c r="P881" s="68" t="s">
        <v>144</v>
      </c>
      <c r="Q881" s="68" t="s">
        <v>145</v>
      </c>
      <c r="R881" s="68" t="s">
        <v>102</v>
      </c>
      <c r="S881" s="135" t="s">
        <v>102</v>
      </c>
    </row>
    <row r="882" spans="1:19">
      <c r="A882" s="68"/>
      <c r="B882" s="69">
        <v>44379.8347222222</v>
      </c>
      <c r="C882" s="134">
        <v>45</v>
      </c>
      <c r="D882" s="71" t="s">
        <v>98</v>
      </c>
      <c r="E882" s="68"/>
      <c r="F882" s="71" t="s">
        <v>106</v>
      </c>
      <c r="G882" s="141" t="s">
        <v>102</v>
      </c>
      <c r="H882" s="68" t="s">
        <v>102</v>
      </c>
      <c r="I882" s="143">
        <v>0</v>
      </c>
      <c r="J882" s="69">
        <v>44394</v>
      </c>
      <c r="K882" s="69">
        <v>44396</v>
      </c>
      <c r="L882" s="72" t="s">
        <v>101</v>
      </c>
      <c r="M882" s="68"/>
      <c r="N882" s="69">
        <v>44397.483229166697</v>
      </c>
      <c r="O882" s="132">
        <f t="shared" si="13"/>
        <v>3.4832291666971287</v>
      </c>
      <c r="P882" s="68" t="s">
        <v>144</v>
      </c>
      <c r="Q882" s="68" t="s">
        <v>145</v>
      </c>
      <c r="R882" s="68" t="s">
        <v>102</v>
      </c>
      <c r="S882" s="135" t="s">
        <v>102</v>
      </c>
    </row>
    <row r="883" spans="1:19">
      <c r="A883" s="68"/>
      <c r="B883" s="69">
        <v>44379.8347222222</v>
      </c>
      <c r="C883" s="134">
        <v>45</v>
      </c>
      <c r="D883" s="71" t="s">
        <v>98</v>
      </c>
      <c r="E883" s="68"/>
      <c r="F883" s="71" t="s">
        <v>106</v>
      </c>
      <c r="G883" s="141" t="s">
        <v>102</v>
      </c>
      <c r="H883" s="68" t="s">
        <v>102</v>
      </c>
      <c r="I883" s="143">
        <v>0</v>
      </c>
      <c r="J883" s="69">
        <v>44440</v>
      </c>
      <c r="K883" s="69">
        <v>44440</v>
      </c>
      <c r="L883" s="72" t="s">
        <v>101</v>
      </c>
      <c r="M883" s="68"/>
      <c r="N883" s="69">
        <v>44442.522465277798</v>
      </c>
      <c r="O883" s="132">
        <f t="shared" si="13"/>
        <v>2.5224652777978918</v>
      </c>
      <c r="P883" s="68" t="s">
        <v>144</v>
      </c>
      <c r="Q883" s="68" t="s">
        <v>145</v>
      </c>
      <c r="R883" s="68" t="s">
        <v>102</v>
      </c>
      <c r="S883" s="133" t="s">
        <v>101</v>
      </c>
    </row>
    <row r="884" spans="1:19">
      <c r="A884" s="68"/>
      <c r="B884" s="69">
        <v>44383.651388888902</v>
      </c>
      <c r="C884" s="134">
        <v>29</v>
      </c>
      <c r="D884" s="68" t="s">
        <v>107</v>
      </c>
      <c r="E884" s="68"/>
      <c r="F884" s="71" t="s">
        <v>106</v>
      </c>
      <c r="G884" s="141" t="s">
        <v>102</v>
      </c>
      <c r="H884" s="68" t="s">
        <v>102</v>
      </c>
      <c r="I884" s="143">
        <v>0</v>
      </c>
      <c r="J884" s="69">
        <v>44264</v>
      </c>
      <c r="K884" s="69">
        <v>44265</v>
      </c>
      <c r="L884" s="72" t="s">
        <v>101</v>
      </c>
      <c r="M884" s="68"/>
      <c r="N884" s="69">
        <v>44266.710543981499</v>
      </c>
      <c r="O884" s="132">
        <f t="shared" si="13"/>
        <v>2.7105439814986312</v>
      </c>
      <c r="P884" s="68" t="s">
        <v>144</v>
      </c>
      <c r="Q884" s="68" t="s">
        <v>145</v>
      </c>
      <c r="R884" s="68" t="s">
        <v>102</v>
      </c>
      <c r="S884" s="135" t="s">
        <v>102</v>
      </c>
    </row>
    <row r="885" spans="1:19">
      <c r="A885" s="68"/>
      <c r="B885" s="69">
        <v>44383.651388888902</v>
      </c>
      <c r="C885" s="134">
        <v>30</v>
      </c>
      <c r="D885" s="68" t="s">
        <v>107</v>
      </c>
      <c r="E885" s="68"/>
      <c r="F885" s="71" t="s">
        <v>106</v>
      </c>
      <c r="G885" s="141" t="s">
        <v>102</v>
      </c>
      <c r="H885" s="68" t="s">
        <v>102</v>
      </c>
      <c r="I885" s="143">
        <v>0</v>
      </c>
      <c r="J885" s="69">
        <v>44447</v>
      </c>
      <c r="K885" s="69">
        <v>44447</v>
      </c>
      <c r="L885" s="72" t="s">
        <v>101</v>
      </c>
      <c r="M885" s="68"/>
      <c r="N885" s="69">
        <v>44453.486712963</v>
      </c>
      <c r="O885" s="132">
        <f t="shared" si="13"/>
        <v>6.4867129630001727</v>
      </c>
      <c r="P885" s="68" t="s">
        <v>144</v>
      </c>
      <c r="Q885" s="68" t="s">
        <v>145</v>
      </c>
      <c r="R885" s="68" t="s">
        <v>102</v>
      </c>
      <c r="S885" s="135" t="s">
        <v>102</v>
      </c>
    </row>
    <row r="886" spans="1:19">
      <c r="A886" s="68"/>
      <c r="B886" s="69">
        <v>44383.651388888902</v>
      </c>
      <c r="C886" s="134">
        <v>30</v>
      </c>
      <c r="D886" s="68" t="s">
        <v>107</v>
      </c>
      <c r="E886" s="68"/>
      <c r="F886" s="71" t="s">
        <v>106</v>
      </c>
      <c r="G886" s="141" t="s">
        <v>102</v>
      </c>
      <c r="H886" s="68" t="s">
        <v>102</v>
      </c>
      <c r="I886" s="143">
        <v>0</v>
      </c>
      <c r="J886" s="69">
        <v>44537</v>
      </c>
      <c r="K886" s="69">
        <v>44538</v>
      </c>
      <c r="L886" s="72" t="s">
        <v>101</v>
      </c>
      <c r="M886" s="68"/>
      <c r="N886" s="69">
        <v>44539.739259259302</v>
      </c>
      <c r="O886" s="132">
        <f t="shared" si="13"/>
        <v>2.7392592593023437</v>
      </c>
      <c r="P886" s="68" t="s">
        <v>144</v>
      </c>
      <c r="Q886" s="68" t="s">
        <v>145</v>
      </c>
      <c r="R886" s="68" t="s">
        <v>102</v>
      </c>
      <c r="S886" s="135" t="s">
        <v>102</v>
      </c>
    </row>
    <row r="887" spans="1:19">
      <c r="A887" s="68"/>
      <c r="B887" s="69">
        <v>44383.651388888902</v>
      </c>
      <c r="C887" s="134">
        <v>30</v>
      </c>
      <c r="D887" s="68" t="s">
        <v>107</v>
      </c>
      <c r="E887" s="68"/>
      <c r="F887" s="71" t="s">
        <v>106</v>
      </c>
      <c r="G887" s="141" t="s">
        <v>102</v>
      </c>
      <c r="H887" s="68" t="s">
        <v>102</v>
      </c>
      <c r="I887" s="143">
        <v>0</v>
      </c>
      <c r="J887" s="69">
        <v>44541</v>
      </c>
      <c r="K887" s="69">
        <v>44543</v>
      </c>
      <c r="L887" s="72" t="s">
        <v>101</v>
      </c>
      <c r="M887" s="68"/>
      <c r="N887" s="69">
        <v>44544.628472222197</v>
      </c>
      <c r="O887" s="132">
        <f t="shared" si="13"/>
        <v>3.6284722221971606</v>
      </c>
      <c r="P887" s="68" t="s">
        <v>144</v>
      </c>
      <c r="Q887" s="68" t="s">
        <v>145</v>
      </c>
      <c r="R887" s="68" t="s">
        <v>102</v>
      </c>
      <c r="S887" s="135" t="s">
        <v>102</v>
      </c>
    </row>
    <row r="888" spans="1:19">
      <c r="A888" s="68"/>
      <c r="B888" s="69">
        <v>44383.670833333301</v>
      </c>
      <c r="C888" s="134">
        <v>34</v>
      </c>
      <c r="D888" s="71" t="s">
        <v>98</v>
      </c>
      <c r="E888" s="68"/>
      <c r="F888" s="71" t="s">
        <v>106</v>
      </c>
      <c r="G888" s="141" t="s">
        <v>102</v>
      </c>
      <c r="H888" s="68" t="s">
        <v>102</v>
      </c>
      <c r="I888" s="143">
        <v>0</v>
      </c>
      <c r="J888" s="69">
        <v>44397</v>
      </c>
      <c r="K888" s="69">
        <v>44398</v>
      </c>
      <c r="L888" s="72" t="s">
        <v>101</v>
      </c>
      <c r="M888" s="68"/>
      <c r="N888" s="69">
        <v>44399.753472222197</v>
      </c>
      <c r="O888" s="132">
        <f t="shared" si="13"/>
        <v>2.7534722221971606</v>
      </c>
      <c r="P888" s="68" t="s">
        <v>144</v>
      </c>
      <c r="Q888" s="68" t="s">
        <v>145</v>
      </c>
      <c r="R888" s="68" t="s">
        <v>102</v>
      </c>
      <c r="S888" s="133" t="s">
        <v>101</v>
      </c>
    </row>
    <row r="889" spans="1:19">
      <c r="A889" s="68"/>
      <c r="B889" s="69">
        <v>44383.811805555597</v>
      </c>
      <c r="C889" s="134">
        <v>29</v>
      </c>
      <c r="D889" s="68" t="s">
        <v>105</v>
      </c>
      <c r="E889" s="68"/>
      <c r="F889" s="71" t="s">
        <v>106</v>
      </c>
      <c r="G889" s="141" t="s">
        <v>102</v>
      </c>
      <c r="H889" s="68" t="s">
        <v>102</v>
      </c>
      <c r="I889" s="143">
        <v>0</v>
      </c>
      <c r="J889" s="69">
        <v>44431</v>
      </c>
      <c r="K889" s="69">
        <v>44431</v>
      </c>
      <c r="L889" s="72" t="s">
        <v>101</v>
      </c>
      <c r="M889" s="68"/>
      <c r="N889" s="69">
        <v>44434.749305555597</v>
      </c>
      <c r="O889" s="132">
        <f t="shared" si="13"/>
        <v>3.7493055555969477</v>
      </c>
      <c r="P889" s="68" t="s">
        <v>144</v>
      </c>
      <c r="Q889" s="68" t="s">
        <v>145</v>
      </c>
      <c r="R889" s="68" t="s">
        <v>102</v>
      </c>
      <c r="S889" s="135" t="s">
        <v>102</v>
      </c>
    </row>
    <row r="890" spans="1:19">
      <c r="A890" s="68"/>
      <c r="B890" s="69">
        <v>44383.811805555597</v>
      </c>
      <c r="C890" s="134">
        <v>29</v>
      </c>
      <c r="D890" s="68" t="s">
        <v>105</v>
      </c>
      <c r="E890" s="68"/>
      <c r="F890" s="71" t="s">
        <v>106</v>
      </c>
      <c r="G890" s="141" t="s">
        <v>102</v>
      </c>
      <c r="H890" s="68" t="s">
        <v>102</v>
      </c>
      <c r="I890" s="143">
        <v>0</v>
      </c>
      <c r="J890" s="69">
        <v>44467</v>
      </c>
      <c r="K890" s="69">
        <v>44468</v>
      </c>
      <c r="L890" s="72" t="s">
        <v>101</v>
      </c>
      <c r="M890" s="68"/>
      <c r="N890" s="69">
        <v>44468.720902777801</v>
      </c>
      <c r="O890" s="132">
        <f t="shared" si="13"/>
        <v>1.7209027778008021</v>
      </c>
      <c r="P890" s="68" t="s">
        <v>147</v>
      </c>
      <c r="Q890" s="68" t="s">
        <v>145</v>
      </c>
      <c r="R890" s="68" t="s">
        <v>102</v>
      </c>
      <c r="S890" s="135" t="s">
        <v>102</v>
      </c>
    </row>
    <row r="891" spans="1:19">
      <c r="A891" s="68"/>
      <c r="B891" s="69">
        <v>44384.538888888899</v>
      </c>
      <c r="C891" s="69"/>
      <c r="D891" s="68" t="s">
        <v>105</v>
      </c>
      <c r="E891" s="68"/>
      <c r="F891" s="71" t="s">
        <v>106</v>
      </c>
      <c r="G891" s="141" t="s">
        <v>102</v>
      </c>
      <c r="H891" s="68" t="s">
        <v>102</v>
      </c>
      <c r="I891" s="143">
        <v>0</v>
      </c>
      <c r="J891" s="69">
        <v>44384</v>
      </c>
      <c r="K891" s="69">
        <v>44384</v>
      </c>
      <c r="L891" s="72" t="s">
        <v>101</v>
      </c>
      <c r="M891" s="68"/>
      <c r="N891" s="69">
        <v>44385.704861111102</v>
      </c>
      <c r="O891" s="132">
        <f t="shared" si="13"/>
        <v>1.7048611111022183</v>
      </c>
      <c r="P891" s="68" t="s">
        <v>144</v>
      </c>
      <c r="Q891" s="68" t="s">
        <v>145</v>
      </c>
      <c r="R891" s="68" t="s">
        <v>102</v>
      </c>
      <c r="S891" s="135" t="s">
        <v>102</v>
      </c>
    </row>
    <row r="892" spans="1:19">
      <c r="A892" s="68"/>
      <c r="B892" s="69">
        <v>44384.747916666704</v>
      </c>
      <c r="C892" s="69">
        <v>31.014373716632399</v>
      </c>
      <c r="D892" s="71" t="s">
        <v>98</v>
      </c>
      <c r="E892" s="68"/>
      <c r="F892" s="71" t="s">
        <v>106</v>
      </c>
      <c r="G892" s="141" t="s">
        <v>101</v>
      </c>
      <c r="H892" s="68" t="s">
        <v>102</v>
      </c>
      <c r="I892" s="143">
        <v>0</v>
      </c>
      <c r="J892" s="69">
        <v>44397</v>
      </c>
      <c r="K892" s="69">
        <v>44398</v>
      </c>
      <c r="L892" s="72" t="s">
        <v>101</v>
      </c>
      <c r="M892" s="68"/>
      <c r="N892" s="69">
        <v>44403.4914236111</v>
      </c>
      <c r="O892" s="132">
        <f t="shared" si="13"/>
        <v>6.49142361109989</v>
      </c>
      <c r="P892" s="68" t="s">
        <v>144</v>
      </c>
      <c r="Q892" s="68" t="s">
        <v>145</v>
      </c>
      <c r="R892" s="68" t="s">
        <v>102</v>
      </c>
      <c r="S892" s="135" t="s">
        <v>102</v>
      </c>
    </row>
    <row r="893" spans="1:19">
      <c r="A893" s="68"/>
      <c r="B893" s="69">
        <v>44384.747916666704</v>
      </c>
      <c r="C893" s="69">
        <v>31.195071868583199</v>
      </c>
      <c r="D893" s="71" t="s">
        <v>98</v>
      </c>
      <c r="E893" s="68"/>
      <c r="F893" s="71" t="s">
        <v>106</v>
      </c>
      <c r="G893" s="141" t="s">
        <v>101</v>
      </c>
      <c r="H893" s="68" t="s">
        <v>102</v>
      </c>
      <c r="I893" s="143">
        <v>0</v>
      </c>
      <c r="J893" s="69">
        <v>44463</v>
      </c>
      <c r="K893" s="69">
        <v>44463</v>
      </c>
      <c r="L893" s="72" t="s">
        <v>101</v>
      </c>
      <c r="M893" s="68"/>
      <c r="N893" s="69">
        <v>44468.4910185185</v>
      </c>
      <c r="O893" s="132">
        <f t="shared" si="13"/>
        <v>5.4910185184999136</v>
      </c>
      <c r="P893" s="68" t="s">
        <v>144</v>
      </c>
      <c r="Q893" s="68" t="s">
        <v>145</v>
      </c>
      <c r="R893" s="68" t="s">
        <v>102</v>
      </c>
      <c r="S893" s="135" t="s">
        <v>102</v>
      </c>
    </row>
    <row r="894" spans="1:19">
      <c r="A894" s="68"/>
      <c r="B894" s="69">
        <v>44384.75</v>
      </c>
      <c r="C894" s="69">
        <v>28.1834360027378</v>
      </c>
      <c r="D894" s="68" t="s">
        <v>107</v>
      </c>
      <c r="E894" s="68"/>
      <c r="F894" s="71" t="s">
        <v>106</v>
      </c>
      <c r="G894" s="141" t="s">
        <v>101</v>
      </c>
      <c r="H894" s="68" t="s">
        <v>102</v>
      </c>
      <c r="I894" s="143">
        <v>0</v>
      </c>
      <c r="J894" s="69">
        <v>44436</v>
      </c>
      <c r="K894" s="69">
        <v>44438</v>
      </c>
      <c r="L894" s="72" t="s">
        <v>101</v>
      </c>
      <c r="M894" s="68"/>
      <c r="N894" s="69">
        <v>44439.865277777797</v>
      </c>
      <c r="O894" s="132">
        <f t="shared" si="13"/>
        <v>3.8652777777970186</v>
      </c>
      <c r="P894" s="68" t="s">
        <v>144</v>
      </c>
      <c r="Q894" s="68" t="s">
        <v>145</v>
      </c>
      <c r="R894" s="68" t="s">
        <v>102</v>
      </c>
      <c r="S894" s="135" t="s">
        <v>102</v>
      </c>
    </row>
    <row r="895" spans="1:19">
      <c r="A895" s="68"/>
      <c r="B895" s="69">
        <v>44384.75</v>
      </c>
      <c r="C895" s="69">
        <v>28.235455167693399</v>
      </c>
      <c r="D895" s="68" t="s">
        <v>107</v>
      </c>
      <c r="E895" s="68"/>
      <c r="F895" s="71" t="s">
        <v>106</v>
      </c>
      <c r="G895" s="141" t="s">
        <v>101</v>
      </c>
      <c r="H895" s="68" t="s">
        <v>102</v>
      </c>
      <c r="I895" s="143">
        <v>0</v>
      </c>
      <c r="J895" s="69">
        <v>44455</v>
      </c>
      <c r="K895" s="69">
        <v>44456</v>
      </c>
      <c r="L895" s="72" t="s">
        <v>101</v>
      </c>
      <c r="M895" s="68"/>
      <c r="N895" s="69">
        <v>44455.857638888898</v>
      </c>
      <c r="O895" s="132">
        <f t="shared" si="13"/>
        <v>0.85763888889778173</v>
      </c>
      <c r="P895" s="68" t="s">
        <v>144</v>
      </c>
      <c r="Q895" s="68" t="s">
        <v>145</v>
      </c>
      <c r="R895" s="68" t="s">
        <v>102</v>
      </c>
      <c r="S895" s="135" t="s">
        <v>102</v>
      </c>
    </row>
    <row r="896" spans="1:19">
      <c r="A896" s="68"/>
      <c r="B896" s="69">
        <v>44384.8125</v>
      </c>
      <c r="C896" s="69">
        <v>20.511978097193701</v>
      </c>
      <c r="D896" s="71" t="s">
        <v>98</v>
      </c>
      <c r="E896" s="68"/>
      <c r="F896" s="71" t="s">
        <v>106</v>
      </c>
      <c r="G896" s="141" t="s">
        <v>102</v>
      </c>
      <c r="H896" s="68" t="s">
        <v>102</v>
      </c>
      <c r="I896" s="143">
        <v>0</v>
      </c>
      <c r="J896" s="69">
        <v>44384</v>
      </c>
      <c r="K896" s="69">
        <v>44384</v>
      </c>
      <c r="L896" s="72" t="s">
        <v>101</v>
      </c>
      <c r="M896" s="68"/>
      <c r="N896" s="69">
        <v>44386.163194444402</v>
      </c>
      <c r="O896" s="132">
        <f t="shared" si="13"/>
        <v>2.1631944444015971</v>
      </c>
      <c r="P896" s="68" t="s">
        <v>144</v>
      </c>
      <c r="Q896" s="68" t="s">
        <v>145</v>
      </c>
      <c r="R896" s="68" t="s">
        <v>102</v>
      </c>
      <c r="S896" s="133" t="s">
        <v>101</v>
      </c>
    </row>
    <row r="897" spans="1:19">
      <c r="A897" s="68"/>
      <c r="B897" s="69">
        <v>44385.523611111101</v>
      </c>
      <c r="C897" s="69">
        <v>35.055441478439398</v>
      </c>
      <c r="D897" s="68" t="s">
        <v>105</v>
      </c>
      <c r="E897" s="68"/>
      <c r="F897" s="71" t="s">
        <v>106</v>
      </c>
      <c r="G897" s="141" t="s">
        <v>102</v>
      </c>
      <c r="H897" s="68" t="s">
        <v>102</v>
      </c>
      <c r="I897" s="143">
        <v>0</v>
      </c>
      <c r="J897" s="69">
        <v>44452</v>
      </c>
      <c r="K897" s="69">
        <v>44452</v>
      </c>
      <c r="L897" s="72" t="s">
        <v>101</v>
      </c>
      <c r="M897" s="68"/>
      <c r="N897" s="69">
        <v>44455.473611111098</v>
      </c>
      <c r="O897" s="132">
        <f t="shared" si="13"/>
        <v>3.4736111110978527</v>
      </c>
      <c r="P897" s="68" t="s">
        <v>144</v>
      </c>
      <c r="Q897" s="68" t="s">
        <v>145</v>
      </c>
      <c r="R897" s="68" t="s">
        <v>102</v>
      </c>
      <c r="S897" s="135" t="s">
        <v>102</v>
      </c>
    </row>
    <row r="898" spans="1:19">
      <c r="A898" s="68"/>
      <c r="B898" s="69">
        <v>44386.777083333298</v>
      </c>
      <c r="C898" s="69">
        <v>24.791238877481199</v>
      </c>
      <c r="D898" s="68" t="s">
        <v>105</v>
      </c>
      <c r="E898" s="68"/>
      <c r="F898" s="71" t="s">
        <v>106</v>
      </c>
      <c r="G898" s="141" t="s">
        <v>101</v>
      </c>
      <c r="H898" s="68" t="s">
        <v>102</v>
      </c>
      <c r="I898" s="143">
        <v>0</v>
      </c>
      <c r="J898" s="69">
        <v>44409</v>
      </c>
      <c r="K898" s="69">
        <v>44410</v>
      </c>
      <c r="L898" s="72" t="s">
        <v>101</v>
      </c>
      <c r="M898" s="68"/>
      <c r="N898" s="69">
        <v>44413.362500000003</v>
      </c>
      <c r="O898" s="132">
        <f t="shared" si="13"/>
        <v>4.3625000000029104</v>
      </c>
      <c r="P898" s="68" t="s">
        <v>144</v>
      </c>
      <c r="Q898" s="68" t="s">
        <v>145</v>
      </c>
      <c r="R898" s="68" t="s">
        <v>102</v>
      </c>
      <c r="S898" s="135" t="s">
        <v>102</v>
      </c>
    </row>
    <row r="899" spans="1:19">
      <c r="A899" s="68"/>
      <c r="B899" s="69">
        <v>44389.456944444399</v>
      </c>
      <c r="C899" s="69">
        <v>30.5954825462012</v>
      </c>
      <c r="D899" s="68" t="s">
        <v>105</v>
      </c>
      <c r="E899" s="68"/>
      <c r="F899" s="71" t="s">
        <v>106</v>
      </c>
      <c r="G899" s="141" t="s">
        <v>102</v>
      </c>
      <c r="H899" s="68" t="s">
        <v>102</v>
      </c>
      <c r="I899" s="143">
        <v>0</v>
      </c>
      <c r="J899" s="69">
        <v>44389</v>
      </c>
      <c r="K899" s="69">
        <v>44389</v>
      </c>
      <c r="L899" s="72" t="s">
        <v>101</v>
      </c>
      <c r="M899" s="68"/>
      <c r="N899" s="69">
        <v>44389.577083333301</v>
      </c>
      <c r="O899" s="132">
        <f t="shared" si="13"/>
        <v>0.57708333330083406</v>
      </c>
      <c r="P899" s="68" t="s">
        <v>147</v>
      </c>
      <c r="Q899" s="68" t="s">
        <v>145</v>
      </c>
      <c r="R899" s="68" t="s">
        <v>102</v>
      </c>
      <c r="S899" s="133" t="s">
        <v>101</v>
      </c>
    </row>
    <row r="900" spans="1:19">
      <c r="A900" s="68"/>
      <c r="B900" s="69">
        <v>44389.456944444399</v>
      </c>
      <c r="C900" s="69">
        <v>30.628336755646799</v>
      </c>
      <c r="D900" s="68" t="s">
        <v>105</v>
      </c>
      <c r="E900" s="68"/>
      <c r="F900" s="71" t="s">
        <v>106</v>
      </c>
      <c r="G900" s="141" t="s">
        <v>102</v>
      </c>
      <c r="H900" s="68" t="s">
        <v>102</v>
      </c>
      <c r="I900" s="143">
        <v>0</v>
      </c>
      <c r="J900" s="69">
        <v>44401</v>
      </c>
      <c r="K900" s="69">
        <v>44403</v>
      </c>
      <c r="L900" s="72" t="s">
        <v>101</v>
      </c>
      <c r="M900" s="68"/>
      <c r="N900" s="69">
        <v>44403.828472222202</v>
      </c>
      <c r="O900" s="132">
        <f t="shared" ref="O900:O963" si="14">N900-J900</f>
        <v>2.8284722222015262</v>
      </c>
      <c r="P900" s="68" t="s">
        <v>144</v>
      </c>
      <c r="Q900" s="68" t="s">
        <v>145</v>
      </c>
      <c r="R900" s="68" t="s">
        <v>102</v>
      </c>
      <c r="S900" s="133" t="s">
        <v>101</v>
      </c>
    </row>
    <row r="901" spans="1:19">
      <c r="A901" s="68"/>
      <c r="B901" s="69">
        <v>44389.684027777803</v>
      </c>
      <c r="C901" s="69">
        <v>34.392881587953497</v>
      </c>
      <c r="D901" s="71" t="s">
        <v>98</v>
      </c>
      <c r="E901" s="68"/>
      <c r="F901" s="71" t="s">
        <v>106</v>
      </c>
      <c r="G901" s="141" t="s">
        <v>102</v>
      </c>
      <c r="H901" s="68" t="s">
        <v>102</v>
      </c>
      <c r="I901" s="143">
        <v>0</v>
      </c>
      <c r="J901" s="69">
        <v>44426</v>
      </c>
      <c r="K901" s="69">
        <v>44426</v>
      </c>
      <c r="L901" s="72" t="s">
        <v>101</v>
      </c>
      <c r="M901" s="68"/>
      <c r="N901" s="69">
        <v>44431.482222222199</v>
      </c>
      <c r="O901" s="132">
        <f t="shared" si="14"/>
        <v>5.4822222221991979</v>
      </c>
      <c r="P901" s="68" t="s">
        <v>144</v>
      </c>
      <c r="Q901" s="68" t="s">
        <v>145</v>
      </c>
      <c r="R901" s="68" t="s">
        <v>102</v>
      </c>
      <c r="S901" s="135" t="s">
        <v>102</v>
      </c>
    </row>
    <row r="902" spans="1:19">
      <c r="A902" s="68"/>
      <c r="B902" s="69">
        <v>44389.6875</v>
      </c>
      <c r="C902" s="69">
        <v>60.572210814510598</v>
      </c>
      <c r="D902" s="71" t="s">
        <v>98</v>
      </c>
      <c r="E902" s="68"/>
      <c r="F902" s="71" t="s">
        <v>106</v>
      </c>
      <c r="G902" s="141" t="s">
        <v>102</v>
      </c>
      <c r="H902" s="68" t="s">
        <v>102</v>
      </c>
      <c r="I902" s="143">
        <v>0</v>
      </c>
      <c r="J902" s="69">
        <v>44396</v>
      </c>
      <c r="K902" s="69">
        <v>44396</v>
      </c>
      <c r="L902" s="72" t="s">
        <v>101</v>
      </c>
      <c r="M902" s="68"/>
      <c r="N902" s="69">
        <v>44397</v>
      </c>
      <c r="O902" s="132">
        <f t="shared" si="14"/>
        <v>1</v>
      </c>
      <c r="P902" s="68" t="s">
        <v>147</v>
      </c>
      <c r="Q902" s="68" t="s">
        <v>145</v>
      </c>
      <c r="R902" s="68" t="s">
        <v>102</v>
      </c>
      <c r="S902" s="135" t="s">
        <v>102</v>
      </c>
    </row>
    <row r="903" spans="1:19">
      <c r="A903" s="68"/>
      <c r="B903" s="69">
        <v>44389.6965277778</v>
      </c>
      <c r="C903" s="69">
        <v>30.3025325119781</v>
      </c>
      <c r="D903" s="68" t="s">
        <v>105</v>
      </c>
      <c r="E903" s="68"/>
      <c r="F903" s="71" t="s">
        <v>106</v>
      </c>
      <c r="G903" s="141" t="s">
        <v>102</v>
      </c>
      <c r="H903" s="68" t="s">
        <v>102</v>
      </c>
      <c r="I903" s="143">
        <v>0</v>
      </c>
      <c r="J903" s="69">
        <v>44446</v>
      </c>
      <c r="K903" s="69">
        <v>44447</v>
      </c>
      <c r="L903" s="72" t="s">
        <v>101</v>
      </c>
      <c r="M903" s="68"/>
      <c r="N903" s="69">
        <v>44448.761111111096</v>
      </c>
      <c r="O903" s="132">
        <f t="shared" si="14"/>
        <v>2.7611111110963975</v>
      </c>
      <c r="P903" s="68" t="s">
        <v>144</v>
      </c>
      <c r="Q903" s="68" t="s">
        <v>145</v>
      </c>
      <c r="R903" s="68" t="s">
        <v>102</v>
      </c>
      <c r="S903" s="135" t="s">
        <v>102</v>
      </c>
    </row>
    <row r="904" spans="1:19">
      <c r="A904" s="68"/>
      <c r="B904" s="69">
        <v>44389.721527777801</v>
      </c>
      <c r="C904" s="69">
        <v>43.2306639288159</v>
      </c>
      <c r="D904" s="71" t="s">
        <v>98</v>
      </c>
      <c r="E904" s="68"/>
      <c r="F904" s="71" t="s">
        <v>106</v>
      </c>
      <c r="G904" s="141" t="s">
        <v>102</v>
      </c>
      <c r="H904" s="68" t="s">
        <v>102</v>
      </c>
      <c r="I904" s="143">
        <v>0</v>
      </c>
      <c r="J904" s="69">
        <v>44402</v>
      </c>
      <c r="K904" s="69">
        <v>44403</v>
      </c>
      <c r="L904" s="72" t="s">
        <v>101</v>
      </c>
      <c r="M904" s="68"/>
      <c r="N904" s="69">
        <v>44403</v>
      </c>
      <c r="O904" s="132">
        <f t="shared" si="14"/>
        <v>1</v>
      </c>
      <c r="P904" s="68" t="s">
        <v>147</v>
      </c>
      <c r="Q904" s="68" t="s">
        <v>145</v>
      </c>
      <c r="R904" s="68" t="s">
        <v>102</v>
      </c>
      <c r="S904" s="135" t="s">
        <v>102</v>
      </c>
    </row>
    <row r="905" spans="1:19">
      <c r="A905" s="68"/>
      <c r="B905" s="69">
        <v>44389.731249999997</v>
      </c>
      <c r="C905" s="69">
        <v>40.350444900752898</v>
      </c>
      <c r="D905" s="68" t="s">
        <v>105</v>
      </c>
      <c r="E905" s="68"/>
      <c r="F905" s="71" t="s">
        <v>106</v>
      </c>
      <c r="G905" s="141" t="s">
        <v>101</v>
      </c>
      <c r="H905" s="68" t="s">
        <v>102</v>
      </c>
      <c r="I905" s="143">
        <v>0</v>
      </c>
      <c r="J905" s="69">
        <v>44413</v>
      </c>
      <c r="K905" s="69">
        <v>44414</v>
      </c>
      <c r="L905" s="72" t="s">
        <v>101</v>
      </c>
      <c r="M905" s="68"/>
      <c r="N905" s="69">
        <v>44414.771527777797</v>
      </c>
      <c r="O905" s="132">
        <f t="shared" si="14"/>
        <v>1.7715277777970186</v>
      </c>
      <c r="P905" s="68" t="s">
        <v>144</v>
      </c>
      <c r="Q905" s="68" t="s">
        <v>145</v>
      </c>
      <c r="R905" s="68" t="s">
        <v>102</v>
      </c>
      <c r="S905" s="135" t="s">
        <v>102</v>
      </c>
    </row>
    <row r="906" spans="1:19">
      <c r="A906" s="68"/>
      <c r="B906" s="69">
        <v>44389.731249999997</v>
      </c>
      <c r="C906" s="69">
        <v>40.418891170431202</v>
      </c>
      <c r="D906" s="68" t="s">
        <v>105</v>
      </c>
      <c r="E906" s="68"/>
      <c r="F906" s="71" t="s">
        <v>106</v>
      </c>
      <c r="G906" s="141" t="s">
        <v>101</v>
      </c>
      <c r="H906" s="68" t="s">
        <v>102</v>
      </c>
      <c r="I906" s="143">
        <v>0</v>
      </c>
      <c r="J906" s="69">
        <v>44438</v>
      </c>
      <c r="K906" s="69">
        <v>44438</v>
      </c>
      <c r="L906" s="72" t="s">
        <v>101</v>
      </c>
      <c r="M906" s="68"/>
      <c r="N906" s="69">
        <v>44452.922222222202</v>
      </c>
      <c r="O906" s="132">
        <f t="shared" si="14"/>
        <v>14.922222222201526</v>
      </c>
      <c r="P906" s="68" t="s">
        <v>144</v>
      </c>
      <c r="Q906" s="68" t="s">
        <v>145</v>
      </c>
      <c r="R906" s="68" t="s">
        <v>102</v>
      </c>
      <c r="S906" s="135" t="s">
        <v>102</v>
      </c>
    </row>
    <row r="907" spans="1:19">
      <c r="A907" s="68"/>
      <c r="B907" s="69">
        <v>44390.733333333301</v>
      </c>
      <c r="C907" s="69">
        <v>24.654346338124601</v>
      </c>
      <c r="D907" s="68" t="s">
        <v>105</v>
      </c>
      <c r="E907" s="68"/>
      <c r="F907" s="71" t="s">
        <v>106</v>
      </c>
      <c r="G907" s="141" t="s">
        <v>102</v>
      </c>
      <c r="H907" s="68" t="s">
        <v>102</v>
      </c>
      <c r="I907" s="143">
        <v>0</v>
      </c>
      <c r="J907" s="69">
        <v>44391</v>
      </c>
      <c r="K907" s="69">
        <v>44391</v>
      </c>
      <c r="L907" s="72" t="s">
        <v>101</v>
      </c>
      <c r="M907" s="68"/>
      <c r="N907" s="69">
        <v>44398.552361111098</v>
      </c>
      <c r="O907" s="132">
        <f t="shared" si="14"/>
        <v>7.5523611110984348</v>
      </c>
      <c r="P907" s="68" t="s">
        <v>144</v>
      </c>
      <c r="Q907" s="68" t="s">
        <v>145</v>
      </c>
      <c r="R907" s="68" t="s">
        <v>102</v>
      </c>
      <c r="S907" s="135" t="s">
        <v>102</v>
      </c>
    </row>
    <row r="908" spans="1:19">
      <c r="A908" s="68"/>
      <c r="B908" s="69">
        <v>44392.706944444399</v>
      </c>
      <c r="C908" s="69">
        <v>27.099247091033501</v>
      </c>
      <c r="D908" s="71" t="s">
        <v>98</v>
      </c>
      <c r="E908" s="68"/>
      <c r="F908" s="71" t="s">
        <v>106</v>
      </c>
      <c r="G908" s="141" t="s">
        <v>102</v>
      </c>
      <c r="H908" s="68" t="s">
        <v>102</v>
      </c>
      <c r="I908" s="143">
        <v>0</v>
      </c>
      <c r="J908" s="69">
        <v>44392</v>
      </c>
      <c r="K908" s="69">
        <v>44393</v>
      </c>
      <c r="L908" s="72" t="s">
        <v>101</v>
      </c>
      <c r="M908" s="68"/>
      <c r="N908" s="69">
        <v>44397</v>
      </c>
      <c r="O908" s="132">
        <f t="shared" si="14"/>
        <v>5</v>
      </c>
      <c r="P908" s="68" t="s">
        <v>144</v>
      </c>
      <c r="Q908" s="68" t="s">
        <v>145</v>
      </c>
      <c r="R908" s="68" t="s">
        <v>102</v>
      </c>
      <c r="S908" s="135" t="s">
        <v>102</v>
      </c>
    </row>
    <row r="909" spans="1:19">
      <c r="A909" s="68"/>
      <c r="B909" s="69">
        <v>44392.706944444399</v>
      </c>
      <c r="C909" s="69">
        <v>27.129363449692001</v>
      </c>
      <c r="D909" s="71" t="s">
        <v>98</v>
      </c>
      <c r="E909" s="68"/>
      <c r="F909" s="71" t="s">
        <v>106</v>
      </c>
      <c r="G909" s="141" t="s">
        <v>102</v>
      </c>
      <c r="H909" s="68" t="s">
        <v>102</v>
      </c>
      <c r="I909" s="143">
        <v>0</v>
      </c>
      <c r="J909" s="69">
        <v>44403</v>
      </c>
      <c r="K909" s="69">
        <v>44403</v>
      </c>
      <c r="L909" s="72" t="s">
        <v>101</v>
      </c>
      <c r="M909" s="68"/>
      <c r="N909" s="69">
        <v>44405.752777777801</v>
      </c>
      <c r="O909" s="132">
        <f t="shared" si="14"/>
        <v>2.7527777778013842</v>
      </c>
      <c r="P909" s="68" t="s">
        <v>144</v>
      </c>
      <c r="Q909" s="68" t="s">
        <v>145</v>
      </c>
      <c r="R909" s="68" t="s">
        <v>102</v>
      </c>
      <c r="S909" s="135" t="s">
        <v>102</v>
      </c>
    </row>
    <row r="910" spans="1:19">
      <c r="A910" s="68"/>
      <c r="B910" s="69">
        <v>44392.706944444399</v>
      </c>
      <c r="C910" s="69">
        <v>27.206023271731699</v>
      </c>
      <c r="D910" s="71" t="s">
        <v>98</v>
      </c>
      <c r="E910" s="68"/>
      <c r="F910" s="71" t="s">
        <v>106</v>
      </c>
      <c r="G910" s="141" t="s">
        <v>102</v>
      </c>
      <c r="H910" s="68" t="s">
        <v>102</v>
      </c>
      <c r="I910" s="143">
        <v>0</v>
      </c>
      <c r="J910" s="69">
        <v>44431</v>
      </c>
      <c r="K910" s="69">
        <v>44431</v>
      </c>
      <c r="L910" s="72" t="s">
        <v>101</v>
      </c>
      <c r="M910" s="68"/>
      <c r="N910" s="69">
        <v>44431.731249999997</v>
      </c>
      <c r="O910" s="132">
        <f t="shared" si="14"/>
        <v>0.73124999999708962</v>
      </c>
      <c r="P910" s="68" t="s">
        <v>144</v>
      </c>
      <c r="Q910" s="68" t="s">
        <v>145</v>
      </c>
      <c r="R910" s="68" t="s">
        <v>102</v>
      </c>
      <c r="S910" s="133" t="s">
        <v>101</v>
      </c>
    </row>
    <row r="911" spans="1:19">
      <c r="A911" s="68"/>
      <c r="B911" s="69">
        <v>44393.513888888898</v>
      </c>
      <c r="C911" s="69">
        <v>24.5667351129363</v>
      </c>
      <c r="D911" s="68" t="s">
        <v>105</v>
      </c>
      <c r="E911" s="68"/>
      <c r="F911" s="71" t="s">
        <v>106</v>
      </c>
      <c r="G911" s="141" t="s">
        <v>102</v>
      </c>
      <c r="H911" s="68" t="s">
        <v>102</v>
      </c>
      <c r="I911" s="143">
        <v>0</v>
      </c>
      <c r="J911" s="69">
        <v>44406</v>
      </c>
      <c r="K911" s="69">
        <v>44407</v>
      </c>
      <c r="L911" s="72" t="s">
        <v>101</v>
      </c>
      <c r="M911" s="68"/>
      <c r="N911" s="69">
        <v>44414.495370370401</v>
      </c>
      <c r="O911" s="132">
        <f t="shared" si="14"/>
        <v>8.4953703704013606</v>
      </c>
      <c r="P911" s="68" t="s">
        <v>144</v>
      </c>
      <c r="Q911" s="68" t="s">
        <v>145</v>
      </c>
      <c r="R911" s="68" t="s">
        <v>102</v>
      </c>
      <c r="S911" s="133" t="s">
        <v>101</v>
      </c>
    </row>
    <row r="912" spans="1:19">
      <c r="A912" s="68"/>
      <c r="B912" s="69">
        <v>44393.513888888898</v>
      </c>
      <c r="C912" s="69">
        <v>24.5968514715948</v>
      </c>
      <c r="D912" s="68" t="s">
        <v>105</v>
      </c>
      <c r="E912" s="68"/>
      <c r="F912" s="71" t="s">
        <v>106</v>
      </c>
      <c r="G912" s="141" t="s">
        <v>102</v>
      </c>
      <c r="H912" s="68" t="s">
        <v>102</v>
      </c>
      <c r="I912" s="143">
        <v>0</v>
      </c>
      <c r="J912" s="69">
        <v>44417</v>
      </c>
      <c r="K912" s="69">
        <v>44417</v>
      </c>
      <c r="L912" s="72" t="s">
        <v>101</v>
      </c>
      <c r="M912" s="68"/>
      <c r="N912" s="69">
        <v>44417.6027777778</v>
      </c>
      <c r="O912" s="132">
        <f t="shared" si="14"/>
        <v>0.60277777779992903</v>
      </c>
      <c r="P912" s="68" t="s">
        <v>144</v>
      </c>
      <c r="Q912" s="68" t="s">
        <v>145</v>
      </c>
      <c r="R912" s="68" t="s">
        <v>102</v>
      </c>
      <c r="S912" s="133" t="s">
        <v>101</v>
      </c>
    </row>
    <row r="913" spans="1:19">
      <c r="A913" s="68"/>
      <c r="B913" s="69">
        <v>44396.679861111101</v>
      </c>
      <c r="C913" s="69">
        <v>33.363449691991804</v>
      </c>
      <c r="D913" s="71" t="s">
        <v>98</v>
      </c>
      <c r="E913" s="68"/>
      <c r="F913" s="71" t="s">
        <v>106</v>
      </c>
      <c r="G913" s="141" t="s">
        <v>102</v>
      </c>
      <c r="H913" s="68" t="s">
        <v>102</v>
      </c>
      <c r="I913" s="143">
        <v>0</v>
      </c>
      <c r="J913" s="69">
        <v>44396</v>
      </c>
      <c r="K913" s="69">
        <v>44396</v>
      </c>
      <c r="L913" s="72" t="s">
        <v>101</v>
      </c>
      <c r="M913" s="68"/>
      <c r="N913" s="69">
        <v>44398.477083333302</v>
      </c>
      <c r="O913" s="132">
        <f t="shared" si="14"/>
        <v>2.4770833333022892</v>
      </c>
      <c r="P913" s="68" t="s">
        <v>144</v>
      </c>
      <c r="Q913" s="68" t="s">
        <v>145</v>
      </c>
      <c r="R913" s="68" t="s">
        <v>102</v>
      </c>
      <c r="S913" s="133" t="s">
        <v>101</v>
      </c>
    </row>
    <row r="914" spans="1:19">
      <c r="A914" s="68"/>
      <c r="B914" s="69">
        <v>44396.701388888898</v>
      </c>
      <c r="C914" s="69">
        <v>41.891854893908302</v>
      </c>
      <c r="D914" s="68" t="s">
        <v>107</v>
      </c>
      <c r="E914" s="68"/>
      <c r="F914" s="71" t="s">
        <v>106</v>
      </c>
      <c r="G914" s="141" t="s">
        <v>102</v>
      </c>
      <c r="H914" s="68" t="s">
        <v>102</v>
      </c>
      <c r="I914" s="143">
        <v>0</v>
      </c>
      <c r="J914" s="69">
        <v>44396</v>
      </c>
      <c r="K914" s="69">
        <v>44396</v>
      </c>
      <c r="L914" s="72" t="s">
        <v>101</v>
      </c>
      <c r="M914" s="68"/>
      <c r="N914" s="69">
        <v>44397.364583333299</v>
      </c>
      <c r="O914" s="132">
        <f t="shared" si="14"/>
        <v>1.3645833332993789</v>
      </c>
      <c r="P914" s="68" t="s">
        <v>144</v>
      </c>
      <c r="Q914" s="68" t="s">
        <v>145</v>
      </c>
      <c r="R914" s="68" t="s">
        <v>102</v>
      </c>
      <c r="S914" s="133" t="s">
        <v>101</v>
      </c>
    </row>
    <row r="915" spans="1:19">
      <c r="A915" s="68"/>
      <c r="B915" s="69">
        <v>44396.736111111102</v>
      </c>
      <c r="C915" s="69">
        <v>62.138261464750201</v>
      </c>
      <c r="D915" s="68" t="s">
        <v>105</v>
      </c>
      <c r="E915" s="68"/>
      <c r="F915" s="71" t="s">
        <v>106</v>
      </c>
      <c r="G915" s="141" t="s">
        <v>102</v>
      </c>
      <c r="H915" s="68" t="s">
        <v>102</v>
      </c>
      <c r="I915" s="143">
        <v>0</v>
      </c>
      <c r="J915" s="69">
        <v>44484</v>
      </c>
      <c r="K915" s="69">
        <v>44484</v>
      </c>
      <c r="L915" s="72" t="s">
        <v>101</v>
      </c>
      <c r="M915" s="68"/>
      <c r="N915" s="69">
        <v>44488.709027777797</v>
      </c>
      <c r="O915" s="132">
        <f t="shared" si="14"/>
        <v>4.7090277777970186</v>
      </c>
      <c r="P915" s="68" t="s">
        <v>144</v>
      </c>
      <c r="Q915" s="68" t="s">
        <v>145</v>
      </c>
      <c r="R915" s="68" t="s">
        <v>102</v>
      </c>
      <c r="S915" s="135" t="s">
        <v>102</v>
      </c>
    </row>
    <row r="916" spans="1:19">
      <c r="A916" s="68"/>
      <c r="B916" s="69">
        <v>44396.8256944444</v>
      </c>
      <c r="C916" s="69">
        <v>37.645448323066397</v>
      </c>
      <c r="D916" s="68" t="s">
        <v>107</v>
      </c>
      <c r="E916" s="68"/>
      <c r="F916" s="71" t="s">
        <v>106</v>
      </c>
      <c r="G916" s="141" t="s">
        <v>102</v>
      </c>
      <c r="H916" s="68" t="s">
        <v>102</v>
      </c>
      <c r="I916" s="143">
        <v>0</v>
      </c>
      <c r="J916" s="69">
        <v>44404</v>
      </c>
      <c r="K916" s="69">
        <v>44405</v>
      </c>
      <c r="L916" s="72" t="s">
        <v>101</v>
      </c>
      <c r="M916" s="68"/>
      <c r="N916" s="69">
        <v>44405.480821759302</v>
      </c>
      <c r="O916" s="132">
        <f t="shared" si="14"/>
        <v>1.4808217593017616</v>
      </c>
      <c r="P916" s="68" t="s">
        <v>147</v>
      </c>
      <c r="Q916" s="68" t="s">
        <v>145</v>
      </c>
      <c r="R916" s="68" t="s">
        <v>102</v>
      </c>
      <c r="S916" s="135" t="s">
        <v>102</v>
      </c>
    </row>
    <row r="917" spans="1:19">
      <c r="A917" s="68"/>
      <c r="B917" s="69">
        <v>44396.8256944444</v>
      </c>
      <c r="C917" s="69">
        <v>37.650924024640702</v>
      </c>
      <c r="D917" s="68" t="s">
        <v>107</v>
      </c>
      <c r="E917" s="68"/>
      <c r="F917" s="71" t="s">
        <v>106</v>
      </c>
      <c r="G917" s="141" t="s">
        <v>102</v>
      </c>
      <c r="H917" s="68" t="s">
        <v>102</v>
      </c>
      <c r="I917" s="143">
        <v>0</v>
      </c>
      <c r="J917" s="69">
        <v>44406</v>
      </c>
      <c r="K917" s="69">
        <v>44407</v>
      </c>
      <c r="L917" s="72" t="s">
        <v>101</v>
      </c>
      <c r="M917" s="68"/>
      <c r="N917" s="69">
        <v>44406.526504629597</v>
      </c>
      <c r="O917" s="132">
        <f t="shared" si="14"/>
        <v>0.52650462959718425</v>
      </c>
      <c r="P917" s="68" t="s">
        <v>147</v>
      </c>
      <c r="Q917" s="68" t="s">
        <v>145</v>
      </c>
      <c r="R917" s="68" t="s">
        <v>102</v>
      </c>
      <c r="S917" s="135" t="s">
        <v>102</v>
      </c>
    </row>
    <row r="918" spans="1:19">
      <c r="A918" s="68"/>
      <c r="B918" s="69">
        <v>44396.8256944444</v>
      </c>
      <c r="C918" s="69">
        <v>37.670088980150602</v>
      </c>
      <c r="D918" s="68" t="s">
        <v>107</v>
      </c>
      <c r="E918" s="68"/>
      <c r="F918" s="71" t="s">
        <v>106</v>
      </c>
      <c r="G918" s="141" t="s">
        <v>102</v>
      </c>
      <c r="H918" s="68" t="s">
        <v>102</v>
      </c>
      <c r="I918" s="143">
        <v>0</v>
      </c>
      <c r="J918" s="69">
        <v>44413</v>
      </c>
      <c r="K918" s="69">
        <v>44414</v>
      </c>
      <c r="L918" s="72" t="s">
        <v>101</v>
      </c>
      <c r="M918" s="68"/>
      <c r="N918" s="69">
        <v>44417.550462963001</v>
      </c>
      <c r="O918" s="132">
        <f t="shared" si="14"/>
        <v>4.5504629630013369</v>
      </c>
      <c r="P918" s="68" t="s">
        <v>147</v>
      </c>
      <c r="Q918" s="68" t="s">
        <v>145</v>
      </c>
      <c r="R918" s="68" t="s">
        <v>102</v>
      </c>
      <c r="S918" s="135" t="s">
        <v>102</v>
      </c>
    </row>
    <row r="919" spans="1:19">
      <c r="A919" s="68"/>
      <c r="B919" s="69">
        <v>44396.8256944444</v>
      </c>
      <c r="C919" s="69">
        <v>37.705681040383297</v>
      </c>
      <c r="D919" s="68" t="s">
        <v>107</v>
      </c>
      <c r="E919" s="68"/>
      <c r="F919" s="71" t="s">
        <v>106</v>
      </c>
      <c r="G919" s="141" t="s">
        <v>102</v>
      </c>
      <c r="H919" s="68" t="s">
        <v>102</v>
      </c>
      <c r="I919" s="143">
        <v>0</v>
      </c>
      <c r="J919" s="69">
        <v>44426</v>
      </c>
      <c r="K919" s="69">
        <v>44426</v>
      </c>
      <c r="L919" s="72" t="s">
        <v>101</v>
      </c>
      <c r="M919" s="68"/>
      <c r="N919" s="69">
        <v>44431.464710648099</v>
      </c>
      <c r="O919" s="132">
        <f t="shared" si="14"/>
        <v>5.4647106480988441</v>
      </c>
      <c r="P919" s="68" t="s">
        <v>144</v>
      </c>
      <c r="Q919" s="68" t="s">
        <v>145</v>
      </c>
      <c r="R919" s="68" t="s">
        <v>102</v>
      </c>
      <c r="S919" s="135" t="s">
        <v>102</v>
      </c>
    </row>
    <row r="920" spans="1:19">
      <c r="A920" s="68"/>
      <c r="B920" s="69">
        <v>44396.8256944444</v>
      </c>
      <c r="C920" s="69">
        <v>37.749486652977403</v>
      </c>
      <c r="D920" s="68" t="s">
        <v>107</v>
      </c>
      <c r="E920" s="68"/>
      <c r="F920" s="71" t="s">
        <v>106</v>
      </c>
      <c r="G920" s="141" t="s">
        <v>102</v>
      </c>
      <c r="H920" s="68" t="s">
        <v>102</v>
      </c>
      <c r="I920" s="143">
        <v>0</v>
      </c>
      <c r="J920" s="69">
        <v>44442</v>
      </c>
      <c r="K920" s="69">
        <v>44442</v>
      </c>
      <c r="L920" s="72" t="s">
        <v>101</v>
      </c>
      <c r="M920" s="68"/>
      <c r="N920" s="69">
        <v>44446.715277777803</v>
      </c>
      <c r="O920" s="132">
        <f t="shared" si="14"/>
        <v>4.7152777778028394</v>
      </c>
      <c r="P920" s="68" t="s">
        <v>147</v>
      </c>
      <c r="Q920" s="68" t="s">
        <v>145</v>
      </c>
      <c r="R920" s="68" t="s">
        <v>102</v>
      </c>
      <c r="S920" s="135" t="s">
        <v>102</v>
      </c>
    </row>
    <row r="921" spans="1:19">
      <c r="A921" s="68"/>
      <c r="B921" s="69">
        <v>44396.8256944444</v>
      </c>
      <c r="C921" s="69">
        <v>37.763175906913098</v>
      </c>
      <c r="D921" s="68" t="s">
        <v>107</v>
      </c>
      <c r="E921" s="68"/>
      <c r="F921" s="71" t="s">
        <v>106</v>
      </c>
      <c r="G921" s="141" t="s">
        <v>102</v>
      </c>
      <c r="H921" s="68" t="s">
        <v>102</v>
      </c>
      <c r="I921" s="143">
        <v>0</v>
      </c>
      <c r="J921" s="69">
        <v>44447</v>
      </c>
      <c r="K921" s="69">
        <v>44447</v>
      </c>
      <c r="L921" s="72" t="s">
        <v>101</v>
      </c>
      <c r="M921" s="68"/>
      <c r="N921" s="69">
        <v>44452.483680555597</v>
      </c>
      <c r="O921" s="132">
        <f t="shared" si="14"/>
        <v>5.4836805555969477</v>
      </c>
      <c r="P921" s="68" t="s">
        <v>144</v>
      </c>
      <c r="Q921" s="68" t="s">
        <v>145</v>
      </c>
      <c r="R921" s="68" t="s">
        <v>102</v>
      </c>
      <c r="S921" s="135" t="s">
        <v>102</v>
      </c>
    </row>
    <row r="922" spans="1:19">
      <c r="A922" s="68"/>
      <c r="B922" s="69">
        <v>44397.718055555597</v>
      </c>
      <c r="C922" s="69">
        <v>39.608487337440103</v>
      </c>
      <c r="D922" s="68" t="s">
        <v>107</v>
      </c>
      <c r="E922" s="68"/>
      <c r="F922" s="71" t="s">
        <v>106</v>
      </c>
      <c r="G922" s="141" t="s">
        <v>102</v>
      </c>
      <c r="H922" s="68" t="s">
        <v>102</v>
      </c>
      <c r="I922" s="143">
        <v>0</v>
      </c>
      <c r="J922" s="69">
        <v>44431</v>
      </c>
      <c r="K922" s="69">
        <v>44431</v>
      </c>
      <c r="L922" s="72" t="s">
        <v>101</v>
      </c>
      <c r="M922" s="68"/>
      <c r="N922" s="69">
        <v>44432.542233796303</v>
      </c>
      <c r="O922" s="132">
        <f t="shared" si="14"/>
        <v>1.542233796302753</v>
      </c>
      <c r="P922" s="68" t="s">
        <v>144</v>
      </c>
      <c r="Q922" s="68" t="s">
        <v>145</v>
      </c>
      <c r="R922" s="68" t="s">
        <v>102</v>
      </c>
      <c r="S922" s="133" t="s">
        <v>101</v>
      </c>
    </row>
    <row r="923" spans="1:19">
      <c r="A923" s="68"/>
      <c r="B923" s="69">
        <v>44397.854861111096</v>
      </c>
      <c r="C923" s="69">
        <v>28.5557837097878</v>
      </c>
      <c r="D923" s="68" t="s">
        <v>107</v>
      </c>
      <c r="E923" s="68"/>
      <c r="F923" s="71" t="s">
        <v>106</v>
      </c>
      <c r="G923" s="141" t="s">
        <v>101</v>
      </c>
      <c r="H923" s="68" t="s">
        <v>102</v>
      </c>
      <c r="I923" s="143">
        <v>0</v>
      </c>
      <c r="J923" s="69">
        <v>44483</v>
      </c>
      <c r="K923" s="69">
        <v>44484</v>
      </c>
      <c r="L923" s="72" t="s">
        <v>101</v>
      </c>
      <c r="M923" s="68"/>
      <c r="N923" s="69">
        <v>44491.491620370398</v>
      </c>
      <c r="O923" s="132">
        <f t="shared" si="14"/>
        <v>8.4916203703978681</v>
      </c>
      <c r="P923" s="68" t="s">
        <v>144</v>
      </c>
      <c r="Q923" s="68" t="s">
        <v>145</v>
      </c>
      <c r="R923" s="68" t="s">
        <v>102</v>
      </c>
      <c r="S923" s="135" t="s">
        <v>102</v>
      </c>
    </row>
    <row r="924" spans="1:19">
      <c r="A924" s="68"/>
      <c r="B924" s="69">
        <v>44398.606249999997</v>
      </c>
      <c r="C924" s="69">
        <v>24.629705681040399</v>
      </c>
      <c r="D924" s="68" t="s">
        <v>107</v>
      </c>
      <c r="E924" s="68"/>
      <c r="F924" s="71" t="s">
        <v>106</v>
      </c>
      <c r="G924" s="141" t="s">
        <v>102</v>
      </c>
      <c r="H924" s="68" t="s">
        <v>102</v>
      </c>
      <c r="I924" s="143">
        <v>0</v>
      </c>
      <c r="J924" s="69">
        <v>44398</v>
      </c>
      <c r="K924" s="69">
        <v>44398</v>
      </c>
      <c r="L924" s="72" t="s">
        <v>101</v>
      </c>
      <c r="M924" s="68"/>
      <c r="N924" s="69">
        <v>44400.493333333303</v>
      </c>
      <c r="O924" s="132">
        <f t="shared" si="14"/>
        <v>2.4933333333028713</v>
      </c>
      <c r="P924" s="68" t="s">
        <v>144</v>
      </c>
      <c r="Q924" s="68" t="s">
        <v>145</v>
      </c>
      <c r="R924" s="68" t="s">
        <v>102</v>
      </c>
      <c r="S924" s="135" t="s">
        <v>102</v>
      </c>
    </row>
    <row r="925" spans="1:19">
      <c r="A925" s="68"/>
      <c r="B925" s="69">
        <v>44400.542361111096</v>
      </c>
      <c r="C925" s="69">
        <v>28.361396303901401</v>
      </c>
      <c r="D925" s="71" t="s">
        <v>98</v>
      </c>
      <c r="E925" s="68"/>
      <c r="F925" s="71" t="s">
        <v>106</v>
      </c>
      <c r="G925" s="141" t="s">
        <v>102</v>
      </c>
      <c r="H925" s="68" t="s">
        <v>102</v>
      </c>
      <c r="I925" s="143">
        <v>0</v>
      </c>
      <c r="J925" s="69">
        <v>44400</v>
      </c>
      <c r="K925" s="69">
        <v>44400</v>
      </c>
      <c r="L925" s="72" t="s">
        <v>101</v>
      </c>
      <c r="M925" s="68"/>
      <c r="N925" s="69">
        <v>44403.536412037</v>
      </c>
      <c r="O925" s="132">
        <f t="shared" si="14"/>
        <v>3.5364120369995362</v>
      </c>
      <c r="P925" s="68" t="s">
        <v>147</v>
      </c>
      <c r="Q925" s="68" t="s">
        <v>145</v>
      </c>
      <c r="R925" s="68" t="s">
        <v>102</v>
      </c>
      <c r="S925" s="133" t="s">
        <v>101</v>
      </c>
    </row>
    <row r="926" spans="1:19">
      <c r="A926" s="68"/>
      <c r="B926" s="69">
        <v>44400.658333333296</v>
      </c>
      <c r="C926" s="69">
        <v>27.529089664613299</v>
      </c>
      <c r="D926" s="68" t="s">
        <v>99</v>
      </c>
      <c r="E926" s="68"/>
      <c r="F926" s="71" t="s">
        <v>106</v>
      </c>
      <c r="G926" s="141" t="s">
        <v>102</v>
      </c>
      <c r="H926" s="68" t="s">
        <v>102</v>
      </c>
      <c r="I926" s="143">
        <v>0</v>
      </c>
      <c r="J926" s="69">
        <v>44448</v>
      </c>
      <c r="K926" s="69">
        <v>44449</v>
      </c>
      <c r="L926" s="72" t="s">
        <v>101</v>
      </c>
      <c r="M926" s="68"/>
      <c r="N926" s="69">
        <v>44448.666435185201</v>
      </c>
      <c r="O926" s="132">
        <f t="shared" si="14"/>
        <v>0.66643518520140788</v>
      </c>
      <c r="P926" s="68" t="s">
        <v>144</v>
      </c>
      <c r="Q926" s="68" t="s">
        <v>145</v>
      </c>
      <c r="R926" s="68" t="s">
        <v>102</v>
      </c>
      <c r="S926" s="135" t="s">
        <v>102</v>
      </c>
    </row>
    <row r="927" spans="1:19">
      <c r="A927" s="68"/>
      <c r="B927" s="69">
        <v>44403.679861111101</v>
      </c>
      <c r="C927" s="69">
        <v>20.793976728268301</v>
      </c>
      <c r="D927" s="68" t="s">
        <v>107</v>
      </c>
      <c r="E927" s="68"/>
      <c r="F927" s="71" t="s">
        <v>106</v>
      </c>
      <c r="G927" s="141" t="s">
        <v>102</v>
      </c>
      <c r="H927" s="68" t="s">
        <v>102</v>
      </c>
      <c r="I927" s="143">
        <v>0</v>
      </c>
      <c r="J927" s="69">
        <v>44492</v>
      </c>
      <c r="K927" s="69">
        <v>44494</v>
      </c>
      <c r="L927" s="72" t="s">
        <v>101</v>
      </c>
      <c r="M927" s="68"/>
      <c r="N927" s="69">
        <v>44494.938194444403</v>
      </c>
      <c r="O927" s="132">
        <f t="shared" si="14"/>
        <v>2.9381944444030523</v>
      </c>
      <c r="P927" s="68" t="s">
        <v>144</v>
      </c>
      <c r="Q927" s="68" t="s">
        <v>145</v>
      </c>
      <c r="R927" s="68" t="s">
        <v>102</v>
      </c>
      <c r="S927" s="135" t="s">
        <v>102</v>
      </c>
    </row>
    <row r="928" spans="1:19">
      <c r="A928" s="68"/>
      <c r="B928" s="69">
        <v>44403.752777777801</v>
      </c>
      <c r="C928" s="69">
        <v>42.8473648186174</v>
      </c>
      <c r="D928" s="71" t="s">
        <v>98</v>
      </c>
      <c r="E928" s="68"/>
      <c r="F928" s="71" t="s">
        <v>106</v>
      </c>
      <c r="G928" s="141" t="s">
        <v>102</v>
      </c>
      <c r="H928" s="68" t="s">
        <v>102</v>
      </c>
      <c r="I928" s="143">
        <v>0</v>
      </c>
      <c r="J928" s="69">
        <v>44429</v>
      </c>
      <c r="K928" s="69">
        <v>44431</v>
      </c>
      <c r="L928" s="72" t="s">
        <v>101</v>
      </c>
      <c r="M928" s="68"/>
      <c r="N928" s="69">
        <v>44434.4925462963</v>
      </c>
      <c r="O928" s="132">
        <f t="shared" si="14"/>
        <v>5.4925462963001337</v>
      </c>
      <c r="P928" s="68" t="s">
        <v>144</v>
      </c>
      <c r="Q928" s="68" t="s">
        <v>145</v>
      </c>
      <c r="R928" s="68" t="s">
        <v>102</v>
      </c>
      <c r="S928" s="135" t="s">
        <v>102</v>
      </c>
    </row>
    <row r="929" spans="1:19">
      <c r="A929" s="68"/>
      <c r="B929" s="69">
        <v>44403.752777777801</v>
      </c>
      <c r="C929" s="69">
        <v>42.915811088295698</v>
      </c>
      <c r="D929" s="71" t="s">
        <v>98</v>
      </c>
      <c r="E929" s="68"/>
      <c r="F929" s="71" t="s">
        <v>106</v>
      </c>
      <c r="G929" s="141" t="s">
        <v>102</v>
      </c>
      <c r="H929" s="68" t="s">
        <v>102</v>
      </c>
      <c r="I929" s="143">
        <v>0</v>
      </c>
      <c r="J929" s="69">
        <v>44454</v>
      </c>
      <c r="K929" s="69">
        <v>44454</v>
      </c>
      <c r="L929" s="72" t="s">
        <v>101</v>
      </c>
      <c r="M929" s="68"/>
      <c r="N929" s="69">
        <v>44463.410370370402</v>
      </c>
      <c r="O929" s="132">
        <f t="shared" si="14"/>
        <v>9.4103703704022337</v>
      </c>
      <c r="P929" s="68" t="s">
        <v>144</v>
      </c>
      <c r="Q929" s="68" t="s">
        <v>145</v>
      </c>
      <c r="R929" s="68" t="s">
        <v>102</v>
      </c>
      <c r="S929" s="133" t="s">
        <v>101</v>
      </c>
    </row>
    <row r="930" spans="1:19">
      <c r="A930" s="68"/>
      <c r="B930" s="69">
        <v>44404.643750000003</v>
      </c>
      <c r="C930" s="69">
        <v>53.9794661190965</v>
      </c>
      <c r="D930" s="68" t="s">
        <v>105</v>
      </c>
      <c r="E930" s="68"/>
      <c r="F930" s="71" t="s">
        <v>106</v>
      </c>
      <c r="G930" s="141" t="s">
        <v>102</v>
      </c>
      <c r="H930" s="68" t="s">
        <v>102</v>
      </c>
      <c r="I930" s="143">
        <v>0</v>
      </c>
      <c r="J930" s="69">
        <v>44417</v>
      </c>
      <c r="K930" s="69">
        <v>44417</v>
      </c>
      <c r="L930" s="72" t="s">
        <v>101</v>
      </c>
      <c r="M930" s="68"/>
      <c r="N930" s="69">
        <v>44424.436111111099</v>
      </c>
      <c r="O930" s="132">
        <f t="shared" si="14"/>
        <v>7.4361111110993079</v>
      </c>
      <c r="P930" s="68" t="s">
        <v>144</v>
      </c>
      <c r="Q930" s="68" t="s">
        <v>145</v>
      </c>
      <c r="R930" s="68" t="s">
        <v>102</v>
      </c>
      <c r="S930" s="135" t="s">
        <v>102</v>
      </c>
    </row>
    <row r="931" spans="1:19">
      <c r="A931" s="68"/>
      <c r="B931" s="69">
        <v>44404.658333333296</v>
      </c>
      <c r="C931" s="69">
        <v>58.387405886379199</v>
      </c>
      <c r="D931" s="71" t="s">
        <v>98</v>
      </c>
      <c r="E931" s="68"/>
      <c r="F931" s="71" t="s">
        <v>106</v>
      </c>
      <c r="G931" s="141" t="s">
        <v>102</v>
      </c>
      <c r="H931" s="68" t="s">
        <v>102</v>
      </c>
      <c r="I931" s="143">
        <v>0</v>
      </c>
      <c r="J931" s="69">
        <v>44412</v>
      </c>
      <c r="K931" s="69">
        <v>44412</v>
      </c>
      <c r="L931" s="72" t="s">
        <v>101</v>
      </c>
      <c r="M931" s="68"/>
      <c r="N931" s="69">
        <v>44414</v>
      </c>
      <c r="O931" s="132">
        <f t="shared" si="14"/>
        <v>2</v>
      </c>
      <c r="P931" s="68" t="s">
        <v>147</v>
      </c>
      <c r="Q931" s="68" t="s">
        <v>145</v>
      </c>
      <c r="R931" s="68" t="s">
        <v>102</v>
      </c>
      <c r="S931" s="133" t="s">
        <v>101</v>
      </c>
    </row>
    <row r="932" spans="1:19">
      <c r="A932" s="68"/>
      <c r="B932" s="69">
        <v>44406.647916666698</v>
      </c>
      <c r="C932" s="69">
        <v>27.249828884325801</v>
      </c>
      <c r="D932" s="71" t="s">
        <v>98</v>
      </c>
      <c r="E932" s="68"/>
      <c r="F932" s="71" t="s">
        <v>106</v>
      </c>
      <c r="G932" s="141" t="s">
        <v>102</v>
      </c>
      <c r="H932" s="68" t="s">
        <v>102</v>
      </c>
      <c r="I932" s="143">
        <v>0</v>
      </c>
      <c r="J932" s="69">
        <v>44406</v>
      </c>
      <c r="K932" s="69">
        <v>44407</v>
      </c>
      <c r="L932" s="72" t="s">
        <v>101</v>
      </c>
      <c r="M932" s="68"/>
      <c r="N932" s="69">
        <v>44407</v>
      </c>
      <c r="O932" s="132">
        <f t="shared" si="14"/>
        <v>1</v>
      </c>
      <c r="P932" s="68" t="s">
        <v>147</v>
      </c>
      <c r="Q932" s="68" t="s">
        <v>145</v>
      </c>
      <c r="R932" s="68" t="s">
        <v>102</v>
      </c>
      <c r="S932" s="135" t="s">
        <v>102</v>
      </c>
    </row>
    <row r="933" spans="1:19">
      <c r="A933" s="68"/>
      <c r="B933" s="69">
        <v>44406.7590277778</v>
      </c>
      <c r="C933" s="69">
        <v>32.054757015742602</v>
      </c>
      <c r="D933" s="71" t="s">
        <v>98</v>
      </c>
      <c r="E933" s="68"/>
      <c r="F933" s="71" t="s">
        <v>106</v>
      </c>
      <c r="G933" s="141" t="s">
        <v>102</v>
      </c>
      <c r="H933" s="68" t="s">
        <v>102</v>
      </c>
      <c r="I933" s="143">
        <v>0</v>
      </c>
      <c r="J933" s="69">
        <v>44418</v>
      </c>
      <c r="K933" s="69">
        <v>44419</v>
      </c>
      <c r="L933" s="72" t="s">
        <v>101</v>
      </c>
      <c r="M933" s="68"/>
      <c r="N933" s="69">
        <v>44419.766666666699</v>
      </c>
      <c r="O933" s="132">
        <f t="shared" si="14"/>
        <v>1.7666666666991659</v>
      </c>
      <c r="P933" s="68" t="s">
        <v>144</v>
      </c>
      <c r="Q933" s="68" t="s">
        <v>145</v>
      </c>
      <c r="R933" s="68" t="s">
        <v>102</v>
      </c>
      <c r="S933" s="133" t="s">
        <v>101</v>
      </c>
    </row>
    <row r="934" spans="1:19">
      <c r="A934" s="68"/>
      <c r="B934" s="69">
        <v>44407.762499999997</v>
      </c>
      <c r="C934" s="69">
        <v>27.822039698836399</v>
      </c>
      <c r="D934" s="68" t="s">
        <v>105</v>
      </c>
      <c r="E934" s="68"/>
      <c r="F934" s="71" t="s">
        <v>106</v>
      </c>
      <c r="G934" s="141" t="s">
        <v>102</v>
      </c>
      <c r="H934" s="68" t="s">
        <v>102</v>
      </c>
      <c r="I934" s="143">
        <v>0</v>
      </c>
      <c r="J934" s="69">
        <v>44425</v>
      </c>
      <c r="K934" s="69">
        <v>44426</v>
      </c>
      <c r="L934" s="72" t="s">
        <v>101</v>
      </c>
      <c r="M934" s="68"/>
      <c r="N934" s="69">
        <v>44427.546539351897</v>
      </c>
      <c r="O934" s="132">
        <f t="shared" si="14"/>
        <v>2.5465393518970814</v>
      </c>
      <c r="P934" s="68" t="s">
        <v>144</v>
      </c>
      <c r="Q934" s="68" t="s">
        <v>145</v>
      </c>
      <c r="R934" s="68" t="s">
        <v>102</v>
      </c>
      <c r="S934" s="133" t="s">
        <v>101</v>
      </c>
    </row>
    <row r="935" spans="1:19">
      <c r="A935" s="68"/>
      <c r="B935" s="69">
        <v>44407.841666666704</v>
      </c>
      <c r="C935" s="69">
        <v>26.009582477755</v>
      </c>
      <c r="D935" s="71" t="s">
        <v>98</v>
      </c>
      <c r="E935" s="68"/>
      <c r="F935" s="71" t="s">
        <v>106</v>
      </c>
      <c r="G935" s="141" t="s">
        <v>102</v>
      </c>
      <c r="H935" s="68" t="s">
        <v>102</v>
      </c>
      <c r="I935" s="143">
        <v>0</v>
      </c>
      <c r="J935" s="69">
        <v>44433</v>
      </c>
      <c r="K935" s="69">
        <v>44433</v>
      </c>
      <c r="L935" s="72" t="s">
        <v>101</v>
      </c>
      <c r="M935" s="68"/>
      <c r="N935" s="69">
        <v>44438.3772916667</v>
      </c>
      <c r="O935" s="132">
        <f t="shared" si="14"/>
        <v>5.3772916667003301</v>
      </c>
      <c r="P935" s="68" t="s">
        <v>144</v>
      </c>
      <c r="Q935" s="68" t="s">
        <v>145</v>
      </c>
      <c r="R935" s="68" t="s">
        <v>102</v>
      </c>
      <c r="S935" s="135" t="s">
        <v>102</v>
      </c>
    </row>
    <row r="936" spans="1:19">
      <c r="A936" s="68"/>
      <c r="B936" s="69">
        <v>44407.841666666704</v>
      </c>
      <c r="C936" s="69">
        <v>26.1108829568789</v>
      </c>
      <c r="D936" s="71" t="s">
        <v>98</v>
      </c>
      <c r="E936" s="68"/>
      <c r="F936" s="71" t="s">
        <v>106</v>
      </c>
      <c r="G936" s="141" t="s">
        <v>102</v>
      </c>
      <c r="H936" s="68" t="s">
        <v>102</v>
      </c>
      <c r="I936" s="143">
        <v>0</v>
      </c>
      <c r="J936" s="69">
        <v>44470</v>
      </c>
      <c r="K936" s="69">
        <v>44470</v>
      </c>
      <c r="L936" s="72" t="s">
        <v>101</v>
      </c>
      <c r="M936" s="68"/>
      <c r="N936" s="69">
        <v>44489.738194444399</v>
      </c>
      <c r="O936" s="132">
        <f t="shared" si="14"/>
        <v>19.738194444398687</v>
      </c>
      <c r="P936" s="68" t="s">
        <v>144</v>
      </c>
      <c r="Q936" s="68" t="s">
        <v>145</v>
      </c>
      <c r="R936" s="68" t="s">
        <v>102</v>
      </c>
      <c r="S936" s="133" t="s">
        <v>101</v>
      </c>
    </row>
    <row r="937" spans="1:19">
      <c r="A937" s="68"/>
      <c r="B937" s="69">
        <v>44410.602083333302</v>
      </c>
      <c r="C937" s="69">
        <v>65.618069815195099</v>
      </c>
      <c r="D937" s="71" t="s">
        <v>98</v>
      </c>
      <c r="E937" s="68"/>
      <c r="F937" s="71" t="s">
        <v>106</v>
      </c>
      <c r="G937" s="141" t="s">
        <v>102</v>
      </c>
      <c r="H937" s="68" t="s">
        <v>102</v>
      </c>
      <c r="I937" s="143">
        <v>0</v>
      </c>
      <c r="J937" s="69">
        <v>44418</v>
      </c>
      <c r="K937" s="69">
        <v>44419</v>
      </c>
      <c r="L937" s="72" t="s">
        <v>101</v>
      </c>
      <c r="M937" s="68"/>
      <c r="N937" s="69">
        <v>44425.470138888901</v>
      </c>
      <c r="O937" s="132">
        <f t="shared" si="14"/>
        <v>7.4701388889006921</v>
      </c>
      <c r="P937" s="68" t="s">
        <v>147</v>
      </c>
      <c r="Q937" s="68" t="s">
        <v>145</v>
      </c>
      <c r="R937" s="68" t="s">
        <v>102</v>
      </c>
      <c r="S937" s="133" t="s">
        <v>101</v>
      </c>
    </row>
    <row r="938" spans="1:19">
      <c r="A938" s="68"/>
      <c r="B938" s="69">
        <v>44411.747916666704</v>
      </c>
      <c r="C938" s="69">
        <v>34.187542778918498</v>
      </c>
      <c r="D938" s="68" t="s">
        <v>105</v>
      </c>
      <c r="E938" s="68"/>
      <c r="F938" s="71" t="s">
        <v>106</v>
      </c>
      <c r="G938" s="141" t="s">
        <v>102</v>
      </c>
      <c r="H938" s="68" t="s">
        <v>102</v>
      </c>
      <c r="I938" s="143">
        <v>0</v>
      </c>
      <c r="J938" s="69">
        <v>44420</v>
      </c>
      <c r="K938" s="69">
        <v>44421</v>
      </c>
      <c r="L938" s="72" t="s">
        <v>101</v>
      </c>
      <c r="M938" s="68"/>
      <c r="N938" s="69">
        <v>44424</v>
      </c>
      <c r="O938" s="132">
        <f t="shared" si="14"/>
        <v>4</v>
      </c>
      <c r="P938" s="68" t="s">
        <v>144</v>
      </c>
      <c r="Q938" s="68" t="s">
        <v>145</v>
      </c>
      <c r="R938" s="68" t="s">
        <v>102</v>
      </c>
      <c r="S938" s="133" t="s">
        <v>101</v>
      </c>
    </row>
    <row r="939" spans="1:19">
      <c r="A939" s="68"/>
      <c r="B939" s="69">
        <v>44411.824305555601</v>
      </c>
      <c r="C939" s="69">
        <v>32.887063655030801</v>
      </c>
      <c r="D939" s="71" t="s">
        <v>98</v>
      </c>
      <c r="E939" s="68"/>
      <c r="F939" s="71" t="s">
        <v>106</v>
      </c>
      <c r="G939" s="141" t="s">
        <v>102</v>
      </c>
      <c r="H939" s="68" t="s">
        <v>102</v>
      </c>
      <c r="I939" s="143">
        <v>2</v>
      </c>
      <c r="J939" s="69">
        <v>44418</v>
      </c>
      <c r="K939" s="69">
        <v>44419</v>
      </c>
      <c r="L939" s="72" t="s">
        <v>101</v>
      </c>
      <c r="M939" s="68"/>
      <c r="N939" s="69">
        <v>44420.663888888899</v>
      </c>
      <c r="O939" s="132">
        <f t="shared" si="14"/>
        <v>2.6638888888992369</v>
      </c>
      <c r="P939" s="68" t="s">
        <v>144</v>
      </c>
      <c r="Q939" s="68" t="s">
        <v>145</v>
      </c>
      <c r="R939" s="68" t="s">
        <v>102</v>
      </c>
      <c r="S939" s="133" t="s">
        <v>101</v>
      </c>
    </row>
    <row r="940" spans="1:19">
      <c r="A940" s="68"/>
      <c r="B940" s="69">
        <v>44412.639583333301</v>
      </c>
      <c r="C940" s="69">
        <v>38.778918548939103</v>
      </c>
      <c r="D940" s="71" t="s">
        <v>98</v>
      </c>
      <c r="E940" s="68"/>
      <c r="F940" s="71" t="s">
        <v>106</v>
      </c>
      <c r="G940" s="141" t="s">
        <v>102</v>
      </c>
      <c r="H940" s="68" t="s">
        <v>102</v>
      </c>
      <c r="I940" s="143">
        <v>0</v>
      </c>
      <c r="J940" s="69">
        <v>44415</v>
      </c>
      <c r="K940" s="69">
        <v>44417</v>
      </c>
      <c r="L940" s="72" t="s">
        <v>101</v>
      </c>
      <c r="M940" s="68"/>
      <c r="N940" s="69">
        <v>44418.4848726852</v>
      </c>
      <c r="O940" s="132">
        <f t="shared" si="14"/>
        <v>3.4848726851996616</v>
      </c>
      <c r="P940" s="68" t="s">
        <v>144</v>
      </c>
      <c r="Q940" s="68" t="s">
        <v>145</v>
      </c>
      <c r="R940" s="68" t="s">
        <v>102</v>
      </c>
      <c r="S940" s="135" t="s">
        <v>102</v>
      </c>
    </row>
    <row r="941" spans="1:19">
      <c r="A941" s="68"/>
      <c r="B941" s="69">
        <v>44412.639583333301</v>
      </c>
      <c r="C941" s="69">
        <v>38.817248459958897</v>
      </c>
      <c r="D941" s="71" t="s">
        <v>98</v>
      </c>
      <c r="E941" s="68"/>
      <c r="F941" s="71" t="s">
        <v>106</v>
      </c>
      <c r="G941" s="141" t="s">
        <v>102</v>
      </c>
      <c r="H941" s="68" t="s">
        <v>102</v>
      </c>
      <c r="I941" s="143">
        <v>0</v>
      </c>
      <c r="J941" s="69">
        <v>44429</v>
      </c>
      <c r="K941" s="69">
        <v>44431</v>
      </c>
      <c r="L941" s="72" t="s">
        <v>101</v>
      </c>
      <c r="M941" s="68"/>
      <c r="N941" s="69">
        <v>44434.4921412037</v>
      </c>
      <c r="O941" s="132">
        <f t="shared" si="14"/>
        <v>5.4921412037001573</v>
      </c>
      <c r="P941" s="68" t="s">
        <v>144</v>
      </c>
      <c r="Q941" s="68" t="s">
        <v>145</v>
      </c>
      <c r="R941" s="68" t="s">
        <v>102</v>
      </c>
      <c r="S941" s="135" t="s">
        <v>102</v>
      </c>
    </row>
    <row r="942" spans="1:19">
      <c r="A942" s="68"/>
      <c r="B942" s="69">
        <v>44412.639583333301</v>
      </c>
      <c r="C942" s="69">
        <v>38.866529774127301</v>
      </c>
      <c r="D942" s="71" t="s">
        <v>98</v>
      </c>
      <c r="E942" s="68"/>
      <c r="F942" s="71" t="s">
        <v>106</v>
      </c>
      <c r="G942" s="141" t="s">
        <v>102</v>
      </c>
      <c r="H942" s="68" t="s">
        <v>102</v>
      </c>
      <c r="I942" s="143">
        <v>0</v>
      </c>
      <c r="J942" s="69">
        <v>44447</v>
      </c>
      <c r="K942" s="69">
        <v>44447</v>
      </c>
      <c r="L942" s="72" t="s">
        <v>101</v>
      </c>
      <c r="M942" s="68"/>
      <c r="N942" s="69">
        <v>44449.500219907401</v>
      </c>
      <c r="O942" s="132">
        <f t="shared" si="14"/>
        <v>2.5002199074006057</v>
      </c>
      <c r="P942" s="68" t="s">
        <v>144</v>
      </c>
      <c r="Q942" s="68" t="s">
        <v>145</v>
      </c>
      <c r="R942" s="68" t="s">
        <v>102</v>
      </c>
      <c r="S942" s="135" t="s">
        <v>102</v>
      </c>
    </row>
    <row r="943" spans="1:19">
      <c r="A943" s="68"/>
      <c r="B943" s="69">
        <v>44412.639583333301</v>
      </c>
      <c r="C943" s="69">
        <v>38.9103353867214</v>
      </c>
      <c r="D943" s="71" t="s">
        <v>98</v>
      </c>
      <c r="E943" s="68"/>
      <c r="F943" s="71" t="s">
        <v>106</v>
      </c>
      <c r="G943" s="141" t="s">
        <v>102</v>
      </c>
      <c r="H943" s="68" t="s">
        <v>102</v>
      </c>
      <c r="I943" s="143">
        <v>0</v>
      </c>
      <c r="J943" s="69">
        <v>44463</v>
      </c>
      <c r="K943" s="69">
        <v>44463</v>
      </c>
      <c r="L943" s="72" t="s">
        <v>101</v>
      </c>
      <c r="M943" s="68"/>
      <c r="N943" s="69">
        <v>44467.493078703701</v>
      </c>
      <c r="O943" s="132">
        <f t="shared" si="14"/>
        <v>4.4930787037010305</v>
      </c>
      <c r="P943" s="68" t="s">
        <v>144</v>
      </c>
      <c r="Q943" s="68" t="s">
        <v>145</v>
      </c>
      <c r="R943" s="68" t="s">
        <v>102</v>
      </c>
      <c r="S943" s="135" t="s">
        <v>102</v>
      </c>
    </row>
    <row r="944" spans="1:19">
      <c r="A944" s="68"/>
      <c r="B944" s="69">
        <v>44414.613194444399</v>
      </c>
      <c r="C944" s="69">
        <v>54.622861054072601</v>
      </c>
      <c r="D944" s="68" t="s">
        <v>107</v>
      </c>
      <c r="E944" s="68"/>
      <c r="F944" s="71" t="s">
        <v>106</v>
      </c>
      <c r="G944" s="141" t="s">
        <v>102</v>
      </c>
      <c r="H944" s="68" t="s">
        <v>102</v>
      </c>
      <c r="I944" s="143">
        <v>0</v>
      </c>
      <c r="J944" s="69">
        <v>44419</v>
      </c>
      <c r="K944" s="69">
        <v>44419</v>
      </c>
      <c r="L944" s="72" t="s">
        <v>101</v>
      </c>
      <c r="M944" s="68"/>
      <c r="N944" s="69">
        <v>44420.542881944399</v>
      </c>
      <c r="O944" s="132">
        <f t="shared" si="14"/>
        <v>1.5428819443986868</v>
      </c>
      <c r="P944" s="68" t="s">
        <v>147</v>
      </c>
      <c r="Q944" s="68" t="s">
        <v>145</v>
      </c>
      <c r="R944" s="68" t="s">
        <v>102</v>
      </c>
      <c r="S944" s="133" t="s">
        <v>101</v>
      </c>
    </row>
    <row r="945" spans="1:19">
      <c r="A945" s="68"/>
      <c r="B945" s="69">
        <v>44417.636111111096</v>
      </c>
      <c r="C945" s="69">
        <v>68.1615331964408</v>
      </c>
      <c r="D945" s="71" t="s">
        <v>98</v>
      </c>
      <c r="E945" s="68"/>
      <c r="F945" s="71" t="s">
        <v>106</v>
      </c>
      <c r="G945" s="141" t="s">
        <v>102</v>
      </c>
      <c r="H945" s="68" t="s">
        <v>102</v>
      </c>
      <c r="I945" s="143">
        <v>0</v>
      </c>
      <c r="J945" s="69">
        <v>44453</v>
      </c>
      <c r="K945" s="69">
        <v>44454</v>
      </c>
      <c r="L945" s="72" t="s">
        <v>101</v>
      </c>
      <c r="M945" s="68"/>
      <c r="N945" s="69">
        <v>44455.560416666704</v>
      </c>
      <c r="O945" s="132">
        <f t="shared" si="14"/>
        <v>2.5604166667035315</v>
      </c>
      <c r="P945" s="68" t="s">
        <v>144</v>
      </c>
      <c r="Q945" s="68" t="s">
        <v>145</v>
      </c>
      <c r="R945" s="68" t="s">
        <v>102</v>
      </c>
      <c r="S945" s="133" t="s">
        <v>101</v>
      </c>
    </row>
    <row r="946" spans="1:19">
      <c r="A946" s="68"/>
      <c r="B946" s="69">
        <v>44417.672916666699</v>
      </c>
      <c r="C946" s="69">
        <v>35.0691307323751</v>
      </c>
      <c r="D946" s="68" t="s">
        <v>105</v>
      </c>
      <c r="E946" s="68"/>
      <c r="F946" s="71" t="s">
        <v>106</v>
      </c>
      <c r="G946" s="141" t="s">
        <v>102</v>
      </c>
      <c r="H946" s="68" t="s">
        <v>102</v>
      </c>
      <c r="I946" s="143">
        <v>0</v>
      </c>
      <c r="J946" s="69">
        <v>44438</v>
      </c>
      <c r="K946" s="69">
        <v>44438</v>
      </c>
      <c r="L946" s="72" t="s">
        <v>101</v>
      </c>
      <c r="M946" s="68"/>
      <c r="N946" s="69">
        <v>44439.495034722197</v>
      </c>
      <c r="O946" s="132">
        <f t="shared" si="14"/>
        <v>1.4950347221965785</v>
      </c>
      <c r="P946" s="68" t="s">
        <v>147</v>
      </c>
      <c r="Q946" s="68" t="s">
        <v>145</v>
      </c>
      <c r="R946" s="68" t="s">
        <v>102</v>
      </c>
      <c r="S946" s="133" t="s">
        <v>101</v>
      </c>
    </row>
    <row r="947" spans="1:19">
      <c r="A947" s="68"/>
      <c r="B947" s="69">
        <v>44417.677777777797</v>
      </c>
      <c r="C947" s="69">
        <v>32.670773442847398</v>
      </c>
      <c r="D947" s="71" t="s">
        <v>98</v>
      </c>
      <c r="E947" s="68"/>
      <c r="F947" s="71" t="s">
        <v>106</v>
      </c>
      <c r="G947" s="141" t="s">
        <v>102</v>
      </c>
      <c r="H947" s="68" t="s">
        <v>102</v>
      </c>
      <c r="I947" s="143">
        <v>0</v>
      </c>
      <c r="J947" s="69">
        <v>44424</v>
      </c>
      <c r="K947" s="69">
        <v>44424</v>
      </c>
      <c r="L947" s="72" t="s">
        <v>101</v>
      </c>
      <c r="M947" s="68"/>
      <c r="N947" s="69">
        <v>44427.589583333298</v>
      </c>
      <c r="O947" s="132">
        <f t="shared" si="14"/>
        <v>3.5895833332979237</v>
      </c>
      <c r="P947" s="68" t="s">
        <v>144</v>
      </c>
      <c r="Q947" s="68" t="s">
        <v>145</v>
      </c>
      <c r="R947" s="68" t="s">
        <v>102</v>
      </c>
      <c r="S947" s="135" t="s">
        <v>102</v>
      </c>
    </row>
    <row r="948" spans="1:19">
      <c r="A948" s="68"/>
      <c r="B948" s="69">
        <v>44417.677777777797</v>
      </c>
      <c r="C948" s="69">
        <v>32.731006160164299</v>
      </c>
      <c r="D948" s="71" t="s">
        <v>98</v>
      </c>
      <c r="E948" s="68"/>
      <c r="F948" s="71" t="s">
        <v>106</v>
      </c>
      <c r="G948" s="141" t="s">
        <v>102</v>
      </c>
      <c r="H948" s="68" t="s">
        <v>102</v>
      </c>
      <c r="I948" s="143">
        <v>0</v>
      </c>
      <c r="J948" s="69">
        <v>44446</v>
      </c>
      <c r="K948" s="69">
        <v>44447</v>
      </c>
      <c r="L948" s="72" t="s">
        <v>101</v>
      </c>
      <c r="M948" s="68"/>
      <c r="N948" s="69">
        <v>44452.399062500001</v>
      </c>
      <c r="O948" s="132">
        <f t="shared" si="14"/>
        <v>6.3990625000005821</v>
      </c>
      <c r="P948" s="68" t="s">
        <v>144</v>
      </c>
      <c r="Q948" s="68" t="s">
        <v>145</v>
      </c>
      <c r="R948" s="68" t="s">
        <v>102</v>
      </c>
      <c r="S948" s="135" t="s">
        <v>102</v>
      </c>
    </row>
    <row r="949" spans="1:19">
      <c r="A949" s="68"/>
      <c r="B949" s="69">
        <v>44417.733333333301</v>
      </c>
      <c r="C949" s="69">
        <v>37.579739904175199</v>
      </c>
      <c r="D949" s="76" t="s">
        <v>111</v>
      </c>
      <c r="E949" s="68"/>
      <c r="F949" s="71" t="s">
        <v>106</v>
      </c>
      <c r="G949" s="141" t="s">
        <v>102</v>
      </c>
      <c r="H949" s="68" t="s">
        <v>102</v>
      </c>
      <c r="I949" s="143">
        <v>0</v>
      </c>
      <c r="J949" s="69">
        <v>44418</v>
      </c>
      <c r="K949" s="69">
        <v>44419</v>
      </c>
      <c r="L949" s="72" t="s">
        <v>101</v>
      </c>
      <c r="M949" s="68"/>
      <c r="N949" s="69">
        <v>44424</v>
      </c>
      <c r="O949" s="132">
        <f t="shared" si="14"/>
        <v>6</v>
      </c>
      <c r="P949" s="68" t="s">
        <v>144</v>
      </c>
      <c r="Q949" s="68" t="s">
        <v>145</v>
      </c>
      <c r="R949" s="68" t="s">
        <v>102</v>
      </c>
      <c r="S949" s="133" t="s">
        <v>101</v>
      </c>
    </row>
    <row r="950" spans="1:19">
      <c r="A950" s="68"/>
      <c r="B950" s="69">
        <v>44417.752083333296</v>
      </c>
      <c r="C950" s="69">
        <v>23.682409308692701</v>
      </c>
      <c r="D950" s="68" t="s">
        <v>105</v>
      </c>
      <c r="E950" s="68"/>
      <c r="F950" s="71" t="s">
        <v>106</v>
      </c>
      <c r="G950" s="141" t="s">
        <v>102</v>
      </c>
      <c r="H950" s="68" t="s">
        <v>102</v>
      </c>
      <c r="I950" s="143">
        <v>0</v>
      </c>
      <c r="J950" s="69">
        <v>44425</v>
      </c>
      <c r="K950" s="69">
        <v>44426</v>
      </c>
      <c r="L950" s="72" t="s">
        <v>101</v>
      </c>
      <c r="M950" s="68"/>
      <c r="N950" s="69">
        <v>44433.450034722198</v>
      </c>
      <c r="O950" s="132">
        <f t="shared" si="14"/>
        <v>8.4500347221983247</v>
      </c>
      <c r="P950" s="68" t="s">
        <v>144</v>
      </c>
      <c r="Q950" s="68" t="s">
        <v>145</v>
      </c>
      <c r="R950" s="68" t="s">
        <v>102</v>
      </c>
      <c r="S950" s="135" t="s">
        <v>102</v>
      </c>
    </row>
    <row r="951" spans="1:19">
      <c r="A951" s="68"/>
      <c r="B951" s="69">
        <v>44418.613194444399</v>
      </c>
      <c r="C951" s="69">
        <v>44.509240246406598</v>
      </c>
      <c r="D951" s="68" t="s">
        <v>105</v>
      </c>
      <c r="E951" s="68"/>
      <c r="F951" s="71" t="s">
        <v>106</v>
      </c>
      <c r="G951" s="141" t="s">
        <v>102</v>
      </c>
      <c r="H951" s="68" t="s">
        <v>102</v>
      </c>
      <c r="I951" s="143">
        <v>0</v>
      </c>
      <c r="J951" s="69">
        <v>44422</v>
      </c>
      <c r="K951" s="69">
        <v>44424</v>
      </c>
      <c r="L951" s="72" t="s">
        <v>101</v>
      </c>
      <c r="M951" s="68"/>
      <c r="N951" s="69">
        <v>44425.704166666699</v>
      </c>
      <c r="O951" s="132">
        <f t="shared" si="14"/>
        <v>3.7041666666991659</v>
      </c>
      <c r="P951" s="68" t="s">
        <v>144</v>
      </c>
      <c r="Q951" s="68" t="s">
        <v>145</v>
      </c>
      <c r="R951" s="68" t="s">
        <v>102</v>
      </c>
      <c r="S951" s="135" t="s">
        <v>102</v>
      </c>
    </row>
    <row r="952" spans="1:19">
      <c r="A952" s="68"/>
      <c r="B952" s="69">
        <v>44418.624305555597</v>
      </c>
      <c r="C952" s="69">
        <v>23.923340177960299</v>
      </c>
      <c r="D952" s="68" t="s">
        <v>105</v>
      </c>
      <c r="E952" s="68"/>
      <c r="F952" s="71" t="s">
        <v>106</v>
      </c>
      <c r="G952" s="141" t="s">
        <v>102</v>
      </c>
      <c r="H952" s="68" t="s">
        <v>102</v>
      </c>
      <c r="I952" s="143">
        <v>0</v>
      </c>
      <c r="J952" s="69">
        <v>44420</v>
      </c>
      <c r="K952" s="69">
        <v>44421</v>
      </c>
      <c r="L952" s="72" t="s">
        <v>101</v>
      </c>
      <c r="M952" s="68"/>
      <c r="N952" s="69">
        <v>44423.493750000001</v>
      </c>
      <c r="O952" s="132">
        <f t="shared" si="14"/>
        <v>3.4937500000014552</v>
      </c>
      <c r="P952" s="68" t="s">
        <v>144</v>
      </c>
      <c r="Q952" s="68" t="s">
        <v>145</v>
      </c>
      <c r="R952" s="68" t="s">
        <v>102</v>
      </c>
      <c r="S952" s="133" t="s">
        <v>101</v>
      </c>
    </row>
    <row r="953" spans="1:19">
      <c r="A953" s="68"/>
      <c r="B953" s="69">
        <v>44418.747222222199</v>
      </c>
      <c r="C953" s="69">
        <v>47.137577002053398</v>
      </c>
      <c r="D953" s="71" t="s">
        <v>98</v>
      </c>
      <c r="E953" s="68"/>
      <c r="F953" s="71" t="s">
        <v>106</v>
      </c>
      <c r="G953" s="141" t="s">
        <v>101</v>
      </c>
      <c r="H953" s="68" t="s">
        <v>102</v>
      </c>
      <c r="I953" s="143">
        <v>0</v>
      </c>
      <c r="J953" s="69">
        <v>44501</v>
      </c>
      <c r="K953" s="69">
        <v>44501</v>
      </c>
      <c r="L953" s="72" t="s">
        <v>101</v>
      </c>
      <c r="M953" s="68"/>
      <c r="N953" s="69">
        <v>44510.416562500002</v>
      </c>
      <c r="O953" s="132">
        <f t="shared" si="14"/>
        <v>9.4165625000023283</v>
      </c>
      <c r="P953" s="68" t="s">
        <v>144</v>
      </c>
      <c r="Q953" s="68" t="s">
        <v>145</v>
      </c>
      <c r="R953" s="68" t="s">
        <v>102</v>
      </c>
      <c r="S953" s="135" t="s">
        <v>102</v>
      </c>
    </row>
    <row r="954" spans="1:19">
      <c r="A954" s="68"/>
      <c r="B954" s="69">
        <v>44418.747222222199</v>
      </c>
      <c r="C954" s="69">
        <v>47.2525667351129</v>
      </c>
      <c r="D954" s="71" t="s">
        <v>98</v>
      </c>
      <c r="E954" s="68"/>
      <c r="F954" s="71" t="s">
        <v>106</v>
      </c>
      <c r="G954" s="141" t="s">
        <v>101</v>
      </c>
      <c r="H954" s="68" t="s">
        <v>102</v>
      </c>
      <c r="I954" s="143">
        <v>0</v>
      </c>
      <c r="J954" s="69">
        <v>44543</v>
      </c>
      <c r="K954" s="69">
        <v>44543</v>
      </c>
      <c r="L954" s="72" t="s">
        <v>101</v>
      </c>
      <c r="M954" s="68"/>
      <c r="N954" s="69">
        <v>44551.549583333297</v>
      </c>
      <c r="O954" s="132">
        <f t="shared" si="14"/>
        <v>8.5495833332970506</v>
      </c>
      <c r="P954" s="68" t="s">
        <v>144</v>
      </c>
      <c r="Q954" s="68" t="s">
        <v>145</v>
      </c>
      <c r="R954" s="68" t="s">
        <v>102</v>
      </c>
      <c r="S954" s="135" t="s">
        <v>102</v>
      </c>
    </row>
    <row r="955" spans="1:19">
      <c r="A955" s="68"/>
      <c r="B955" s="69">
        <v>44419.722222222197</v>
      </c>
      <c r="C955" s="69">
        <v>21.3141683778234</v>
      </c>
      <c r="D955" s="68" t="s">
        <v>107</v>
      </c>
      <c r="E955" s="68"/>
      <c r="F955" s="71" t="s">
        <v>106</v>
      </c>
      <c r="G955" s="141" t="s">
        <v>102</v>
      </c>
      <c r="H955" s="68" t="s">
        <v>102</v>
      </c>
      <c r="I955" s="143">
        <v>0</v>
      </c>
      <c r="J955" s="69">
        <v>44420</v>
      </c>
      <c r="K955" s="69">
        <v>44421</v>
      </c>
      <c r="L955" s="72" t="s">
        <v>101</v>
      </c>
      <c r="M955" s="68"/>
      <c r="N955" s="69">
        <v>44422.293055555601</v>
      </c>
      <c r="O955" s="132">
        <f t="shared" si="14"/>
        <v>2.2930555556013132</v>
      </c>
      <c r="P955" s="68" t="s">
        <v>144</v>
      </c>
      <c r="Q955" s="68" t="s">
        <v>145</v>
      </c>
      <c r="R955" s="68" t="s">
        <v>102</v>
      </c>
      <c r="S955" s="135" t="s">
        <v>102</v>
      </c>
    </row>
    <row r="956" spans="1:19">
      <c r="A956" s="68"/>
      <c r="B956" s="69">
        <v>44419.814583333296</v>
      </c>
      <c r="C956" s="69">
        <v>31.014373716632399</v>
      </c>
      <c r="D956" s="71" t="s">
        <v>98</v>
      </c>
      <c r="E956" s="68"/>
      <c r="F956" s="71" t="s">
        <v>106</v>
      </c>
      <c r="G956" s="141" t="s">
        <v>102</v>
      </c>
      <c r="H956" s="68" t="s">
        <v>102</v>
      </c>
      <c r="I956" s="143">
        <v>0</v>
      </c>
      <c r="J956" s="69">
        <v>44550</v>
      </c>
      <c r="K956" s="69">
        <v>44550</v>
      </c>
      <c r="L956" s="72" t="s">
        <v>101</v>
      </c>
      <c r="M956" s="68"/>
      <c r="N956" s="69">
        <v>44551.717870370398</v>
      </c>
      <c r="O956" s="132">
        <f t="shared" si="14"/>
        <v>1.7178703703975771</v>
      </c>
      <c r="P956" s="68" t="s">
        <v>144</v>
      </c>
      <c r="Q956" s="68" t="s">
        <v>145</v>
      </c>
      <c r="R956" s="68" t="s">
        <v>102</v>
      </c>
      <c r="S956" s="133" t="s">
        <v>101</v>
      </c>
    </row>
    <row r="957" spans="1:19">
      <c r="A957" s="68"/>
      <c r="B957" s="69">
        <v>44420.615277777797</v>
      </c>
      <c r="C957" s="69">
        <v>24.068446269678301</v>
      </c>
      <c r="D957" s="68" t="s">
        <v>107</v>
      </c>
      <c r="E957" s="68"/>
      <c r="F957" s="71" t="s">
        <v>106</v>
      </c>
      <c r="G957" s="141" t="s">
        <v>102</v>
      </c>
      <c r="H957" s="68" t="s">
        <v>102</v>
      </c>
      <c r="I957" s="143">
        <v>0</v>
      </c>
      <c r="J957" s="69">
        <v>44241</v>
      </c>
      <c r="K957" s="69">
        <v>44242</v>
      </c>
      <c r="L957" s="72" t="s">
        <v>101</v>
      </c>
      <c r="M957" s="68"/>
      <c r="N957" s="69">
        <v>44250</v>
      </c>
      <c r="O957" s="132">
        <f t="shared" si="14"/>
        <v>9</v>
      </c>
      <c r="P957" s="68" t="s">
        <v>144</v>
      </c>
      <c r="Q957" s="68" t="s">
        <v>145</v>
      </c>
      <c r="R957" s="68" t="s">
        <v>102</v>
      </c>
      <c r="S957" s="135" t="s">
        <v>102</v>
      </c>
    </row>
    <row r="958" spans="1:19">
      <c r="A958" s="68"/>
      <c r="B958" s="69">
        <v>44420.727083333302</v>
      </c>
      <c r="C958" s="69">
        <v>33.368925393566101</v>
      </c>
      <c r="D958" s="71" t="s">
        <v>98</v>
      </c>
      <c r="E958" s="68"/>
      <c r="F958" s="71" t="s">
        <v>106</v>
      </c>
      <c r="G958" s="141" t="s">
        <v>102</v>
      </c>
      <c r="H958" s="68" t="s">
        <v>102</v>
      </c>
      <c r="I958" s="143">
        <v>0</v>
      </c>
      <c r="J958" s="69">
        <v>44427</v>
      </c>
      <c r="K958" s="69">
        <v>44428</v>
      </c>
      <c r="L958" s="72" t="s">
        <v>101</v>
      </c>
      <c r="M958" s="68"/>
      <c r="N958" s="69">
        <v>44432.5413541667</v>
      </c>
      <c r="O958" s="132">
        <f t="shared" si="14"/>
        <v>5.5413541667003301</v>
      </c>
      <c r="P958" s="68" t="s">
        <v>144</v>
      </c>
      <c r="Q958" s="68" t="s">
        <v>145</v>
      </c>
      <c r="R958" s="68" t="s">
        <v>102</v>
      </c>
      <c r="S958" s="133" t="s">
        <v>101</v>
      </c>
    </row>
    <row r="959" spans="1:19">
      <c r="A959" s="68"/>
      <c r="B959" s="69">
        <v>44421.722222222197</v>
      </c>
      <c r="C959" s="69">
        <v>24.164271047227899</v>
      </c>
      <c r="D959" s="71" t="s">
        <v>98</v>
      </c>
      <c r="E959" s="68"/>
      <c r="F959" s="71" t="s">
        <v>106</v>
      </c>
      <c r="G959" s="141" t="s">
        <v>102</v>
      </c>
      <c r="H959" s="68" t="s">
        <v>102</v>
      </c>
      <c r="I959" s="143">
        <v>0</v>
      </c>
      <c r="J959" s="69">
        <v>44460</v>
      </c>
      <c r="K959" s="69">
        <v>44461</v>
      </c>
      <c r="L959" s="72" t="s">
        <v>101</v>
      </c>
      <c r="M959" s="68"/>
      <c r="N959" s="69">
        <v>44463.411226851902</v>
      </c>
      <c r="O959" s="132">
        <f t="shared" si="14"/>
        <v>3.411226851902029</v>
      </c>
      <c r="P959" s="68" t="s">
        <v>144</v>
      </c>
      <c r="Q959" s="68" t="s">
        <v>145</v>
      </c>
      <c r="R959" s="68" t="s">
        <v>102</v>
      </c>
      <c r="S959" s="135" t="s">
        <v>102</v>
      </c>
    </row>
    <row r="960" spans="1:19">
      <c r="A960" s="68"/>
      <c r="B960" s="69">
        <v>44421.7722222222</v>
      </c>
      <c r="C960" s="69">
        <v>26.7488021902806</v>
      </c>
      <c r="D960" s="68" t="s">
        <v>105</v>
      </c>
      <c r="E960" s="68"/>
      <c r="F960" s="71" t="s">
        <v>106</v>
      </c>
      <c r="G960" s="141" t="s">
        <v>102</v>
      </c>
      <c r="H960" s="68" t="s">
        <v>102</v>
      </c>
      <c r="I960" s="143">
        <v>0</v>
      </c>
      <c r="J960" s="69">
        <v>44425</v>
      </c>
      <c r="K960" s="69">
        <v>44426</v>
      </c>
      <c r="L960" s="72" t="s">
        <v>101</v>
      </c>
      <c r="M960" s="68"/>
      <c r="N960" s="69">
        <v>44439.494745370401</v>
      </c>
      <c r="O960" s="132">
        <f t="shared" si="14"/>
        <v>14.494745370400778</v>
      </c>
      <c r="P960" s="68" t="s">
        <v>144</v>
      </c>
      <c r="Q960" s="68" t="s">
        <v>145</v>
      </c>
      <c r="R960" s="68" t="s">
        <v>102</v>
      </c>
      <c r="S960" s="135" t="s">
        <v>102</v>
      </c>
    </row>
    <row r="961" spans="1:19">
      <c r="A961" s="68"/>
      <c r="B961" s="69">
        <v>44421.7722222222</v>
      </c>
      <c r="C961" s="69">
        <v>26.8172484599589</v>
      </c>
      <c r="D961" s="68" t="s">
        <v>105</v>
      </c>
      <c r="E961" s="68"/>
      <c r="F961" s="71" t="s">
        <v>106</v>
      </c>
      <c r="G961" s="141" t="s">
        <v>102</v>
      </c>
      <c r="H961" s="68" t="s">
        <v>102</v>
      </c>
      <c r="I961" s="143">
        <v>0</v>
      </c>
      <c r="J961" s="69">
        <v>44450</v>
      </c>
      <c r="K961" s="69">
        <v>44452</v>
      </c>
      <c r="L961" s="72" t="s">
        <v>101</v>
      </c>
      <c r="M961" s="68"/>
      <c r="N961" s="69">
        <v>44455.488888888904</v>
      </c>
      <c r="O961" s="132">
        <f t="shared" si="14"/>
        <v>5.4888888889036025</v>
      </c>
      <c r="P961" s="68" t="s">
        <v>144</v>
      </c>
      <c r="Q961" s="68" t="s">
        <v>145</v>
      </c>
      <c r="R961" s="68" t="s">
        <v>102</v>
      </c>
      <c r="S961" s="133" t="s">
        <v>101</v>
      </c>
    </row>
    <row r="962" spans="1:19">
      <c r="A962" s="68"/>
      <c r="B962" s="69">
        <v>44421.7722222222</v>
      </c>
      <c r="C962" s="69">
        <v>26.841889117043099</v>
      </c>
      <c r="D962" s="68" t="s">
        <v>105</v>
      </c>
      <c r="E962" s="68"/>
      <c r="F962" s="71" t="s">
        <v>106</v>
      </c>
      <c r="G962" s="141" t="s">
        <v>102</v>
      </c>
      <c r="H962" s="68" t="s">
        <v>102</v>
      </c>
      <c r="I962" s="143">
        <v>0</v>
      </c>
      <c r="J962" s="69">
        <v>44459</v>
      </c>
      <c r="K962" s="69">
        <v>44459</v>
      </c>
      <c r="L962" s="72" t="s">
        <v>101</v>
      </c>
      <c r="M962" s="68"/>
      <c r="N962" s="69">
        <v>44462.328784722202</v>
      </c>
      <c r="O962" s="132">
        <f t="shared" si="14"/>
        <v>3.3287847222018172</v>
      </c>
      <c r="P962" s="68" t="s">
        <v>144</v>
      </c>
      <c r="Q962" s="68" t="s">
        <v>145</v>
      </c>
      <c r="R962" s="68" t="s">
        <v>102</v>
      </c>
      <c r="S962" s="133" t="s">
        <v>101</v>
      </c>
    </row>
    <row r="963" spans="1:19">
      <c r="A963" s="68"/>
      <c r="B963" s="69">
        <v>44424.847916666702</v>
      </c>
      <c r="C963" s="69">
        <v>45.4729637234771</v>
      </c>
      <c r="D963" s="71" t="s">
        <v>98</v>
      </c>
      <c r="E963" s="68"/>
      <c r="F963" s="71" t="s">
        <v>106</v>
      </c>
      <c r="G963" s="141" t="s">
        <v>102</v>
      </c>
      <c r="H963" s="68" t="s">
        <v>102</v>
      </c>
      <c r="I963" s="143">
        <v>0</v>
      </c>
      <c r="J963" s="69">
        <v>44453</v>
      </c>
      <c r="K963" s="69">
        <v>44454</v>
      </c>
      <c r="L963" s="72" t="s">
        <v>101</v>
      </c>
      <c r="M963" s="68"/>
      <c r="N963" s="69">
        <v>44455.497222222199</v>
      </c>
      <c r="O963" s="132">
        <f t="shared" si="14"/>
        <v>2.4972222221986158</v>
      </c>
      <c r="P963" s="68" t="s">
        <v>144</v>
      </c>
      <c r="Q963" s="68" t="s">
        <v>145</v>
      </c>
      <c r="R963" s="68" t="s">
        <v>102</v>
      </c>
      <c r="S963" s="135" t="s">
        <v>102</v>
      </c>
    </row>
    <row r="964" spans="1:19">
      <c r="A964" s="68"/>
      <c r="B964" s="69">
        <v>44425.802083333299</v>
      </c>
      <c r="C964" s="69">
        <v>20.114989733059499</v>
      </c>
      <c r="D964" s="68" t="s">
        <v>105</v>
      </c>
      <c r="E964" s="68"/>
      <c r="F964" s="71" t="s">
        <v>106</v>
      </c>
      <c r="G964" s="141" t="s">
        <v>101</v>
      </c>
      <c r="H964" s="68" t="s">
        <v>102</v>
      </c>
      <c r="I964" s="143">
        <v>0</v>
      </c>
      <c r="J964" s="69">
        <v>44454</v>
      </c>
      <c r="K964" s="69">
        <v>44454</v>
      </c>
      <c r="L964" s="72" t="s">
        <v>101</v>
      </c>
      <c r="M964" s="68"/>
      <c r="N964" s="69">
        <v>44459.715277777803</v>
      </c>
      <c r="O964" s="132">
        <f t="shared" ref="O964:O1027" si="15">N964-J964</f>
        <v>5.7152777778028394</v>
      </c>
      <c r="P964" s="68" t="s">
        <v>144</v>
      </c>
      <c r="Q964" s="68" t="s">
        <v>145</v>
      </c>
      <c r="R964" s="68" t="s">
        <v>102</v>
      </c>
      <c r="S964" s="135" t="s">
        <v>102</v>
      </c>
    </row>
    <row r="965" spans="1:19">
      <c r="A965" s="68"/>
      <c r="B965" s="69">
        <v>44425.802083333299</v>
      </c>
      <c r="C965" s="69">
        <v>20.1314168377823</v>
      </c>
      <c r="D965" s="68" t="s">
        <v>105</v>
      </c>
      <c r="E965" s="68"/>
      <c r="F965" s="71" t="s">
        <v>106</v>
      </c>
      <c r="G965" s="141" t="s">
        <v>101</v>
      </c>
      <c r="H965" s="68" t="s">
        <v>102</v>
      </c>
      <c r="I965" s="143">
        <v>0</v>
      </c>
      <c r="J965" s="69">
        <v>44460</v>
      </c>
      <c r="K965" s="69">
        <v>44461</v>
      </c>
      <c r="L965" s="72" t="s">
        <v>101</v>
      </c>
      <c r="M965" s="68"/>
      <c r="N965" s="69">
        <v>44462.451539351903</v>
      </c>
      <c r="O965" s="132">
        <f t="shared" si="15"/>
        <v>2.4515393519031932</v>
      </c>
      <c r="P965" s="68" t="s">
        <v>144</v>
      </c>
      <c r="Q965" s="68" t="s">
        <v>145</v>
      </c>
      <c r="R965" s="68" t="s">
        <v>102</v>
      </c>
      <c r="S965" s="135" t="s">
        <v>102</v>
      </c>
    </row>
    <row r="966" spans="1:19">
      <c r="A966" s="68"/>
      <c r="B966" s="69">
        <v>44425.802083333299</v>
      </c>
      <c r="C966" s="69">
        <v>20.2819986310746</v>
      </c>
      <c r="D966" s="68" t="s">
        <v>105</v>
      </c>
      <c r="E966" s="68"/>
      <c r="F966" s="71" t="s">
        <v>106</v>
      </c>
      <c r="G966" s="141" t="s">
        <v>101</v>
      </c>
      <c r="H966" s="68" t="s">
        <v>102</v>
      </c>
      <c r="I966" s="143">
        <v>0</v>
      </c>
      <c r="J966" s="69">
        <v>44515</v>
      </c>
      <c r="K966" s="69">
        <v>44515</v>
      </c>
      <c r="L966" s="72" t="s">
        <v>101</v>
      </c>
      <c r="M966" s="68"/>
      <c r="N966" s="69">
        <v>44522.4944328704</v>
      </c>
      <c r="O966" s="132">
        <f t="shared" si="15"/>
        <v>7.4944328704004874</v>
      </c>
      <c r="P966" s="68" t="s">
        <v>144</v>
      </c>
      <c r="Q966" s="68" t="s">
        <v>145</v>
      </c>
      <c r="R966" s="68" t="s">
        <v>102</v>
      </c>
      <c r="S966" s="135" t="s">
        <v>102</v>
      </c>
    </row>
    <row r="967" spans="1:19">
      <c r="A967" s="68"/>
      <c r="B967" s="69">
        <v>44425.802083333299</v>
      </c>
      <c r="C967" s="69">
        <v>20.3641341546886</v>
      </c>
      <c r="D967" s="68" t="s">
        <v>105</v>
      </c>
      <c r="E967" s="68"/>
      <c r="F967" s="71" t="s">
        <v>106</v>
      </c>
      <c r="G967" s="141" t="s">
        <v>101</v>
      </c>
      <c r="H967" s="68" t="s">
        <v>102</v>
      </c>
      <c r="I967" s="143">
        <v>0</v>
      </c>
      <c r="J967" s="69">
        <v>44545</v>
      </c>
      <c r="K967" s="69">
        <v>44545</v>
      </c>
      <c r="L967" s="72" t="s">
        <v>101</v>
      </c>
      <c r="M967" s="68"/>
      <c r="N967" s="69">
        <v>44551</v>
      </c>
      <c r="O967" s="132">
        <f t="shared" si="15"/>
        <v>6</v>
      </c>
      <c r="P967" s="68" t="s">
        <v>144</v>
      </c>
      <c r="Q967" s="68" t="s">
        <v>145</v>
      </c>
      <c r="R967" s="68" t="s">
        <v>102</v>
      </c>
      <c r="S967" s="135" t="s">
        <v>102</v>
      </c>
    </row>
    <row r="968" spans="1:19">
      <c r="A968" s="68"/>
      <c r="B968" s="69">
        <v>44427.601388888899</v>
      </c>
      <c r="C968" s="69">
        <v>34.3025325119781</v>
      </c>
      <c r="D968" s="68" t="s">
        <v>105</v>
      </c>
      <c r="E968" s="68"/>
      <c r="F968" s="71" t="s">
        <v>106</v>
      </c>
      <c r="G968" s="141" t="s">
        <v>102</v>
      </c>
      <c r="H968" s="68" t="s">
        <v>102</v>
      </c>
      <c r="I968" s="143">
        <v>0</v>
      </c>
      <c r="J968" s="69">
        <v>44462</v>
      </c>
      <c r="K968" s="69">
        <v>44463</v>
      </c>
      <c r="L968" s="72" t="s">
        <v>101</v>
      </c>
      <c r="M968" s="68"/>
      <c r="N968" s="69">
        <v>44466</v>
      </c>
      <c r="O968" s="132">
        <f t="shared" si="15"/>
        <v>4</v>
      </c>
      <c r="P968" s="68" t="s">
        <v>144</v>
      </c>
      <c r="Q968" s="68" t="s">
        <v>145</v>
      </c>
      <c r="R968" s="68" t="s">
        <v>102</v>
      </c>
      <c r="S968" s="135" t="s">
        <v>102</v>
      </c>
    </row>
    <row r="969" spans="1:19">
      <c r="A969" s="68"/>
      <c r="B969" s="69">
        <v>44427.601388888899</v>
      </c>
      <c r="C969" s="69">
        <v>34.297056810403802</v>
      </c>
      <c r="D969" s="68" t="s">
        <v>105</v>
      </c>
      <c r="E969" s="68"/>
      <c r="F969" s="71" t="s">
        <v>106</v>
      </c>
      <c r="G969" s="141" t="s">
        <v>102</v>
      </c>
      <c r="H969" s="68" t="s">
        <v>102</v>
      </c>
      <c r="I969" s="143">
        <v>0</v>
      </c>
      <c r="J969" s="69">
        <v>44460</v>
      </c>
      <c r="K969" s="69">
        <v>44461</v>
      </c>
      <c r="L969" s="72" t="s">
        <v>101</v>
      </c>
      <c r="M969" s="68"/>
      <c r="N969" s="69">
        <v>44467.494004629603</v>
      </c>
      <c r="O969" s="132">
        <f t="shared" si="15"/>
        <v>7.4940046296032961</v>
      </c>
      <c r="P969" s="68" t="s">
        <v>144</v>
      </c>
      <c r="Q969" s="68" t="s">
        <v>145</v>
      </c>
      <c r="R969" s="68" t="s">
        <v>102</v>
      </c>
      <c r="S969" s="135" t="s">
        <v>102</v>
      </c>
    </row>
    <row r="970" spans="1:19">
      <c r="A970" s="68"/>
      <c r="B970" s="69">
        <v>44427.601388888899</v>
      </c>
      <c r="C970" s="69">
        <v>34.412046543463397</v>
      </c>
      <c r="D970" s="68" t="s">
        <v>105</v>
      </c>
      <c r="E970" s="68"/>
      <c r="F970" s="71" t="s">
        <v>106</v>
      </c>
      <c r="G970" s="141" t="s">
        <v>102</v>
      </c>
      <c r="H970" s="68" t="s">
        <v>102</v>
      </c>
      <c r="I970" s="143">
        <v>0</v>
      </c>
      <c r="J970" s="69">
        <v>44502</v>
      </c>
      <c r="K970" s="69">
        <v>44503</v>
      </c>
      <c r="L970" s="72" t="s">
        <v>101</v>
      </c>
      <c r="M970" s="68"/>
      <c r="N970" s="69">
        <v>44522.558333333298</v>
      </c>
      <c r="O970" s="132">
        <f t="shared" si="15"/>
        <v>20.558333333297924</v>
      </c>
      <c r="P970" s="68" t="s">
        <v>144</v>
      </c>
      <c r="Q970" s="68" t="s">
        <v>145</v>
      </c>
      <c r="R970" s="68" t="s">
        <v>102</v>
      </c>
      <c r="S970" s="133" t="s">
        <v>101</v>
      </c>
    </row>
    <row r="971" spans="1:19">
      <c r="A971" s="68"/>
      <c r="B971" s="69">
        <v>44427.619444444397</v>
      </c>
      <c r="C971" s="69">
        <v>20.799452429842599</v>
      </c>
      <c r="D971" s="71" t="s">
        <v>98</v>
      </c>
      <c r="E971" s="68"/>
      <c r="F971" s="71" t="s">
        <v>106</v>
      </c>
      <c r="G971" s="141" t="s">
        <v>102</v>
      </c>
      <c r="H971" s="68" t="s">
        <v>102</v>
      </c>
      <c r="I971" s="143">
        <v>0</v>
      </c>
      <c r="J971" s="69">
        <v>44456</v>
      </c>
      <c r="K971" s="69">
        <v>44456</v>
      </c>
      <c r="L971" s="72" t="s">
        <v>101</v>
      </c>
      <c r="M971" s="68"/>
      <c r="N971" s="69">
        <v>44462.5625</v>
      </c>
      <c r="O971" s="132">
        <f t="shared" si="15"/>
        <v>6.5625</v>
      </c>
      <c r="P971" s="68" t="s">
        <v>144</v>
      </c>
      <c r="Q971" s="68" t="s">
        <v>145</v>
      </c>
      <c r="R971" s="68" t="s">
        <v>102</v>
      </c>
      <c r="S971" s="135" t="s">
        <v>102</v>
      </c>
    </row>
    <row r="972" spans="1:19">
      <c r="A972" s="68"/>
      <c r="B972" s="69">
        <v>44427.619444444397</v>
      </c>
      <c r="C972" s="69">
        <v>20.832306639288198</v>
      </c>
      <c r="D972" s="71" t="s">
        <v>98</v>
      </c>
      <c r="E972" s="68"/>
      <c r="F972" s="71" t="s">
        <v>106</v>
      </c>
      <c r="G972" s="141" t="s">
        <v>102</v>
      </c>
      <c r="H972" s="68" t="s">
        <v>102</v>
      </c>
      <c r="I972" s="143">
        <v>0</v>
      </c>
      <c r="J972" s="69">
        <v>44468</v>
      </c>
      <c r="K972" s="69">
        <v>44468</v>
      </c>
      <c r="L972" s="72" t="s">
        <v>101</v>
      </c>
      <c r="M972" s="68"/>
      <c r="N972" s="69">
        <v>44470.493182870399</v>
      </c>
      <c r="O972" s="132">
        <f t="shared" si="15"/>
        <v>2.4931828703993233</v>
      </c>
      <c r="P972" s="68" t="s">
        <v>147</v>
      </c>
      <c r="Q972" s="68" t="s">
        <v>145</v>
      </c>
      <c r="R972" s="68" t="s">
        <v>102</v>
      </c>
      <c r="S972" s="135" t="s">
        <v>102</v>
      </c>
    </row>
    <row r="973" spans="1:19">
      <c r="A973" s="68"/>
      <c r="B973" s="69">
        <v>44427.619444444397</v>
      </c>
      <c r="C973" s="69">
        <v>20.8596851471595</v>
      </c>
      <c r="D973" s="71" t="s">
        <v>98</v>
      </c>
      <c r="E973" s="68"/>
      <c r="F973" s="71" t="s">
        <v>106</v>
      </c>
      <c r="G973" s="141" t="s">
        <v>102</v>
      </c>
      <c r="H973" s="68" t="s">
        <v>102</v>
      </c>
      <c r="I973" s="143">
        <v>0</v>
      </c>
      <c r="J973" s="69">
        <v>44478</v>
      </c>
      <c r="K973" s="69">
        <v>44480</v>
      </c>
      <c r="L973" s="72" t="s">
        <v>101</v>
      </c>
      <c r="M973" s="68"/>
      <c r="N973" s="69">
        <v>44483.85</v>
      </c>
      <c r="O973" s="132">
        <f t="shared" si="15"/>
        <v>5.8499999999985448</v>
      </c>
      <c r="P973" s="68" t="s">
        <v>144</v>
      </c>
      <c r="Q973" s="68" t="s">
        <v>145</v>
      </c>
      <c r="R973" s="68" t="s">
        <v>102</v>
      </c>
      <c r="S973" s="135" t="s">
        <v>102</v>
      </c>
    </row>
    <row r="974" spans="1:19">
      <c r="A974" s="68"/>
      <c r="B974" s="69">
        <v>44427.619444444397</v>
      </c>
      <c r="C974" s="69">
        <v>20.955509924709101</v>
      </c>
      <c r="D974" s="71" t="s">
        <v>98</v>
      </c>
      <c r="E974" s="68"/>
      <c r="F974" s="71" t="s">
        <v>106</v>
      </c>
      <c r="G974" s="141" t="s">
        <v>102</v>
      </c>
      <c r="H974" s="68" t="s">
        <v>102</v>
      </c>
      <c r="I974" s="143">
        <v>0</v>
      </c>
      <c r="J974" s="69">
        <v>44513</v>
      </c>
      <c r="K974" s="69">
        <v>44515</v>
      </c>
      <c r="L974" s="72" t="s">
        <v>101</v>
      </c>
      <c r="M974" s="68"/>
      <c r="N974" s="69">
        <v>44515.357638888898</v>
      </c>
      <c r="O974" s="132">
        <f t="shared" si="15"/>
        <v>2.3576388888977817</v>
      </c>
      <c r="P974" s="68" t="s">
        <v>144</v>
      </c>
      <c r="Q974" s="68" t="s">
        <v>145</v>
      </c>
      <c r="R974" s="68" t="s">
        <v>102</v>
      </c>
      <c r="S974" s="133" t="s">
        <v>101</v>
      </c>
    </row>
    <row r="975" spans="1:19">
      <c r="A975" s="68"/>
      <c r="B975" s="69">
        <v>44427.651388888902</v>
      </c>
      <c r="C975" s="69">
        <v>20.1314168377823</v>
      </c>
      <c r="D975" s="71" t="s">
        <v>98</v>
      </c>
      <c r="E975" s="68"/>
      <c r="F975" s="71" t="s">
        <v>106</v>
      </c>
      <c r="G975" s="141" t="s">
        <v>102</v>
      </c>
      <c r="H975" s="68" t="s">
        <v>102</v>
      </c>
      <c r="I975" s="143">
        <v>0</v>
      </c>
      <c r="J975" s="69">
        <v>44452</v>
      </c>
      <c r="K975" s="69">
        <v>44452</v>
      </c>
      <c r="L975" s="72" t="s">
        <v>101</v>
      </c>
      <c r="M975" s="68"/>
      <c r="N975" s="69">
        <v>44456.545162037</v>
      </c>
      <c r="O975" s="132">
        <f t="shared" si="15"/>
        <v>4.5451620370004093</v>
      </c>
      <c r="P975" s="68" t="s">
        <v>144</v>
      </c>
      <c r="Q975" s="68" t="s">
        <v>145</v>
      </c>
      <c r="R975" s="68" t="s">
        <v>102</v>
      </c>
      <c r="S975" s="135" t="s">
        <v>102</v>
      </c>
    </row>
    <row r="976" spans="1:19">
      <c r="A976" s="68"/>
      <c r="B976" s="69">
        <v>44427.651388888902</v>
      </c>
      <c r="C976" s="69">
        <v>20.243668720054799</v>
      </c>
      <c r="D976" s="71" t="s">
        <v>98</v>
      </c>
      <c r="E976" s="68"/>
      <c r="F976" s="71" t="s">
        <v>106</v>
      </c>
      <c r="G976" s="141" t="s">
        <v>102</v>
      </c>
      <c r="H976" s="68" t="s">
        <v>102</v>
      </c>
      <c r="I976" s="143">
        <v>0</v>
      </c>
      <c r="J976" s="69">
        <v>44493</v>
      </c>
      <c r="K976" s="69">
        <v>44494</v>
      </c>
      <c r="L976" s="72" t="s">
        <v>101</v>
      </c>
      <c r="M976" s="68"/>
      <c r="N976" s="69">
        <v>44496</v>
      </c>
      <c r="O976" s="132">
        <f t="shared" si="15"/>
        <v>3</v>
      </c>
      <c r="P976" s="68" t="s">
        <v>144</v>
      </c>
      <c r="Q976" s="68" t="s">
        <v>145</v>
      </c>
      <c r="R976" s="68" t="s">
        <v>102</v>
      </c>
      <c r="S976" s="133" t="s">
        <v>101</v>
      </c>
    </row>
    <row r="977" spans="1:19">
      <c r="A977" s="68"/>
      <c r="B977" s="69">
        <v>44427.730555555601</v>
      </c>
      <c r="C977" s="69">
        <v>34.776180698151997</v>
      </c>
      <c r="D977" s="71" t="s">
        <v>98</v>
      </c>
      <c r="E977" s="68"/>
      <c r="F977" s="71" t="s">
        <v>106</v>
      </c>
      <c r="G977" s="141" t="s">
        <v>102</v>
      </c>
      <c r="H977" s="68" t="s">
        <v>102</v>
      </c>
      <c r="I977" s="143">
        <v>0</v>
      </c>
      <c r="J977" s="69">
        <v>44428</v>
      </c>
      <c r="K977" s="69">
        <v>44428</v>
      </c>
      <c r="L977" s="72" t="s">
        <v>101</v>
      </c>
      <c r="M977" s="68"/>
      <c r="N977" s="69">
        <v>44431.4777777778</v>
      </c>
      <c r="O977" s="132">
        <f t="shared" si="15"/>
        <v>3.477777777799929</v>
      </c>
      <c r="P977" s="68" t="s">
        <v>144</v>
      </c>
      <c r="Q977" s="68" t="s">
        <v>145</v>
      </c>
      <c r="R977" s="68" t="s">
        <v>102</v>
      </c>
      <c r="S977" s="133" t="s">
        <v>101</v>
      </c>
    </row>
    <row r="978" spans="1:19">
      <c r="A978" s="68"/>
      <c r="B978" s="69">
        <v>44427.818749999999</v>
      </c>
      <c r="C978" s="69">
        <v>30.4339493497604</v>
      </c>
      <c r="D978" s="68" t="s">
        <v>107</v>
      </c>
      <c r="E978" s="68"/>
      <c r="F978" s="71" t="s">
        <v>106</v>
      </c>
      <c r="G978" s="141" t="s">
        <v>102</v>
      </c>
      <c r="H978" s="68" t="s">
        <v>102</v>
      </c>
      <c r="I978" s="143">
        <v>0</v>
      </c>
      <c r="J978" s="69">
        <v>44432</v>
      </c>
      <c r="K978" s="69">
        <v>44433</v>
      </c>
      <c r="L978" s="72" t="s">
        <v>101</v>
      </c>
      <c r="M978" s="68"/>
      <c r="N978" s="69">
        <v>44434.491122685198</v>
      </c>
      <c r="O978" s="132">
        <f t="shared" si="15"/>
        <v>2.4911226851982065</v>
      </c>
      <c r="P978" s="68" t="s">
        <v>144</v>
      </c>
      <c r="Q978" s="68" t="s">
        <v>145</v>
      </c>
      <c r="R978" s="68" t="s">
        <v>102</v>
      </c>
      <c r="S978" s="135" t="s">
        <v>102</v>
      </c>
    </row>
    <row r="979" spans="1:19">
      <c r="A979" s="68"/>
      <c r="B979" s="69">
        <v>44427.818749999999</v>
      </c>
      <c r="C979" s="69">
        <v>30.639288158795299</v>
      </c>
      <c r="D979" s="68" t="s">
        <v>107</v>
      </c>
      <c r="E979" s="68"/>
      <c r="F979" s="71" t="s">
        <v>106</v>
      </c>
      <c r="G979" s="141" t="s">
        <v>102</v>
      </c>
      <c r="H979" s="68" t="s">
        <v>102</v>
      </c>
      <c r="I979" s="143">
        <v>0</v>
      </c>
      <c r="J979" s="69">
        <v>44507</v>
      </c>
      <c r="K979" s="69">
        <v>44508</v>
      </c>
      <c r="L979" s="72" t="s">
        <v>101</v>
      </c>
      <c r="M979" s="68"/>
      <c r="N979" s="69">
        <v>44516.5172453704</v>
      </c>
      <c r="O979" s="132">
        <f t="shared" si="15"/>
        <v>9.5172453703999054</v>
      </c>
      <c r="P979" s="68" t="s">
        <v>144</v>
      </c>
      <c r="Q979" s="68" t="s">
        <v>145</v>
      </c>
      <c r="R979" s="68" t="s">
        <v>102</v>
      </c>
      <c r="S979" s="135" t="s">
        <v>102</v>
      </c>
    </row>
    <row r="980" spans="1:19">
      <c r="A980" s="68"/>
      <c r="B980" s="69">
        <v>44428.603472222203</v>
      </c>
      <c r="C980" s="69">
        <v>37.823408624229998</v>
      </c>
      <c r="D980" s="76" t="s">
        <v>111</v>
      </c>
      <c r="E980" s="68"/>
      <c r="F980" s="71" t="s">
        <v>106</v>
      </c>
      <c r="G980" s="141" t="s">
        <v>102</v>
      </c>
      <c r="H980" s="68" t="s">
        <v>102</v>
      </c>
      <c r="I980" s="143">
        <v>0</v>
      </c>
      <c r="J980" s="69">
        <v>44459</v>
      </c>
      <c r="K980" s="69">
        <v>44459</v>
      </c>
      <c r="L980" s="72" t="s">
        <v>101</v>
      </c>
      <c r="M980" s="68"/>
      <c r="N980" s="69">
        <v>44465.426388888904</v>
      </c>
      <c r="O980" s="132">
        <f t="shared" si="15"/>
        <v>6.4263888889036025</v>
      </c>
      <c r="P980" s="68" t="s">
        <v>144</v>
      </c>
      <c r="Q980" s="68" t="s">
        <v>145</v>
      </c>
      <c r="R980" s="68" t="s">
        <v>102</v>
      </c>
      <c r="S980" s="135" t="s">
        <v>102</v>
      </c>
    </row>
    <row r="981" spans="1:19">
      <c r="A981" s="68"/>
      <c r="B981" s="69">
        <v>44431.389583333301</v>
      </c>
      <c r="C981" s="69">
        <v>26.327173169062299</v>
      </c>
      <c r="D981" s="68" t="s">
        <v>105</v>
      </c>
      <c r="E981" s="68"/>
      <c r="F981" s="71" t="s">
        <v>106</v>
      </c>
      <c r="G981" s="141" t="s">
        <v>102</v>
      </c>
      <c r="H981" s="68" t="s">
        <v>102</v>
      </c>
      <c r="I981" s="143">
        <v>0</v>
      </c>
      <c r="J981" s="69">
        <v>44431</v>
      </c>
      <c r="K981" s="69">
        <v>44431</v>
      </c>
      <c r="L981" s="72" t="s">
        <v>101</v>
      </c>
      <c r="M981" s="68"/>
      <c r="N981" s="69">
        <v>44434.753900463002</v>
      </c>
      <c r="O981" s="132">
        <f t="shared" si="15"/>
        <v>3.7539004630016279</v>
      </c>
      <c r="P981" s="68" t="s">
        <v>144</v>
      </c>
      <c r="Q981" s="68" t="s">
        <v>145</v>
      </c>
      <c r="R981" s="68" t="s">
        <v>102</v>
      </c>
      <c r="S981" s="135" t="s">
        <v>102</v>
      </c>
    </row>
    <row r="982" spans="1:19">
      <c r="A982" s="68"/>
      <c r="B982" s="69">
        <v>44431.389583333301</v>
      </c>
      <c r="C982" s="69">
        <v>26.4147843942505</v>
      </c>
      <c r="D982" s="68" t="s">
        <v>105</v>
      </c>
      <c r="E982" s="68"/>
      <c r="F982" s="71" t="s">
        <v>106</v>
      </c>
      <c r="G982" s="141" t="s">
        <v>102</v>
      </c>
      <c r="H982" s="68" t="s">
        <v>102</v>
      </c>
      <c r="I982" s="143">
        <v>0</v>
      </c>
      <c r="J982" s="69">
        <v>44463</v>
      </c>
      <c r="K982" s="69">
        <v>44463</v>
      </c>
      <c r="L982" s="72" t="s">
        <v>101</v>
      </c>
      <c r="M982" s="68"/>
      <c r="N982" s="69">
        <v>44463.693055555603</v>
      </c>
      <c r="O982" s="132">
        <f t="shared" si="15"/>
        <v>0.69305555560276844</v>
      </c>
      <c r="P982" s="68" t="s">
        <v>144</v>
      </c>
      <c r="Q982" s="68" t="s">
        <v>145</v>
      </c>
      <c r="R982" s="68" t="s">
        <v>102</v>
      </c>
      <c r="S982" s="135" t="s">
        <v>102</v>
      </c>
    </row>
    <row r="983" spans="1:19">
      <c r="A983" s="68"/>
      <c r="B983" s="69">
        <v>44431.6652777778</v>
      </c>
      <c r="C983" s="69">
        <v>18.4531143052704</v>
      </c>
      <c r="D983" s="68" t="s">
        <v>107</v>
      </c>
      <c r="E983" s="68"/>
      <c r="F983" s="71" t="s">
        <v>106</v>
      </c>
      <c r="G983" s="141" t="s">
        <v>102</v>
      </c>
      <c r="H983" s="68" t="s">
        <v>102</v>
      </c>
      <c r="I983" s="143">
        <v>0</v>
      </c>
      <c r="J983" s="69">
        <v>44440</v>
      </c>
      <c r="K983" s="69">
        <v>44440</v>
      </c>
      <c r="L983" s="72" t="s">
        <v>101</v>
      </c>
      <c r="M983" s="68"/>
      <c r="N983" s="69">
        <v>44449.499988425901</v>
      </c>
      <c r="O983" s="132">
        <f t="shared" si="15"/>
        <v>9.4999884259013925</v>
      </c>
      <c r="P983" s="68" t="s">
        <v>144</v>
      </c>
      <c r="Q983" s="68" t="s">
        <v>145</v>
      </c>
      <c r="R983" s="68" t="s">
        <v>102</v>
      </c>
      <c r="S983" s="135" t="s">
        <v>102</v>
      </c>
    </row>
    <row r="984" spans="1:19">
      <c r="A984" s="68"/>
      <c r="B984" s="69">
        <v>44431.6652777778</v>
      </c>
      <c r="C984" s="69">
        <v>18.5133470225873</v>
      </c>
      <c r="D984" s="68" t="s">
        <v>107</v>
      </c>
      <c r="E984" s="68"/>
      <c r="F984" s="71" t="s">
        <v>106</v>
      </c>
      <c r="G984" s="141" t="s">
        <v>102</v>
      </c>
      <c r="H984" s="68" t="s">
        <v>102</v>
      </c>
      <c r="I984" s="143">
        <v>0</v>
      </c>
      <c r="J984" s="69">
        <v>44462</v>
      </c>
      <c r="K984" s="69">
        <v>44463</v>
      </c>
      <c r="L984" s="72" t="s">
        <v>101</v>
      </c>
      <c r="M984" s="68"/>
      <c r="N984" s="69">
        <v>44467.494525463</v>
      </c>
      <c r="O984" s="132">
        <f t="shared" si="15"/>
        <v>5.4945254630001727</v>
      </c>
      <c r="P984" s="68" t="s">
        <v>144</v>
      </c>
      <c r="Q984" s="68" t="s">
        <v>145</v>
      </c>
      <c r="R984" s="68" t="s">
        <v>102</v>
      </c>
      <c r="S984" s="135" t="s">
        <v>102</v>
      </c>
    </row>
    <row r="985" spans="1:19">
      <c r="A985" s="68"/>
      <c r="B985" s="69">
        <v>44431.6652777778</v>
      </c>
      <c r="C985" s="69">
        <v>18.568104038329899</v>
      </c>
      <c r="D985" s="68" t="s">
        <v>107</v>
      </c>
      <c r="E985" s="68"/>
      <c r="F985" s="71" t="s">
        <v>106</v>
      </c>
      <c r="G985" s="141" t="s">
        <v>102</v>
      </c>
      <c r="H985" s="68" t="s">
        <v>102</v>
      </c>
      <c r="I985" s="143">
        <v>0</v>
      </c>
      <c r="J985" s="69">
        <v>44482</v>
      </c>
      <c r="K985" s="69">
        <v>44482</v>
      </c>
      <c r="L985" s="72" t="s">
        <v>101</v>
      </c>
      <c r="M985" s="68"/>
      <c r="N985" s="69">
        <v>44488.495358796303</v>
      </c>
      <c r="O985" s="132">
        <f t="shared" si="15"/>
        <v>6.495358796302753</v>
      </c>
      <c r="P985" s="68" t="s">
        <v>144</v>
      </c>
      <c r="Q985" s="68" t="s">
        <v>145</v>
      </c>
      <c r="R985" s="68" t="s">
        <v>102</v>
      </c>
      <c r="S985" s="135" t="s">
        <v>102</v>
      </c>
    </row>
    <row r="986" spans="1:19">
      <c r="A986" s="68"/>
      <c r="B986" s="69">
        <v>44431.759722222203</v>
      </c>
      <c r="C986" s="69">
        <v>53.204654346338103</v>
      </c>
      <c r="D986" s="68" t="s">
        <v>105</v>
      </c>
      <c r="E986" s="68"/>
      <c r="F986" s="71" t="s">
        <v>106</v>
      </c>
      <c r="G986" s="141" t="s">
        <v>102</v>
      </c>
      <c r="H986" s="68" t="s">
        <v>102</v>
      </c>
      <c r="I986" s="143">
        <v>0</v>
      </c>
      <c r="J986" s="69">
        <v>44434</v>
      </c>
      <c r="K986" s="69">
        <v>44435</v>
      </c>
      <c r="L986" s="72" t="s">
        <v>101</v>
      </c>
      <c r="M986" s="68"/>
      <c r="N986" s="69">
        <v>44435.541620370401</v>
      </c>
      <c r="O986" s="132">
        <f t="shared" si="15"/>
        <v>1.5416203704007785</v>
      </c>
      <c r="P986" s="68" t="s">
        <v>144</v>
      </c>
      <c r="Q986" s="68" t="s">
        <v>145</v>
      </c>
      <c r="R986" s="68" t="s">
        <v>102</v>
      </c>
      <c r="S986" s="135" t="s">
        <v>102</v>
      </c>
    </row>
    <row r="987" spans="1:19">
      <c r="A987" s="68"/>
      <c r="B987" s="69">
        <v>44431.7680555556</v>
      </c>
      <c r="C987" s="69">
        <v>30.318959616700901</v>
      </c>
      <c r="D987" s="68" t="s">
        <v>105</v>
      </c>
      <c r="E987" s="68"/>
      <c r="F987" s="71" t="s">
        <v>106</v>
      </c>
      <c r="G987" s="141" t="s">
        <v>102</v>
      </c>
      <c r="H987" s="68" t="s">
        <v>102</v>
      </c>
      <c r="I987" s="143">
        <v>0</v>
      </c>
      <c r="J987" s="69">
        <v>44462</v>
      </c>
      <c r="K987" s="69">
        <v>44463</v>
      </c>
      <c r="L987" s="72" t="s">
        <v>101</v>
      </c>
      <c r="M987" s="68"/>
      <c r="N987" s="69">
        <v>44466.436111111099</v>
      </c>
      <c r="O987" s="132">
        <f t="shared" si="15"/>
        <v>4.4361111110993079</v>
      </c>
      <c r="P987" s="68" t="s">
        <v>144</v>
      </c>
      <c r="Q987" s="68" t="s">
        <v>146</v>
      </c>
      <c r="R987" s="68" t="s">
        <v>102</v>
      </c>
      <c r="S987" s="133" t="s">
        <v>101</v>
      </c>
    </row>
    <row r="988" spans="1:19">
      <c r="A988" s="68"/>
      <c r="B988" s="69">
        <v>44431.775000000001</v>
      </c>
      <c r="C988" s="69">
        <v>24.0711841204654</v>
      </c>
      <c r="D988" s="68" t="s">
        <v>107</v>
      </c>
      <c r="E988" s="68"/>
      <c r="F988" s="71" t="s">
        <v>106</v>
      </c>
      <c r="G988" s="141" t="s">
        <v>102</v>
      </c>
      <c r="H988" s="68" t="s">
        <v>102</v>
      </c>
      <c r="I988" s="143">
        <v>0</v>
      </c>
      <c r="J988" s="69">
        <v>44502</v>
      </c>
      <c r="K988" s="69">
        <v>44503</v>
      </c>
      <c r="L988" s="72" t="s">
        <v>101</v>
      </c>
      <c r="M988" s="68"/>
      <c r="N988" s="69">
        <v>44508</v>
      </c>
      <c r="O988" s="132">
        <f t="shared" si="15"/>
        <v>6</v>
      </c>
      <c r="P988" s="68" t="s">
        <v>144</v>
      </c>
      <c r="Q988" s="68" t="s">
        <v>145</v>
      </c>
      <c r="R988" s="68" t="s">
        <v>102</v>
      </c>
      <c r="S988" s="133" t="s">
        <v>101</v>
      </c>
    </row>
    <row r="989" spans="1:19">
      <c r="A989" s="68"/>
      <c r="B989" s="69">
        <v>44431.777083333298</v>
      </c>
      <c r="C989" s="69">
        <v>31.660506502395599</v>
      </c>
      <c r="D989" s="68" t="s">
        <v>107</v>
      </c>
      <c r="E989" s="68"/>
      <c r="F989" s="71" t="s">
        <v>106</v>
      </c>
      <c r="G989" s="141" t="s">
        <v>102</v>
      </c>
      <c r="H989" s="68" t="s">
        <v>102</v>
      </c>
      <c r="I989" s="143">
        <v>0</v>
      </c>
      <c r="J989" s="69">
        <v>44502</v>
      </c>
      <c r="K989" s="69">
        <v>44503</v>
      </c>
      <c r="L989" s="72" t="s">
        <v>101</v>
      </c>
      <c r="M989" s="68"/>
      <c r="N989" s="69">
        <v>44508.494710648098</v>
      </c>
      <c r="O989" s="132">
        <f t="shared" si="15"/>
        <v>6.49471064809768</v>
      </c>
      <c r="P989" s="68" t="s">
        <v>144</v>
      </c>
      <c r="Q989" s="68" t="s">
        <v>145</v>
      </c>
      <c r="R989" s="68" t="s">
        <v>102</v>
      </c>
      <c r="S989" s="133" t="s">
        <v>101</v>
      </c>
    </row>
    <row r="990" spans="1:19">
      <c r="A990" s="68"/>
      <c r="B990" s="69">
        <v>44432.621527777803</v>
      </c>
      <c r="C990" s="69">
        <v>47.611225188227202</v>
      </c>
      <c r="D990" s="71" t="s">
        <v>98</v>
      </c>
      <c r="E990" s="68"/>
      <c r="F990" s="71" t="s">
        <v>106</v>
      </c>
      <c r="G990" s="141" t="s">
        <v>102</v>
      </c>
      <c r="H990" s="68" t="s">
        <v>102</v>
      </c>
      <c r="I990" s="143">
        <v>0</v>
      </c>
      <c r="J990" s="69">
        <v>44539</v>
      </c>
      <c r="K990" s="69">
        <v>44540</v>
      </c>
      <c r="L990" s="72" t="s">
        <v>101</v>
      </c>
      <c r="M990" s="68"/>
      <c r="N990" s="69">
        <v>44545.476932870399</v>
      </c>
      <c r="O990" s="132">
        <f t="shared" si="15"/>
        <v>6.4769328703987412</v>
      </c>
      <c r="P990" s="68" t="s">
        <v>144</v>
      </c>
      <c r="Q990" s="68" t="s">
        <v>145</v>
      </c>
      <c r="R990" s="68" t="s">
        <v>102</v>
      </c>
      <c r="S990" s="135" t="s">
        <v>102</v>
      </c>
    </row>
    <row r="991" spans="1:19">
      <c r="A991" s="68"/>
      <c r="B991" s="69">
        <v>44432.757638888899</v>
      </c>
      <c r="C991" s="69">
        <v>38.291581108829597</v>
      </c>
      <c r="D991" s="71" t="s">
        <v>98</v>
      </c>
      <c r="E991" s="68"/>
      <c r="F991" s="71" t="s">
        <v>106</v>
      </c>
      <c r="G991" s="141" t="s">
        <v>102</v>
      </c>
      <c r="H991" s="68" t="s">
        <v>102</v>
      </c>
      <c r="I991" s="143">
        <v>0</v>
      </c>
      <c r="J991" s="69">
        <v>44455</v>
      </c>
      <c r="K991" s="69">
        <v>44456</v>
      </c>
      <c r="L991" s="72" t="s">
        <v>101</v>
      </c>
      <c r="M991" s="68"/>
      <c r="N991" s="69">
        <v>44461.487233796302</v>
      </c>
      <c r="O991" s="132">
        <f t="shared" si="15"/>
        <v>6.487233796302462</v>
      </c>
      <c r="P991" s="68" t="s">
        <v>144</v>
      </c>
      <c r="Q991" s="68" t="s">
        <v>145</v>
      </c>
      <c r="R991" s="68" t="s">
        <v>102</v>
      </c>
      <c r="S991" s="135" t="s">
        <v>102</v>
      </c>
    </row>
    <row r="992" spans="1:19">
      <c r="A992" s="68"/>
      <c r="B992" s="69">
        <v>44433.591666666704</v>
      </c>
      <c r="C992" s="69">
        <v>49.891854893908302</v>
      </c>
      <c r="D992" s="71" t="s">
        <v>98</v>
      </c>
      <c r="E992" s="68"/>
      <c r="F992" s="71" t="s">
        <v>106</v>
      </c>
      <c r="G992" s="141" t="s">
        <v>102</v>
      </c>
      <c r="H992" s="68" t="s">
        <v>102</v>
      </c>
      <c r="I992" s="143">
        <v>0</v>
      </c>
      <c r="J992" s="69">
        <v>44447</v>
      </c>
      <c r="K992" s="69">
        <v>44447</v>
      </c>
      <c r="L992" s="72" t="s">
        <v>101</v>
      </c>
      <c r="M992" s="68"/>
      <c r="N992" s="69">
        <v>44448.458333333299</v>
      </c>
      <c r="O992" s="132">
        <f t="shared" si="15"/>
        <v>1.4583333332993789</v>
      </c>
      <c r="P992" s="68" t="s">
        <v>147</v>
      </c>
      <c r="Q992" s="68" t="s">
        <v>145</v>
      </c>
      <c r="R992" s="68" t="s">
        <v>102</v>
      </c>
      <c r="S992" s="135" t="s">
        <v>102</v>
      </c>
    </row>
    <row r="993" spans="1:19">
      <c r="A993" s="68"/>
      <c r="B993" s="69">
        <v>44434.800694444399</v>
      </c>
      <c r="C993" s="69">
        <v>35.279945242984297</v>
      </c>
      <c r="D993" s="68" t="s">
        <v>105</v>
      </c>
      <c r="E993" s="68"/>
      <c r="F993" s="71" t="s">
        <v>106</v>
      </c>
      <c r="G993" s="141" t="s">
        <v>102</v>
      </c>
      <c r="H993" s="68" t="s">
        <v>102</v>
      </c>
      <c r="I993" s="143">
        <v>0</v>
      </c>
      <c r="J993" s="69">
        <v>44434</v>
      </c>
      <c r="K993" s="69">
        <v>44435</v>
      </c>
      <c r="L993" s="72" t="s">
        <v>101</v>
      </c>
      <c r="M993" s="68"/>
      <c r="N993" s="69">
        <v>44435.3569444444</v>
      </c>
      <c r="O993" s="132">
        <f t="shared" si="15"/>
        <v>1.3569444444001419</v>
      </c>
      <c r="P993" s="68" t="s">
        <v>144</v>
      </c>
      <c r="Q993" s="68" t="s">
        <v>145</v>
      </c>
      <c r="R993" s="68" t="s">
        <v>102</v>
      </c>
      <c r="S993" s="133" t="s">
        <v>101</v>
      </c>
    </row>
    <row r="994" spans="1:19">
      <c r="A994" s="68"/>
      <c r="B994" s="69">
        <v>44435.612500000003</v>
      </c>
      <c r="C994" s="69">
        <v>36.243668720054799</v>
      </c>
      <c r="D994" s="68" t="s">
        <v>105</v>
      </c>
      <c r="E994" s="68"/>
      <c r="F994" s="71" t="s">
        <v>106</v>
      </c>
      <c r="G994" s="141" t="s">
        <v>102</v>
      </c>
      <c r="H994" s="68" t="s">
        <v>102</v>
      </c>
      <c r="I994" s="143">
        <v>0</v>
      </c>
      <c r="J994" s="69">
        <v>44504</v>
      </c>
      <c r="K994" s="69">
        <v>44505</v>
      </c>
      <c r="L994" s="72" t="s">
        <v>101</v>
      </c>
      <c r="M994" s="68"/>
      <c r="N994" s="69">
        <v>44505.4506944444</v>
      </c>
      <c r="O994" s="132">
        <f t="shared" si="15"/>
        <v>1.4506944444001419</v>
      </c>
      <c r="P994" s="68" t="s">
        <v>147</v>
      </c>
      <c r="Q994" s="68" t="s">
        <v>145</v>
      </c>
      <c r="R994" s="68" t="s">
        <v>102</v>
      </c>
      <c r="S994" s="135" t="s">
        <v>102</v>
      </c>
    </row>
    <row r="995" spans="1:19">
      <c r="A995" s="68"/>
      <c r="B995" s="69">
        <v>44435.792361111096</v>
      </c>
      <c r="C995" s="69">
        <v>29.347022587268999</v>
      </c>
      <c r="D995" s="68" t="s">
        <v>107</v>
      </c>
      <c r="E995" s="68"/>
      <c r="F995" s="71" t="s">
        <v>106</v>
      </c>
      <c r="G995" s="141" t="s">
        <v>102</v>
      </c>
      <c r="H995" s="68" t="s">
        <v>102</v>
      </c>
      <c r="I995" s="143">
        <v>0</v>
      </c>
      <c r="J995" s="69">
        <v>44439</v>
      </c>
      <c r="K995" s="69">
        <v>44440</v>
      </c>
      <c r="L995" s="72" t="s">
        <v>101</v>
      </c>
      <c r="M995" s="68"/>
      <c r="N995" s="69">
        <v>44440.701388888898</v>
      </c>
      <c r="O995" s="132">
        <f t="shared" si="15"/>
        <v>1.7013888888977817</v>
      </c>
      <c r="P995" s="68" t="s">
        <v>144</v>
      </c>
      <c r="Q995" s="68" t="s">
        <v>145</v>
      </c>
      <c r="R995" s="68" t="s">
        <v>102</v>
      </c>
      <c r="S995" s="135" t="s">
        <v>102</v>
      </c>
    </row>
    <row r="996" spans="1:19">
      <c r="A996" s="68"/>
      <c r="B996" s="69">
        <v>44435.792361111096</v>
      </c>
      <c r="C996" s="69">
        <v>29.3524982888433</v>
      </c>
      <c r="D996" s="68" t="s">
        <v>107</v>
      </c>
      <c r="E996" s="68"/>
      <c r="F996" s="71" t="s">
        <v>106</v>
      </c>
      <c r="G996" s="141" t="s">
        <v>102</v>
      </c>
      <c r="H996" s="68" t="s">
        <v>102</v>
      </c>
      <c r="I996" s="143">
        <v>0</v>
      </c>
      <c r="J996" s="69">
        <v>44441</v>
      </c>
      <c r="K996" s="69">
        <v>44442</v>
      </c>
      <c r="L996" s="72" t="s">
        <v>101</v>
      </c>
      <c r="M996" s="68"/>
      <c r="N996" s="69">
        <v>44442.527060185203</v>
      </c>
      <c r="O996" s="132">
        <f t="shared" si="15"/>
        <v>1.527060185202572</v>
      </c>
      <c r="P996" s="68" t="s">
        <v>147</v>
      </c>
      <c r="Q996" s="68" t="s">
        <v>145</v>
      </c>
      <c r="R996" s="68" t="s">
        <v>102</v>
      </c>
      <c r="S996" s="135" t="s">
        <v>102</v>
      </c>
    </row>
    <row r="997" spans="1:19">
      <c r="A997" s="68"/>
      <c r="B997" s="69">
        <v>44435.792361111096</v>
      </c>
      <c r="C997" s="69">
        <v>29.4045174537988</v>
      </c>
      <c r="D997" s="68" t="s">
        <v>107</v>
      </c>
      <c r="E997" s="68"/>
      <c r="F997" s="71" t="s">
        <v>106</v>
      </c>
      <c r="G997" s="141" t="s">
        <v>102</v>
      </c>
      <c r="H997" s="68" t="s">
        <v>102</v>
      </c>
      <c r="I997" s="143">
        <v>0</v>
      </c>
      <c r="J997" s="69">
        <v>44460</v>
      </c>
      <c r="K997" s="69">
        <v>44461</v>
      </c>
      <c r="L997" s="72" t="s">
        <v>101</v>
      </c>
      <c r="M997" s="68"/>
      <c r="N997" s="69">
        <v>44462.473240740699</v>
      </c>
      <c r="O997" s="132">
        <f t="shared" si="15"/>
        <v>2.4732407406991115</v>
      </c>
      <c r="P997" s="68" t="s">
        <v>144</v>
      </c>
      <c r="Q997" s="68" t="s">
        <v>145</v>
      </c>
      <c r="R997" s="68" t="s">
        <v>102</v>
      </c>
      <c r="S997" s="133" t="s">
        <v>101</v>
      </c>
    </row>
    <row r="998" spans="1:19">
      <c r="A998" s="68"/>
      <c r="B998" s="69">
        <v>44435.792361111096</v>
      </c>
      <c r="C998" s="69">
        <v>29.3826146475017</v>
      </c>
      <c r="D998" s="68" t="s">
        <v>107</v>
      </c>
      <c r="E998" s="68"/>
      <c r="F998" s="71" t="s">
        <v>106</v>
      </c>
      <c r="G998" s="141" t="s">
        <v>102</v>
      </c>
      <c r="H998" s="68" t="s">
        <v>102</v>
      </c>
      <c r="I998" s="143">
        <v>0</v>
      </c>
      <c r="J998" s="69">
        <v>44452</v>
      </c>
      <c r="K998" s="69">
        <v>44452</v>
      </c>
      <c r="L998" s="72" t="s">
        <v>101</v>
      </c>
      <c r="M998" s="68"/>
      <c r="N998" s="69">
        <v>44468</v>
      </c>
      <c r="O998" s="132">
        <f t="shared" si="15"/>
        <v>16</v>
      </c>
      <c r="P998" s="68" t="s">
        <v>144</v>
      </c>
      <c r="Q998" s="68" t="s">
        <v>145</v>
      </c>
      <c r="R998" s="68" t="s">
        <v>102</v>
      </c>
      <c r="S998" s="133" t="s">
        <v>101</v>
      </c>
    </row>
    <row r="999" spans="1:19">
      <c r="A999" s="68"/>
      <c r="B999" s="69">
        <v>44435.792361111096</v>
      </c>
      <c r="C999" s="69">
        <v>29.478439425051299</v>
      </c>
      <c r="D999" s="68" t="s">
        <v>107</v>
      </c>
      <c r="E999" s="68"/>
      <c r="F999" s="71" t="s">
        <v>106</v>
      </c>
      <c r="G999" s="141" t="s">
        <v>102</v>
      </c>
      <c r="H999" s="68" t="s">
        <v>102</v>
      </c>
      <c r="I999" s="143">
        <v>0</v>
      </c>
      <c r="J999" s="69">
        <v>44487</v>
      </c>
      <c r="K999" s="69">
        <v>44487</v>
      </c>
      <c r="L999" s="72" t="s">
        <v>101</v>
      </c>
      <c r="M999" s="68"/>
      <c r="N999" s="69">
        <v>44489.358333333301</v>
      </c>
      <c r="O999" s="132">
        <f t="shared" si="15"/>
        <v>2.3583333333008341</v>
      </c>
      <c r="P999" s="68" t="s">
        <v>147</v>
      </c>
      <c r="Q999" s="68" t="s">
        <v>145</v>
      </c>
      <c r="R999" s="68" t="s">
        <v>102</v>
      </c>
      <c r="S999" s="133" t="s">
        <v>101</v>
      </c>
    </row>
    <row r="1000" spans="1:19">
      <c r="A1000" s="68"/>
      <c r="B1000" s="69">
        <v>44438.670138888898</v>
      </c>
      <c r="C1000" s="69">
        <v>37.095140314852799</v>
      </c>
      <c r="D1000" s="68" t="s">
        <v>105</v>
      </c>
      <c r="E1000" s="68"/>
      <c r="F1000" s="71" t="s">
        <v>106</v>
      </c>
      <c r="G1000" s="141" t="s">
        <v>102</v>
      </c>
      <c r="H1000" s="68" t="s">
        <v>102</v>
      </c>
      <c r="I1000" s="143">
        <v>0</v>
      </c>
      <c r="J1000" s="69">
        <v>44467</v>
      </c>
      <c r="K1000" s="69">
        <v>44468</v>
      </c>
      <c r="L1000" s="72" t="s">
        <v>101</v>
      </c>
      <c r="M1000" s="68"/>
      <c r="N1000" s="69">
        <v>44467.679861111101</v>
      </c>
      <c r="O1000" s="132">
        <f t="shared" si="15"/>
        <v>0.67986111110076308</v>
      </c>
      <c r="P1000" s="68" t="s">
        <v>144</v>
      </c>
      <c r="Q1000" s="68" t="s">
        <v>145</v>
      </c>
      <c r="R1000" s="68" t="s">
        <v>101</v>
      </c>
      <c r="S1000" s="135" t="s">
        <v>102</v>
      </c>
    </row>
    <row r="1001" spans="1:19">
      <c r="A1001" s="68"/>
      <c r="B1001" s="69">
        <v>44439.647916666698</v>
      </c>
      <c r="C1001" s="69">
        <v>24.739219712525699</v>
      </c>
      <c r="D1001" s="68" t="s">
        <v>105</v>
      </c>
      <c r="E1001" s="68"/>
      <c r="F1001" s="71" t="s">
        <v>106</v>
      </c>
      <c r="G1001" s="141" t="s">
        <v>102</v>
      </c>
      <c r="H1001" s="68" t="s">
        <v>102</v>
      </c>
      <c r="I1001" s="143">
        <v>0</v>
      </c>
      <c r="J1001" s="69">
        <v>44447</v>
      </c>
      <c r="K1001" s="69">
        <v>44447</v>
      </c>
      <c r="L1001" s="72" t="s">
        <v>101</v>
      </c>
      <c r="M1001" s="68"/>
      <c r="N1001" s="69">
        <v>44448.555474537003</v>
      </c>
      <c r="O1001" s="132">
        <f t="shared" si="15"/>
        <v>1.5554745370027376</v>
      </c>
      <c r="P1001" s="68" t="s">
        <v>144</v>
      </c>
      <c r="Q1001" s="68" t="s">
        <v>145</v>
      </c>
      <c r="R1001" s="68" t="s">
        <v>102</v>
      </c>
      <c r="S1001" s="135" t="s">
        <v>102</v>
      </c>
    </row>
    <row r="1002" spans="1:19">
      <c r="A1002" s="68"/>
      <c r="B1002" s="69">
        <v>44439.734722222202</v>
      </c>
      <c r="C1002" s="69">
        <v>46.346338124572199</v>
      </c>
      <c r="D1002" s="68" t="s">
        <v>105</v>
      </c>
      <c r="E1002" s="68"/>
      <c r="F1002" s="71" t="s">
        <v>106</v>
      </c>
      <c r="G1002" s="141" t="s">
        <v>102</v>
      </c>
      <c r="H1002" s="68" t="s">
        <v>102</v>
      </c>
      <c r="I1002" s="143">
        <v>0</v>
      </c>
      <c r="J1002" s="69">
        <v>44467</v>
      </c>
      <c r="K1002" s="69">
        <v>44468</v>
      </c>
      <c r="L1002" s="72" t="s">
        <v>101</v>
      </c>
      <c r="M1002" s="68"/>
      <c r="N1002" s="69">
        <v>44473.909722222197</v>
      </c>
      <c r="O1002" s="132">
        <f t="shared" si="15"/>
        <v>6.9097222221971606</v>
      </c>
      <c r="P1002" s="68" t="s">
        <v>147</v>
      </c>
      <c r="Q1002" s="68" t="s">
        <v>145</v>
      </c>
      <c r="R1002" s="68" t="s">
        <v>102</v>
      </c>
      <c r="S1002" s="133" t="s">
        <v>101</v>
      </c>
    </row>
    <row r="1003" spans="1:19">
      <c r="A1003" s="68"/>
      <c r="B1003" s="69">
        <v>44439.775000000001</v>
      </c>
      <c r="C1003" s="69">
        <v>30.472279260780301</v>
      </c>
      <c r="D1003" s="71" t="s">
        <v>98</v>
      </c>
      <c r="E1003" s="68"/>
      <c r="F1003" s="71" t="s">
        <v>106</v>
      </c>
      <c r="G1003" s="141" t="s">
        <v>102</v>
      </c>
      <c r="H1003" s="68" t="s">
        <v>102</v>
      </c>
      <c r="I1003" s="143">
        <v>0</v>
      </c>
      <c r="J1003" s="69">
        <v>44467</v>
      </c>
      <c r="K1003" s="69">
        <v>44468</v>
      </c>
      <c r="L1003" s="72" t="s">
        <v>101</v>
      </c>
      <c r="M1003" s="68"/>
      <c r="N1003" s="69">
        <v>44473.489780092597</v>
      </c>
      <c r="O1003" s="132">
        <f t="shared" si="15"/>
        <v>6.489780092597357</v>
      </c>
      <c r="P1003" s="68" t="s">
        <v>144</v>
      </c>
      <c r="Q1003" s="68" t="s">
        <v>145</v>
      </c>
      <c r="R1003" s="68" t="s">
        <v>102</v>
      </c>
      <c r="S1003" s="133" t="s">
        <v>101</v>
      </c>
    </row>
    <row r="1004" spans="1:19">
      <c r="A1004" s="68"/>
      <c r="B1004" s="69">
        <v>44439.775000000001</v>
      </c>
      <c r="C1004" s="69">
        <v>30.510609171800098</v>
      </c>
      <c r="D1004" s="71" t="s">
        <v>98</v>
      </c>
      <c r="E1004" s="68"/>
      <c r="F1004" s="71" t="s">
        <v>106</v>
      </c>
      <c r="G1004" s="141" t="s">
        <v>102</v>
      </c>
      <c r="H1004" s="68" t="s">
        <v>102</v>
      </c>
      <c r="I1004" s="143">
        <v>0</v>
      </c>
      <c r="J1004" s="69">
        <v>44481</v>
      </c>
      <c r="K1004" s="69">
        <v>44482</v>
      </c>
      <c r="L1004" s="72" t="s">
        <v>101</v>
      </c>
      <c r="M1004" s="68"/>
      <c r="N1004" s="69">
        <v>44487.476782407401</v>
      </c>
      <c r="O1004" s="132">
        <f t="shared" si="15"/>
        <v>6.4767824074006057</v>
      </c>
      <c r="P1004" s="68" t="s">
        <v>144</v>
      </c>
      <c r="Q1004" s="68" t="s">
        <v>145</v>
      </c>
      <c r="R1004" s="68" t="s">
        <v>102</v>
      </c>
      <c r="S1004" s="133" t="s">
        <v>101</v>
      </c>
    </row>
    <row r="1005" spans="1:19">
      <c r="A1005" s="68"/>
      <c r="B1005" s="69">
        <v>44441.645833333299</v>
      </c>
      <c r="C1005" s="69">
        <v>27.1321013004791</v>
      </c>
      <c r="D1005" s="71" t="s">
        <v>98</v>
      </c>
      <c r="E1005" s="68"/>
      <c r="F1005" s="71" t="s">
        <v>106</v>
      </c>
      <c r="G1005" s="141" t="s">
        <v>102</v>
      </c>
      <c r="H1005" s="68" t="s">
        <v>102</v>
      </c>
      <c r="I1005" s="143">
        <v>0</v>
      </c>
      <c r="J1005" s="69">
        <v>44463</v>
      </c>
      <c r="K1005" s="69">
        <v>44463</v>
      </c>
      <c r="L1005" s="72" t="s">
        <v>101</v>
      </c>
      <c r="M1005" s="68"/>
      <c r="N1005" s="69">
        <v>44465.613194444399</v>
      </c>
      <c r="O1005" s="132">
        <f t="shared" si="15"/>
        <v>2.6131944443986868</v>
      </c>
      <c r="P1005" s="68" t="s">
        <v>144</v>
      </c>
      <c r="Q1005" s="68" t="s">
        <v>145</v>
      </c>
      <c r="R1005" s="68" t="s">
        <v>102</v>
      </c>
      <c r="S1005" s="135" t="s">
        <v>102</v>
      </c>
    </row>
    <row r="1006" spans="1:19">
      <c r="A1006" s="68"/>
      <c r="B1006" s="69">
        <v>44441.664583333302</v>
      </c>
      <c r="C1006" s="69">
        <v>35.542778918548898</v>
      </c>
      <c r="D1006" s="71" t="s">
        <v>98</v>
      </c>
      <c r="E1006" s="68"/>
      <c r="F1006" s="71" t="s">
        <v>106</v>
      </c>
      <c r="G1006" s="141" t="s">
        <v>102</v>
      </c>
      <c r="H1006" s="68" t="s">
        <v>102</v>
      </c>
      <c r="I1006" s="143">
        <v>0</v>
      </c>
      <c r="J1006" s="69">
        <v>44463</v>
      </c>
      <c r="K1006" s="69">
        <v>44463</v>
      </c>
      <c r="L1006" s="72" t="s">
        <v>101</v>
      </c>
      <c r="M1006" s="68"/>
      <c r="N1006" s="69">
        <v>44465.822222222203</v>
      </c>
      <c r="O1006" s="132">
        <f t="shared" si="15"/>
        <v>2.8222222222029814</v>
      </c>
      <c r="P1006" s="68" t="s">
        <v>144</v>
      </c>
      <c r="Q1006" s="68" t="s">
        <v>145</v>
      </c>
      <c r="R1006" s="68" t="s">
        <v>102</v>
      </c>
      <c r="S1006" s="135" t="s">
        <v>102</v>
      </c>
    </row>
    <row r="1007" spans="1:19">
      <c r="A1007" s="68"/>
      <c r="B1007" s="69">
        <v>44441.664583333302</v>
      </c>
      <c r="C1007" s="69">
        <v>35.592060232717301</v>
      </c>
      <c r="D1007" s="71" t="s">
        <v>98</v>
      </c>
      <c r="E1007" s="68"/>
      <c r="F1007" s="71" t="s">
        <v>106</v>
      </c>
      <c r="G1007" s="141" t="s">
        <v>102</v>
      </c>
      <c r="H1007" s="68" t="s">
        <v>102</v>
      </c>
      <c r="I1007" s="143">
        <v>0</v>
      </c>
      <c r="J1007" s="69">
        <v>44481</v>
      </c>
      <c r="K1007" s="69">
        <v>44482</v>
      </c>
      <c r="L1007" s="72" t="s">
        <v>101</v>
      </c>
      <c r="M1007" s="68"/>
      <c r="N1007" s="69">
        <v>44487.476539351803</v>
      </c>
      <c r="O1007" s="132">
        <f t="shared" si="15"/>
        <v>6.4765393518027849</v>
      </c>
      <c r="P1007" s="68" t="s">
        <v>144</v>
      </c>
      <c r="Q1007" s="68" t="s">
        <v>145</v>
      </c>
      <c r="R1007" s="68" t="s">
        <v>102</v>
      </c>
      <c r="S1007" s="133" t="s">
        <v>101</v>
      </c>
    </row>
    <row r="1008" spans="1:19">
      <c r="A1008" s="68"/>
      <c r="B1008" s="69">
        <v>44442.468055555597</v>
      </c>
      <c r="C1008" s="69">
        <v>26.031485284052</v>
      </c>
      <c r="D1008" s="68" t="s">
        <v>105</v>
      </c>
      <c r="E1008" s="68"/>
      <c r="F1008" s="71" t="s">
        <v>106</v>
      </c>
      <c r="G1008" s="141" t="s">
        <v>101</v>
      </c>
      <c r="H1008" s="68" t="s">
        <v>102</v>
      </c>
      <c r="I1008" s="143">
        <v>0</v>
      </c>
      <c r="J1008" s="69">
        <v>44477</v>
      </c>
      <c r="K1008" s="69">
        <v>44477</v>
      </c>
      <c r="L1008" s="72" t="s">
        <v>101</v>
      </c>
      <c r="M1008" s="68"/>
      <c r="N1008" s="69">
        <v>44481.717951388899</v>
      </c>
      <c r="O1008" s="132">
        <f t="shared" si="15"/>
        <v>4.7179513888986548</v>
      </c>
      <c r="P1008" s="68" t="s">
        <v>144</v>
      </c>
      <c r="Q1008" s="68" t="s">
        <v>145</v>
      </c>
      <c r="R1008" s="68" t="s">
        <v>102</v>
      </c>
      <c r="S1008" s="135" t="s">
        <v>102</v>
      </c>
    </row>
    <row r="1009" spans="1:19">
      <c r="A1009" s="68"/>
      <c r="B1009" s="69">
        <v>44442.468055555597</v>
      </c>
      <c r="C1009" s="69">
        <v>26.047912388774801</v>
      </c>
      <c r="D1009" s="68" t="s">
        <v>105</v>
      </c>
      <c r="E1009" s="68"/>
      <c r="F1009" s="71" t="s">
        <v>106</v>
      </c>
      <c r="G1009" s="141" t="s">
        <v>101</v>
      </c>
      <c r="H1009" s="68" t="s">
        <v>102</v>
      </c>
      <c r="I1009" s="143">
        <v>0</v>
      </c>
      <c r="J1009" s="69">
        <v>44483</v>
      </c>
      <c r="K1009" s="69">
        <v>44484</v>
      </c>
      <c r="L1009" s="72" t="s">
        <v>101</v>
      </c>
      <c r="M1009" s="68"/>
      <c r="N1009" s="69">
        <v>44488.719444444403</v>
      </c>
      <c r="O1009" s="132">
        <f t="shared" si="15"/>
        <v>5.7194444444030523</v>
      </c>
      <c r="P1009" s="68" t="s">
        <v>147</v>
      </c>
      <c r="Q1009" s="68" t="s">
        <v>145</v>
      </c>
      <c r="R1009" s="68" t="s">
        <v>102</v>
      </c>
      <c r="S1009" s="135" t="s">
        <v>102</v>
      </c>
    </row>
    <row r="1010" spans="1:19">
      <c r="A1010" s="68"/>
      <c r="B1010" s="69">
        <v>44442.468055555597</v>
      </c>
      <c r="C1010" s="69">
        <v>26.176591375769998</v>
      </c>
      <c r="D1010" s="68" t="s">
        <v>105</v>
      </c>
      <c r="E1010" s="68"/>
      <c r="F1010" s="71" t="s">
        <v>106</v>
      </c>
      <c r="G1010" s="141" t="s">
        <v>101</v>
      </c>
      <c r="H1010" s="68" t="s">
        <v>102</v>
      </c>
      <c r="I1010" s="143">
        <v>0</v>
      </c>
      <c r="J1010" s="69">
        <v>44530</v>
      </c>
      <c r="K1010" s="69">
        <v>44531</v>
      </c>
      <c r="L1010" s="72" t="s">
        <v>101</v>
      </c>
      <c r="M1010" s="68"/>
      <c r="N1010" s="69">
        <v>44536.494988425897</v>
      </c>
      <c r="O1010" s="132">
        <f t="shared" si="15"/>
        <v>6.4949884258967359</v>
      </c>
      <c r="P1010" s="68" t="s">
        <v>144</v>
      </c>
      <c r="Q1010" s="68" t="s">
        <v>145</v>
      </c>
      <c r="R1010" s="68" t="s">
        <v>102</v>
      </c>
      <c r="S1010" s="135" t="s">
        <v>102</v>
      </c>
    </row>
    <row r="1011" spans="1:19">
      <c r="A1011" s="68"/>
      <c r="B1011" s="69">
        <v>44442.468055555597</v>
      </c>
      <c r="C1011" s="69">
        <v>26.234086242299799</v>
      </c>
      <c r="D1011" s="68" t="s">
        <v>105</v>
      </c>
      <c r="E1011" s="68"/>
      <c r="F1011" s="71" t="s">
        <v>106</v>
      </c>
      <c r="G1011" s="141" t="s">
        <v>101</v>
      </c>
      <c r="H1011" s="68" t="s">
        <v>102</v>
      </c>
      <c r="I1011" s="143">
        <v>0</v>
      </c>
      <c r="J1011" s="69">
        <v>44551</v>
      </c>
      <c r="K1011" s="69">
        <v>44552</v>
      </c>
      <c r="L1011" s="72" t="s">
        <v>101</v>
      </c>
      <c r="M1011" s="68"/>
      <c r="N1011" s="69">
        <v>44557.487372685202</v>
      </c>
      <c r="O1011" s="132">
        <f t="shared" si="15"/>
        <v>6.48737268520199</v>
      </c>
      <c r="P1011" s="68" t="s">
        <v>144</v>
      </c>
      <c r="Q1011" s="68" t="s">
        <v>145</v>
      </c>
      <c r="R1011" s="68" t="s">
        <v>102</v>
      </c>
      <c r="S1011" s="135" t="s">
        <v>102</v>
      </c>
    </row>
    <row r="1012" spans="1:19">
      <c r="A1012" s="68"/>
      <c r="B1012" s="69">
        <v>44442.7680555556</v>
      </c>
      <c r="C1012" s="69">
        <v>33.566050650239603</v>
      </c>
      <c r="D1012" s="71" t="s">
        <v>98</v>
      </c>
      <c r="E1012" s="68"/>
      <c r="F1012" s="71" t="s">
        <v>106</v>
      </c>
      <c r="G1012" s="141" t="s">
        <v>102</v>
      </c>
      <c r="H1012" s="68" t="s">
        <v>102</v>
      </c>
      <c r="I1012" s="143">
        <v>0</v>
      </c>
      <c r="J1012" s="69">
        <v>44478</v>
      </c>
      <c r="K1012" s="69">
        <v>44480</v>
      </c>
      <c r="L1012" s="72" t="s">
        <v>101</v>
      </c>
      <c r="M1012" s="68"/>
      <c r="N1012" s="69">
        <v>44484.4868055556</v>
      </c>
      <c r="O1012" s="132">
        <f t="shared" si="15"/>
        <v>6.4868055555998581</v>
      </c>
      <c r="P1012" s="68" t="s">
        <v>144</v>
      </c>
      <c r="Q1012" s="68" t="s">
        <v>145</v>
      </c>
      <c r="R1012" s="68" t="s">
        <v>102</v>
      </c>
      <c r="S1012" s="135" t="s">
        <v>102</v>
      </c>
    </row>
    <row r="1013" spans="1:19">
      <c r="A1013" s="68"/>
      <c r="B1013" s="69">
        <v>44442.7680555556</v>
      </c>
      <c r="C1013" s="69">
        <v>33.661875427789198</v>
      </c>
      <c r="D1013" s="71" t="s">
        <v>98</v>
      </c>
      <c r="E1013" s="68"/>
      <c r="F1013" s="71" t="s">
        <v>106</v>
      </c>
      <c r="G1013" s="141" t="s">
        <v>102</v>
      </c>
      <c r="H1013" s="68" t="s">
        <v>102</v>
      </c>
      <c r="I1013" s="143">
        <v>0</v>
      </c>
      <c r="J1013" s="69">
        <v>44513</v>
      </c>
      <c r="K1013" s="69">
        <v>44515</v>
      </c>
      <c r="L1013" s="72" t="s">
        <v>101</v>
      </c>
      <c r="M1013" s="68"/>
      <c r="N1013" s="69">
        <v>44516.470393518503</v>
      </c>
      <c r="O1013" s="132">
        <f t="shared" si="15"/>
        <v>3.470393518502533</v>
      </c>
      <c r="P1013" s="68" t="s">
        <v>144</v>
      </c>
      <c r="Q1013" s="68" t="s">
        <v>145</v>
      </c>
      <c r="R1013" s="68" t="s">
        <v>102</v>
      </c>
      <c r="S1013" s="133" t="s">
        <v>101</v>
      </c>
    </row>
    <row r="1014" spans="1:19">
      <c r="A1014" s="68"/>
      <c r="B1014" s="69">
        <v>44446.697222222203</v>
      </c>
      <c r="C1014" s="69">
        <v>34.234086242299803</v>
      </c>
      <c r="D1014" s="68" t="s">
        <v>105</v>
      </c>
      <c r="E1014" s="68"/>
      <c r="F1014" s="71" t="s">
        <v>106</v>
      </c>
      <c r="G1014" s="141" t="s">
        <v>102</v>
      </c>
      <c r="H1014" s="68" t="s">
        <v>102</v>
      </c>
      <c r="I1014" s="143">
        <v>0</v>
      </c>
      <c r="J1014" s="69">
        <v>44490</v>
      </c>
      <c r="K1014" s="69">
        <v>44491</v>
      </c>
      <c r="L1014" s="72" t="s">
        <v>101</v>
      </c>
      <c r="M1014" s="68"/>
      <c r="N1014" s="69">
        <v>44491.288888888899</v>
      </c>
      <c r="O1014" s="132">
        <f t="shared" si="15"/>
        <v>1.2888888888992369</v>
      </c>
      <c r="P1014" s="68" t="s">
        <v>144</v>
      </c>
      <c r="Q1014" s="68" t="s">
        <v>146</v>
      </c>
      <c r="R1014" s="68" t="s">
        <v>102</v>
      </c>
      <c r="S1014" s="135" t="s">
        <v>102</v>
      </c>
    </row>
    <row r="1015" spans="1:19">
      <c r="A1015" s="68"/>
      <c r="B1015" s="69">
        <v>44446.751388888901</v>
      </c>
      <c r="C1015" s="69">
        <v>63.055441478439398</v>
      </c>
      <c r="D1015" s="68" t="s">
        <v>107</v>
      </c>
      <c r="E1015" s="68"/>
      <c r="F1015" s="71" t="s">
        <v>106</v>
      </c>
      <c r="G1015" s="141" t="s">
        <v>102</v>
      </c>
      <c r="H1015" s="68" t="s">
        <v>102</v>
      </c>
      <c r="I1015" s="143">
        <v>0</v>
      </c>
      <c r="J1015" s="69">
        <v>44501</v>
      </c>
      <c r="K1015" s="69">
        <v>44501</v>
      </c>
      <c r="L1015" s="72" t="s">
        <v>101</v>
      </c>
      <c r="M1015" s="68"/>
      <c r="N1015" s="69">
        <v>44503.558217592603</v>
      </c>
      <c r="O1015" s="132">
        <f t="shared" si="15"/>
        <v>2.5582175926028867</v>
      </c>
      <c r="P1015" s="68" t="s">
        <v>144</v>
      </c>
      <c r="Q1015" s="68" t="s">
        <v>146</v>
      </c>
      <c r="R1015" s="68" t="s">
        <v>102</v>
      </c>
      <c r="S1015" s="135" t="s">
        <v>102</v>
      </c>
    </row>
    <row r="1016" spans="1:19">
      <c r="A1016" s="68"/>
      <c r="B1016" s="69">
        <v>44446.755555555603</v>
      </c>
      <c r="C1016" s="69">
        <v>35.630390143737202</v>
      </c>
      <c r="D1016" s="68" t="s">
        <v>107</v>
      </c>
      <c r="E1016" s="68"/>
      <c r="F1016" s="71" t="s">
        <v>106</v>
      </c>
      <c r="G1016" s="141" t="s">
        <v>102</v>
      </c>
      <c r="H1016" s="68" t="s">
        <v>102</v>
      </c>
      <c r="I1016" s="143">
        <v>0</v>
      </c>
      <c r="J1016" s="69">
        <v>44491</v>
      </c>
      <c r="K1016" s="69">
        <v>44491</v>
      </c>
      <c r="L1016" s="72" t="s">
        <v>101</v>
      </c>
      <c r="M1016" s="68"/>
      <c r="N1016" s="69">
        <v>44495.702777777798</v>
      </c>
      <c r="O1016" s="132">
        <f t="shared" si="15"/>
        <v>4.7027777777984738</v>
      </c>
      <c r="P1016" s="68" t="s">
        <v>144</v>
      </c>
      <c r="Q1016" s="68" t="s">
        <v>145</v>
      </c>
      <c r="R1016" s="68" t="s">
        <v>102</v>
      </c>
      <c r="S1016" s="135" t="s">
        <v>102</v>
      </c>
    </row>
    <row r="1017" spans="1:19">
      <c r="A1017" s="68"/>
      <c r="B1017" s="69">
        <v>44447.606249999997</v>
      </c>
      <c r="C1017" s="69">
        <v>41.905544147843898</v>
      </c>
      <c r="D1017" s="71" t="s">
        <v>98</v>
      </c>
      <c r="E1017" s="68"/>
      <c r="F1017" s="71" t="s">
        <v>106</v>
      </c>
      <c r="G1017" s="141" t="s">
        <v>102</v>
      </c>
      <c r="H1017" s="68" t="s">
        <v>102</v>
      </c>
      <c r="I1017" s="143">
        <v>0</v>
      </c>
      <c r="J1017" s="69">
        <v>44488</v>
      </c>
      <c r="K1017" s="69">
        <v>44489</v>
      </c>
      <c r="L1017" s="72" t="s">
        <v>101</v>
      </c>
      <c r="M1017" s="68"/>
      <c r="N1017" s="69">
        <v>44494.474328703698</v>
      </c>
      <c r="O1017" s="132">
        <f t="shared" si="15"/>
        <v>6.4743287036981201</v>
      </c>
      <c r="P1017" s="68" t="s">
        <v>144</v>
      </c>
      <c r="Q1017" s="68" t="s">
        <v>145</v>
      </c>
      <c r="R1017" s="68" t="s">
        <v>102</v>
      </c>
      <c r="S1017" s="135" t="s">
        <v>102</v>
      </c>
    </row>
    <row r="1018" spans="1:19">
      <c r="A1018" s="68"/>
      <c r="B1018" s="69">
        <v>44447.606249999997</v>
      </c>
      <c r="C1018" s="69">
        <v>42.034223134839202</v>
      </c>
      <c r="D1018" s="71" t="s">
        <v>98</v>
      </c>
      <c r="E1018" s="68"/>
      <c r="F1018" s="71" t="s">
        <v>106</v>
      </c>
      <c r="G1018" s="141" t="s">
        <v>102</v>
      </c>
      <c r="H1018" s="68" t="s">
        <v>102</v>
      </c>
      <c r="I1018" s="143">
        <v>0</v>
      </c>
      <c r="J1018" s="69">
        <v>44535</v>
      </c>
      <c r="K1018" s="69">
        <v>44536</v>
      </c>
      <c r="L1018" s="72" t="s">
        <v>101</v>
      </c>
      <c r="M1018" s="68"/>
      <c r="N1018" s="69">
        <v>44537.554861111101</v>
      </c>
      <c r="O1018" s="132">
        <f t="shared" si="15"/>
        <v>2.5548611111007631</v>
      </c>
      <c r="P1018" s="68" t="s">
        <v>144</v>
      </c>
      <c r="Q1018" s="68" t="s">
        <v>145</v>
      </c>
      <c r="R1018" s="68" t="s">
        <v>102</v>
      </c>
      <c r="S1018" s="135" t="s">
        <v>102</v>
      </c>
    </row>
    <row r="1019" spans="1:19">
      <c r="A1019" s="68"/>
      <c r="B1019" s="69">
        <v>44448.761111111096</v>
      </c>
      <c r="C1019" s="69">
        <v>28.238193018480501</v>
      </c>
      <c r="D1019" s="68" t="s">
        <v>107</v>
      </c>
      <c r="E1019" s="68"/>
      <c r="F1019" s="71" t="s">
        <v>106</v>
      </c>
      <c r="G1019" s="141" t="s">
        <v>102</v>
      </c>
      <c r="H1019" s="68" t="s">
        <v>102</v>
      </c>
      <c r="I1019" s="143">
        <v>0</v>
      </c>
      <c r="J1019" s="69">
        <v>44467</v>
      </c>
      <c r="K1019" s="69">
        <v>44468</v>
      </c>
      <c r="L1019" s="72" t="s">
        <v>101</v>
      </c>
      <c r="M1019" s="68"/>
      <c r="N1019" s="69">
        <v>44473.491550925901</v>
      </c>
      <c r="O1019" s="132">
        <f t="shared" si="15"/>
        <v>6.4915509259008104</v>
      </c>
      <c r="P1019" s="68" t="s">
        <v>144</v>
      </c>
      <c r="Q1019" s="68" t="s">
        <v>145</v>
      </c>
      <c r="R1019" s="68" t="s">
        <v>102</v>
      </c>
      <c r="S1019" s="133" t="s">
        <v>101</v>
      </c>
    </row>
    <row r="1020" spans="1:19">
      <c r="A1020" s="68"/>
      <c r="B1020" s="69">
        <v>44449.784027777801</v>
      </c>
      <c r="C1020" s="69">
        <v>57.694729637234801</v>
      </c>
      <c r="D1020" s="71" t="s">
        <v>98</v>
      </c>
      <c r="E1020" s="68"/>
      <c r="F1020" s="71" t="s">
        <v>106</v>
      </c>
      <c r="G1020" s="141" t="s">
        <v>102</v>
      </c>
      <c r="H1020" s="68" t="s">
        <v>102</v>
      </c>
      <c r="I1020" s="143">
        <v>0</v>
      </c>
      <c r="J1020" s="69">
        <v>44455</v>
      </c>
      <c r="K1020" s="69">
        <v>44456</v>
      </c>
      <c r="L1020" s="72" t="s">
        <v>101</v>
      </c>
      <c r="M1020" s="68"/>
      <c r="N1020" s="69">
        <v>44460.702083333301</v>
      </c>
      <c r="O1020" s="132">
        <f t="shared" si="15"/>
        <v>5.7020833333008341</v>
      </c>
      <c r="P1020" s="68" t="s">
        <v>144</v>
      </c>
      <c r="Q1020" s="68" t="s">
        <v>145</v>
      </c>
      <c r="R1020" s="68" t="s">
        <v>102</v>
      </c>
      <c r="S1020" s="133" t="s">
        <v>101</v>
      </c>
    </row>
    <row r="1021" spans="1:19">
      <c r="A1021" s="68"/>
      <c r="B1021" s="69">
        <v>44449.834027777797</v>
      </c>
      <c r="C1021" s="69">
        <v>31.917864476386001</v>
      </c>
      <c r="D1021" s="71" t="s">
        <v>98</v>
      </c>
      <c r="E1021" s="68"/>
      <c r="F1021" s="71" t="s">
        <v>106</v>
      </c>
      <c r="G1021" s="141" t="s">
        <v>102</v>
      </c>
      <c r="H1021" s="68" t="s">
        <v>102</v>
      </c>
      <c r="I1021" s="143">
        <v>0</v>
      </c>
      <c r="J1021" s="69">
        <v>44481</v>
      </c>
      <c r="K1021" s="69">
        <v>44482</v>
      </c>
      <c r="L1021" s="72" t="s">
        <v>101</v>
      </c>
      <c r="M1021" s="68"/>
      <c r="N1021" s="69">
        <v>44487.476284722201</v>
      </c>
      <c r="O1021" s="132">
        <f t="shared" si="15"/>
        <v>6.4762847222009441</v>
      </c>
      <c r="P1021" s="68" t="s">
        <v>144</v>
      </c>
      <c r="Q1021" s="68" t="s">
        <v>145</v>
      </c>
      <c r="R1021" s="68" t="s">
        <v>102</v>
      </c>
      <c r="S1021" s="135" t="s">
        <v>102</v>
      </c>
    </row>
    <row r="1022" spans="1:19">
      <c r="A1022" s="68"/>
      <c r="B1022" s="69">
        <v>44452.681944444397</v>
      </c>
      <c r="C1022" s="69">
        <v>34.324435318275199</v>
      </c>
      <c r="D1022" s="68" t="s">
        <v>107</v>
      </c>
      <c r="E1022" s="68"/>
      <c r="F1022" s="71" t="s">
        <v>106</v>
      </c>
      <c r="G1022" s="141" t="s">
        <v>102</v>
      </c>
      <c r="H1022" s="68" t="s">
        <v>102</v>
      </c>
      <c r="I1022" s="143">
        <v>0</v>
      </c>
      <c r="J1022" s="69">
        <v>44462</v>
      </c>
      <c r="K1022" s="69">
        <v>44463</v>
      </c>
      <c r="L1022" s="72" t="s">
        <v>101</v>
      </c>
      <c r="M1022" s="68"/>
      <c r="N1022" s="69">
        <v>44463.410046296303</v>
      </c>
      <c r="O1022" s="132">
        <f t="shared" si="15"/>
        <v>1.4100462963033351</v>
      </c>
      <c r="P1022" s="68" t="s">
        <v>147</v>
      </c>
      <c r="Q1022" s="68" t="s">
        <v>145</v>
      </c>
      <c r="R1022" s="68" t="s">
        <v>102</v>
      </c>
      <c r="S1022" s="135" t="s">
        <v>102</v>
      </c>
    </row>
    <row r="1023" spans="1:19">
      <c r="A1023" s="68"/>
      <c r="B1023" s="69">
        <v>44452.681944444397</v>
      </c>
      <c r="C1023" s="69">
        <v>34.403832991102</v>
      </c>
      <c r="D1023" s="68" t="s">
        <v>107</v>
      </c>
      <c r="E1023" s="68"/>
      <c r="F1023" s="71" t="s">
        <v>106</v>
      </c>
      <c r="G1023" s="141" t="s">
        <v>102</v>
      </c>
      <c r="H1023" s="68" t="s">
        <v>102</v>
      </c>
      <c r="I1023" s="143">
        <v>0</v>
      </c>
      <c r="J1023" s="69">
        <v>44491</v>
      </c>
      <c r="K1023" s="69">
        <v>44491</v>
      </c>
      <c r="L1023" s="72" t="s">
        <v>101</v>
      </c>
      <c r="M1023" s="68"/>
      <c r="N1023" s="69">
        <v>44496.490821759297</v>
      </c>
      <c r="O1023" s="132">
        <f t="shared" si="15"/>
        <v>5.4908217592965229</v>
      </c>
      <c r="P1023" s="68" t="s">
        <v>144</v>
      </c>
      <c r="Q1023" s="68" t="s">
        <v>145</v>
      </c>
      <c r="R1023" s="68" t="s">
        <v>102</v>
      </c>
      <c r="S1023" s="133" t="s">
        <v>101</v>
      </c>
    </row>
    <row r="1024" spans="1:19">
      <c r="A1024" s="68"/>
      <c r="B1024" s="69">
        <v>44452.738888888904</v>
      </c>
      <c r="C1024" s="69">
        <v>59.321013004791197</v>
      </c>
      <c r="D1024" s="71" t="s">
        <v>98</v>
      </c>
      <c r="E1024" s="68"/>
      <c r="F1024" s="71" t="s">
        <v>106</v>
      </c>
      <c r="G1024" s="141" t="s">
        <v>102</v>
      </c>
      <c r="H1024" s="68" t="s">
        <v>102</v>
      </c>
      <c r="I1024" s="143">
        <v>0</v>
      </c>
      <c r="J1024" s="69">
        <v>44476</v>
      </c>
      <c r="K1024" s="69">
        <v>44477</v>
      </c>
      <c r="L1024" s="72" t="s">
        <v>101</v>
      </c>
      <c r="M1024" s="68"/>
      <c r="N1024" s="69">
        <v>44483.4918287037</v>
      </c>
      <c r="O1024" s="132">
        <f t="shared" si="15"/>
        <v>7.4918287036998663</v>
      </c>
      <c r="P1024" s="68" t="s">
        <v>144</v>
      </c>
      <c r="Q1024" s="68" t="s">
        <v>145</v>
      </c>
      <c r="R1024" s="68" t="s">
        <v>102</v>
      </c>
      <c r="S1024" s="135" t="s">
        <v>102</v>
      </c>
    </row>
    <row r="1025" spans="1:19">
      <c r="A1025" s="68"/>
      <c r="B1025" s="69">
        <v>44452.738888888904</v>
      </c>
      <c r="C1025" s="69">
        <v>59.4743326488706</v>
      </c>
      <c r="D1025" s="71" t="s">
        <v>98</v>
      </c>
      <c r="E1025" s="68"/>
      <c r="F1025" s="71" t="s">
        <v>106</v>
      </c>
      <c r="G1025" s="141" t="s">
        <v>102</v>
      </c>
      <c r="H1025" s="68" t="s">
        <v>102</v>
      </c>
      <c r="I1025" s="143">
        <v>0</v>
      </c>
      <c r="J1025" s="69">
        <v>44532</v>
      </c>
      <c r="K1025" s="69">
        <v>44533</v>
      </c>
      <c r="L1025" s="72" t="s">
        <v>101</v>
      </c>
      <c r="M1025" s="68"/>
      <c r="N1025" s="69">
        <v>44538.737326388902</v>
      </c>
      <c r="O1025" s="132">
        <f t="shared" si="15"/>
        <v>6.7373263889021473</v>
      </c>
      <c r="P1025" s="68" t="s">
        <v>144</v>
      </c>
      <c r="Q1025" s="68" t="s">
        <v>145</v>
      </c>
      <c r="R1025" s="68" t="s">
        <v>102</v>
      </c>
      <c r="S1025" s="133" t="s">
        <v>101</v>
      </c>
    </row>
    <row r="1026" spans="1:19">
      <c r="A1026" s="68"/>
      <c r="B1026" s="69">
        <v>44454.750694444403</v>
      </c>
      <c r="C1026" s="69">
        <v>47.991786447638603</v>
      </c>
      <c r="D1026" s="71" t="s">
        <v>98</v>
      </c>
      <c r="E1026" s="68"/>
      <c r="F1026" s="71" t="s">
        <v>106</v>
      </c>
      <c r="G1026" s="141" t="s">
        <v>102</v>
      </c>
      <c r="H1026" s="68" t="s">
        <v>102</v>
      </c>
      <c r="I1026" s="143">
        <v>0</v>
      </c>
      <c r="J1026" s="69">
        <v>44487</v>
      </c>
      <c r="K1026" s="69">
        <v>44487</v>
      </c>
      <c r="L1026" s="72" t="s">
        <v>101</v>
      </c>
      <c r="M1026" s="68"/>
      <c r="N1026" s="69">
        <v>44489.498124999998</v>
      </c>
      <c r="O1026" s="132">
        <f t="shared" si="15"/>
        <v>2.4981249999982538</v>
      </c>
      <c r="P1026" s="68" t="s">
        <v>144</v>
      </c>
      <c r="Q1026" s="68" t="s">
        <v>145</v>
      </c>
      <c r="R1026" s="68" t="s">
        <v>102</v>
      </c>
      <c r="S1026" s="135" t="s">
        <v>102</v>
      </c>
    </row>
    <row r="1027" spans="1:19">
      <c r="A1027" s="68"/>
      <c r="B1027" s="69">
        <v>44454.750694444403</v>
      </c>
      <c r="C1027" s="69">
        <v>48.0602327173169</v>
      </c>
      <c r="D1027" s="71" t="s">
        <v>98</v>
      </c>
      <c r="E1027" s="68"/>
      <c r="F1027" s="71" t="s">
        <v>106</v>
      </c>
      <c r="G1027" s="141" t="s">
        <v>102</v>
      </c>
      <c r="H1027" s="68" t="s">
        <v>102</v>
      </c>
      <c r="I1027" s="143">
        <v>0</v>
      </c>
      <c r="J1027" s="69">
        <v>44512</v>
      </c>
      <c r="K1027" s="69">
        <v>44512</v>
      </c>
      <c r="L1027" s="72" t="s">
        <v>101</v>
      </c>
      <c r="M1027" s="68"/>
      <c r="N1027" s="69">
        <v>44517.489687499998</v>
      </c>
      <c r="O1027" s="132">
        <f t="shared" si="15"/>
        <v>5.4896874999976717</v>
      </c>
      <c r="P1027" s="68" t="s">
        <v>144</v>
      </c>
      <c r="Q1027" s="68" t="s">
        <v>145</v>
      </c>
      <c r="R1027" s="68" t="s">
        <v>102</v>
      </c>
      <c r="S1027" s="135" t="s">
        <v>102</v>
      </c>
    </row>
    <row r="1028" spans="1:19">
      <c r="A1028" s="68"/>
      <c r="B1028" s="69">
        <v>44454.809027777803</v>
      </c>
      <c r="C1028" s="69">
        <v>23.7262149212868</v>
      </c>
      <c r="D1028" s="68" t="s">
        <v>107</v>
      </c>
      <c r="E1028" s="68"/>
      <c r="F1028" s="71" t="s">
        <v>106</v>
      </c>
      <c r="G1028" s="141" t="s">
        <v>101</v>
      </c>
      <c r="H1028" s="68" t="s">
        <v>102</v>
      </c>
      <c r="I1028" s="143">
        <v>0</v>
      </c>
      <c r="J1028" s="69">
        <v>44507</v>
      </c>
      <c r="K1028" s="69">
        <v>44508</v>
      </c>
      <c r="L1028" s="72" t="s">
        <v>101</v>
      </c>
      <c r="M1028" s="68"/>
      <c r="N1028" s="69">
        <v>44511.341215277796</v>
      </c>
      <c r="O1028" s="132">
        <f t="shared" ref="O1028:O1091" si="16">N1028-J1028</f>
        <v>4.3412152777964366</v>
      </c>
      <c r="P1028" s="68" t="s">
        <v>144</v>
      </c>
      <c r="Q1028" s="68" t="s">
        <v>145</v>
      </c>
      <c r="R1028" s="68" t="s">
        <v>102</v>
      </c>
      <c r="S1028" s="135" t="s">
        <v>102</v>
      </c>
    </row>
    <row r="1029" spans="1:19">
      <c r="A1029" s="68"/>
      <c r="B1029" s="69">
        <v>44454.809027777803</v>
      </c>
      <c r="C1029" s="69">
        <v>23.756331279945201</v>
      </c>
      <c r="D1029" s="68" t="s">
        <v>107</v>
      </c>
      <c r="E1029" s="68"/>
      <c r="F1029" s="71" t="s">
        <v>106</v>
      </c>
      <c r="G1029" s="141" t="s">
        <v>101</v>
      </c>
      <c r="H1029" s="68" t="s">
        <v>102</v>
      </c>
      <c r="I1029" s="143">
        <v>1</v>
      </c>
      <c r="J1029" s="69">
        <v>44518</v>
      </c>
      <c r="K1029" s="69">
        <v>44519</v>
      </c>
      <c r="L1029" s="72" t="s">
        <v>101</v>
      </c>
      <c r="M1029" s="68"/>
      <c r="N1029" s="69">
        <v>44523.5012152778</v>
      </c>
      <c r="O1029" s="132">
        <f t="shared" si="16"/>
        <v>5.501215277799929</v>
      </c>
      <c r="P1029" s="68" t="s">
        <v>144</v>
      </c>
      <c r="Q1029" s="68" t="s">
        <v>145</v>
      </c>
      <c r="R1029" s="68" t="s">
        <v>102</v>
      </c>
      <c r="S1029" s="135" t="s">
        <v>102</v>
      </c>
    </row>
    <row r="1030" spans="1:19">
      <c r="A1030" s="68"/>
      <c r="B1030" s="69">
        <v>44454.809027777803</v>
      </c>
      <c r="C1030" s="69">
        <v>23.824777549623501</v>
      </c>
      <c r="D1030" s="68" t="s">
        <v>107</v>
      </c>
      <c r="E1030" s="68"/>
      <c r="F1030" s="71" t="s">
        <v>106</v>
      </c>
      <c r="G1030" s="141" t="s">
        <v>101</v>
      </c>
      <c r="H1030" s="68" t="s">
        <v>102</v>
      </c>
      <c r="I1030" s="143">
        <v>0</v>
      </c>
      <c r="J1030" s="69">
        <v>44543</v>
      </c>
      <c r="K1030" s="69">
        <v>44543</v>
      </c>
      <c r="L1030" s="72" t="s">
        <v>101</v>
      </c>
      <c r="M1030" s="68"/>
      <c r="N1030" s="69">
        <v>44544.4555555556</v>
      </c>
      <c r="O1030" s="132">
        <f t="shared" si="16"/>
        <v>1.4555555555998581</v>
      </c>
      <c r="P1030" s="68" t="s">
        <v>144</v>
      </c>
      <c r="Q1030" s="68" t="s">
        <v>145</v>
      </c>
      <c r="R1030" s="68" t="s">
        <v>102</v>
      </c>
      <c r="S1030" s="135" t="s">
        <v>102</v>
      </c>
    </row>
    <row r="1031" spans="1:19">
      <c r="A1031" s="68"/>
      <c r="B1031" s="69">
        <v>44455.726388888899</v>
      </c>
      <c r="C1031" s="69">
        <v>44.689938398357299</v>
      </c>
      <c r="D1031" s="68" t="s">
        <v>107</v>
      </c>
      <c r="E1031" s="68"/>
      <c r="F1031" s="71" t="s">
        <v>106</v>
      </c>
      <c r="G1031" s="141" t="s">
        <v>102</v>
      </c>
      <c r="H1031" s="68" t="s">
        <v>102</v>
      </c>
      <c r="I1031" s="143">
        <v>0</v>
      </c>
      <c r="J1031" s="69">
        <v>44482</v>
      </c>
      <c r="K1031" s="69">
        <v>44482</v>
      </c>
      <c r="L1031" s="72" t="s">
        <v>101</v>
      </c>
      <c r="M1031" s="68"/>
      <c r="N1031" s="69">
        <v>44487.4782291667</v>
      </c>
      <c r="O1031" s="132">
        <f t="shared" si="16"/>
        <v>5.478229166699748</v>
      </c>
      <c r="P1031" s="68" t="s">
        <v>144</v>
      </c>
      <c r="Q1031" s="68" t="s">
        <v>145</v>
      </c>
      <c r="R1031" s="68" t="s">
        <v>102</v>
      </c>
      <c r="S1031" s="133" t="s">
        <v>101</v>
      </c>
    </row>
    <row r="1032" spans="1:19">
      <c r="A1032" s="68"/>
      <c r="B1032" s="69">
        <v>44459.7368055556</v>
      </c>
      <c r="C1032" s="69">
        <v>28.4435318275154</v>
      </c>
      <c r="D1032" s="71" t="s">
        <v>98</v>
      </c>
      <c r="E1032" s="68"/>
      <c r="F1032" s="71" t="s">
        <v>106</v>
      </c>
      <c r="G1032" s="141" t="s">
        <v>102</v>
      </c>
      <c r="H1032" s="68" t="s">
        <v>102</v>
      </c>
      <c r="I1032" s="143">
        <v>0</v>
      </c>
      <c r="J1032" s="69">
        <v>44476</v>
      </c>
      <c r="K1032" s="69">
        <v>44477</v>
      </c>
      <c r="L1032" s="72" t="s">
        <v>101</v>
      </c>
      <c r="M1032" s="68"/>
      <c r="N1032" s="69">
        <v>44496</v>
      </c>
      <c r="O1032" s="132">
        <f t="shared" si="16"/>
        <v>20</v>
      </c>
      <c r="P1032" s="68" t="s">
        <v>144</v>
      </c>
      <c r="Q1032" s="68" t="s">
        <v>145</v>
      </c>
      <c r="R1032" s="68" t="s">
        <v>102</v>
      </c>
      <c r="S1032" s="135" t="s">
        <v>102</v>
      </c>
    </row>
    <row r="1033" spans="1:19">
      <c r="A1033" s="68"/>
      <c r="B1033" s="69">
        <v>44459.7368055556</v>
      </c>
      <c r="C1033" s="69">
        <v>28.5037645448323</v>
      </c>
      <c r="D1033" s="71" t="s">
        <v>98</v>
      </c>
      <c r="E1033" s="68"/>
      <c r="F1033" s="71" t="s">
        <v>106</v>
      </c>
      <c r="G1033" s="141" t="s">
        <v>102</v>
      </c>
      <c r="H1033" s="68" t="s">
        <v>102</v>
      </c>
      <c r="I1033" s="143">
        <v>0</v>
      </c>
      <c r="J1033" s="69">
        <v>44498</v>
      </c>
      <c r="K1033" s="69">
        <v>44498</v>
      </c>
      <c r="L1033" s="72" t="s">
        <v>101</v>
      </c>
      <c r="M1033" s="68"/>
      <c r="N1033" s="69">
        <v>44502.488043981502</v>
      </c>
      <c r="O1033" s="132">
        <f t="shared" si="16"/>
        <v>4.4880439815024147</v>
      </c>
      <c r="P1033" s="68" t="s">
        <v>144</v>
      </c>
      <c r="Q1033" s="68" t="s">
        <v>145</v>
      </c>
      <c r="R1033" s="68" t="s">
        <v>102</v>
      </c>
      <c r="S1033" s="135" t="s">
        <v>102</v>
      </c>
    </row>
    <row r="1034" spans="1:19">
      <c r="A1034" s="68"/>
      <c r="B1034" s="69">
        <v>44459.7368055556</v>
      </c>
      <c r="C1034" s="69">
        <v>28.6050650239562</v>
      </c>
      <c r="D1034" s="71" t="s">
        <v>98</v>
      </c>
      <c r="E1034" s="68"/>
      <c r="F1034" s="71" t="s">
        <v>106</v>
      </c>
      <c r="G1034" s="141" t="s">
        <v>102</v>
      </c>
      <c r="H1034" s="68" t="s">
        <v>102</v>
      </c>
      <c r="I1034" s="143">
        <v>0</v>
      </c>
      <c r="J1034" s="69">
        <v>44535</v>
      </c>
      <c r="K1034" s="69">
        <v>44536</v>
      </c>
      <c r="L1034" s="72" t="s">
        <v>101</v>
      </c>
      <c r="M1034" s="68"/>
      <c r="N1034" s="69">
        <v>44543</v>
      </c>
      <c r="O1034" s="132">
        <f t="shared" si="16"/>
        <v>8</v>
      </c>
      <c r="P1034" s="68" t="s">
        <v>144</v>
      </c>
      <c r="Q1034" s="68" t="s">
        <v>145</v>
      </c>
      <c r="R1034" s="68" t="s">
        <v>102</v>
      </c>
      <c r="S1034" s="133" t="s">
        <v>101</v>
      </c>
    </row>
    <row r="1035" spans="1:19">
      <c r="A1035" s="68"/>
      <c r="B1035" s="69">
        <v>44460.422222222202</v>
      </c>
      <c r="C1035" s="69">
        <v>57.286789869952102</v>
      </c>
      <c r="D1035" s="68" t="s">
        <v>107</v>
      </c>
      <c r="E1035" s="68"/>
      <c r="F1035" s="71" t="s">
        <v>106</v>
      </c>
      <c r="G1035" s="141" t="s">
        <v>102</v>
      </c>
      <c r="H1035" s="68" t="s">
        <v>102</v>
      </c>
      <c r="I1035" s="143">
        <v>0</v>
      </c>
      <c r="J1035" s="69">
        <v>44491</v>
      </c>
      <c r="K1035" s="69">
        <v>44491</v>
      </c>
      <c r="L1035" s="72" t="s">
        <v>101</v>
      </c>
      <c r="M1035" s="68"/>
      <c r="N1035" s="69">
        <v>44495.702777777798</v>
      </c>
      <c r="O1035" s="132">
        <f t="shared" si="16"/>
        <v>4.7027777777984738</v>
      </c>
      <c r="P1035" s="68" t="s">
        <v>144</v>
      </c>
      <c r="Q1035" s="68" t="s">
        <v>145</v>
      </c>
      <c r="R1035" s="68" t="s">
        <v>102</v>
      </c>
      <c r="S1035" s="135" t="s">
        <v>102</v>
      </c>
    </row>
    <row r="1036" spans="1:19">
      <c r="A1036" s="68"/>
      <c r="B1036" s="69">
        <v>44460.422222222202</v>
      </c>
      <c r="C1036" s="69">
        <v>57.407255304585902</v>
      </c>
      <c r="D1036" s="68" t="s">
        <v>107</v>
      </c>
      <c r="E1036" s="68"/>
      <c r="F1036" s="71" t="s">
        <v>106</v>
      </c>
      <c r="G1036" s="141" t="s">
        <v>102</v>
      </c>
      <c r="H1036" s="68" t="s">
        <v>102</v>
      </c>
      <c r="I1036" s="143">
        <v>0</v>
      </c>
      <c r="J1036" s="69">
        <v>44535</v>
      </c>
      <c r="K1036" s="69">
        <v>44536</v>
      </c>
      <c r="L1036" s="72" t="s">
        <v>101</v>
      </c>
      <c r="M1036" s="68"/>
      <c r="N1036" s="69">
        <v>44540.488333333298</v>
      </c>
      <c r="O1036" s="132">
        <f t="shared" si="16"/>
        <v>5.4883333332982147</v>
      </c>
      <c r="P1036" s="68" t="s">
        <v>144</v>
      </c>
      <c r="Q1036" s="68" t="s">
        <v>145</v>
      </c>
      <c r="R1036" s="68" t="s">
        <v>102</v>
      </c>
      <c r="S1036" s="133" t="s">
        <v>101</v>
      </c>
    </row>
    <row r="1037" spans="1:19">
      <c r="A1037" s="68"/>
      <c r="B1037" s="69">
        <v>44467.748611111099</v>
      </c>
      <c r="C1037" s="69">
        <v>35.906913073237497</v>
      </c>
      <c r="D1037" s="71" t="s">
        <v>98</v>
      </c>
      <c r="E1037" s="68"/>
      <c r="F1037" s="71" t="s">
        <v>106</v>
      </c>
      <c r="G1037" s="141" t="s">
        <v>102</v>
      </c>
      <c r="H1037" s="68" t="s">
        <v>102</v>
      </c>
      <c r="I1037" s="143">
        <v>0</v>
      </c>
      <c r="J1037" s="69">
        <v>44467</v>
      </c>
      <c r="K1037" s="69">
        <v>44468</v>
      </c>
      <c r="L1037" s="72" t="s">
        <v>101</v>
      </c>
      <c r="M1037" s="68"/>
      <c r="N1037" s="69">
        <v>44468.588194444397</v>
      </c>
      <c r="O1037" s="132">
        <f t="shared" si="16"/>
        <v>1.5881944443972316</v>
      </c>
      <c r="P1037" s="68" t="s">
        <v>147</v>
      </c>
      <c r="Q1037" s="68" t="s">
        <v>145</v>
      </c>
      <c r="R1037" s="68" t="s">
        <v>102</v>
      </c>
      <c r="S1037" s="135" t="s">
        <v>102</v>
      </c>
    </row>
    <row r="1038" spans="1:19">
      <c r="A1038" s="68"/>
      <c r="B1038" s="69">
        <v>44467.837500000001</v>
      </c>
      <c r="C1038" s="69">
        <v>30.321697467488001</v>
      </c>
      <c r="D1038" s="68" t="s">
        <v>105</v>
      </c>
      <c r="E1038" s="68"/>
      <c r="F1038" s="71" t="s">
        <v>106</v>
      </c>
      <c r="G1038" s="141" t="s">
        <v>102</v>
      </c>
      <c r="H1038" s="68" t="s">
        <v>102</v>
      </c>
      <c r="I1038" s="143">
        <v>0</v>
      </c>
      <c r="J1038" s="69">
        <v>44467</v>
      </c>
      <c r="K1038" s="69">
        <v>44468</v>
      </c>
      <c r="L1038" s="72" t="s">
        <v>101</v>
      </c>
      <c r="M1038" s="68"/>
      <c r="N1038" s="69">
        <v>44468.393750000003</v>
      </c>
      <c r="O1038" s="132">
        <f t="shared" si="16"/>
        <v>1.3937500000029104</v>
      </c>
      <c r="P1038" s="68" t="s">
        <v>144</v>
      </c>
      <c r="Q1038" s="68" t="s">
        <v>145</v>
      </c>
      <c r="R1038" s="68" t="s">
        <v>102</v>
      </c>
      <c r="S1038" s="133" t="s">
        <v>101</v>
      </c>
    </row>
    <row r="1039" spans="1:19">
      <c r="A1039" s="68"/>
      <c r="B1039" s="69">
        <v>44468.640277777798</v>
      </c>
      <c r="C1039" s="69">
        <v>48.514715947980797</v>
      </c>
      <c r="D1039" s="71" t="s">
        <v>98</v>
      </c>
      <c r="E1039" s="68"/>
      <c r="F1039" s="71" t="s">
        <v>106</v>
      </c>
      <c r="G1039" s="141" t="s">
        <v>102</v>
      </c>
      <c r="H1039" s="68" t="s">
        <v>102</v>
      </c>
      <c r="I1039" s="143">
        <v>0</v>
      </c>
      <c r="J1039" s="69">
        <v>44481</v>
      </c>
      <c r="K1039" s="69">
        <v>44482</v>
      </c>
      <c r="L1039" s="72" t="s">
        <v>101</v>
      </c>
      <c r="M1039" s="68"/>
      <c r="N1039" s="69">
        <v>44484.486215277801</v>
      </c>
      <c r="O1039" s="132">
        <f t="shared" si="16"/>
        <v>3.4862152778005111</v>
      </c>
      <c r="P1039" s="68" t="s">
        <v>144</v>
      </c>
      <c r="Q1039" s="68" t="s">
        <v>145</v>
      </c>
      <c r="R1039" s="68" t="s">
        <v>102</v>
      </c>
      <c r="S1039" s="135" t="s">
        <v>102</v>
      </c>
    </row>
    <row r="1040" spans="1:19">
      <c r="A1040" s="68"/>
      <c r="B1040" s="69">
        <v>44468.640277777798</v>
      </c>
      <c r="C1040" s="69">
        <v>48.577686516084903</v>
      </c>
      <c r="D1040" s="71" t="s">
        <v>98</v>
      </c>
      <c r="E1040" s="68"/>
      <c r="F1040" s="71" t="s">
        <v>106</v>
      </c>
      <c r="G1040" s="141" t="s">
        <v>102</v>
      </c>
      <c r="H1040" s="68" t="s">
        <v>102</v>
      </c>
      <c r="I1040" s="143">
        <v>0</v>
      </c>
      <c r="J1040" s="69">
        <v>44504</v>
      </c>
      <c r="K1040" s="69">
        <v>44505</v>
      </c>
      <c r="L1040" s="72" t="s">
        <v>101</v>
      </c>
      <c r="M1040" s="68"/>
      <c r="N1040" s="69">
        <v>44509.633333333302</v>
      </c>
      <c r="O1040" s="132">
        <f t="shared" si="16"/>
        <v>5.6333333333022892</v>
      </c>
      <c r="P1040" s="68" t="s">
        <v>144</v>
      </c>
      <c r="Q1040" s="68" t="s">
        <v>145</v>
      </c>
      <c r="R1040" s="68" t="s">
        <v>102</v>
      </c>
      <c r="S1040" s="135" t="s">
        <v>102</v>
      </c>
    </row>
    <row r="1041" spans="1:19">
      <c r="A1041" s="68"/>
      <c r="B1041" s="69">
        <v>44468.670138888898</v>
      </c>
      <c r="C1041" s="69">
        <v>33.4757015742642</v>
      </c>
      <c r="D1041" s="68" t="s">
        <v>105</v>
      </c>
      <c r="E1041" s="68"/>
      <c r="F1041" s="71" t="s">
        <v>106</v>
      </c>
      <c r="G1041" s="141" t="s">
        <v>102</v>
      </c>
      <c r="H1041" s="68" t="s">
        <v>102</v>
      </c>
      <c r="I1041" s="143">
        <v>0</v>
      </c>
      <c r="J1041" s="69">
        <v>44476</v>
      </c>
      <c r="K1041" s="69">
        <v>44477</v>
      </c>
      <c r="L1041" s="72" t="s">
        <v>101</v>
      </c>
      <c r="M1041" s="68"/>
      <c r="N1041" s="69">
        <v>44485.2631944444</v>
      </c>
      <c r="O1041" s="132">
        <f t="shared" si="16"/>
        <v>9.2631944444001419</v>
      </c>
      <c r="P1041" s="68" t="s">
        <v>144</v>
      </c>
      <c r="Q1041" s="68" t="s">
        <v>145</v>
      </c>
      <c r="R1041" s="68" t="s">
        <v>102</v>
      </c>
      <c r="S1041" s="133" t="s">
        <v>101</v>
      </c>
    </row>
    <row r="1042" spans="1:19">
      <c r="A1042" s="68"/>
      <c r="B1042" s="69">
        <v>44469.644444444399</v>
      </c>
      <c r="C1042" s="69">
        <v>23.014373716632399</v>
      </c>
      <c r="D1042" s="68" t="s">
        <v>107</v>
      </c>
      <c r="E1042" s="68"/>
      <c r="F1042" s="71" t="s">
        <v>106</v>
      </c>
      <c r="G1042" s="141" t="s">
        <v>101</v>
      </c>
      <c r="H1042" s="68" t="s">
        <v>102</v>
      </c>
      <c r="I1042" s="143">
        <v>0</v>
      </c>
      <c r="J1042" s="69">
        <v>44476</v>
      </c>
      <c r="K1042" s="69">
        <v>44477</v>
      </c>
      <c r="L1042" s="72" t="s">
        <v>101</v>
      </c>
      <c r="M1042" s="68"/>
      <c r="N1042" s="69">
        <v>44480.700532407398</v>
      </c>
      <c r="O1042" s="132">
        <f t="shared" si="16"/>
        <v>4.7005324073979864</v>
      </c>
      <c r="P1042" s="68" t="s">
        <v>144</v>
      </c>
      <c r="Q1042" s="68" t="s">
        <v>145</v>
      </c>
      <c r="R1042" s="68" t="s">
        <v>102</v>
      </c>
      <c r="S1042" s="135" t="s">
        <v>102</v>
      </c>
    </row>
    <row r="1043" spans="1:19">
      <c r="A1043" s="68"/>
      <c r="B1043" s="69">
        <v>44469.644444444399</v>
      </c>
      <c r="C1043" s="69">
        <v>23.063655030800799</v>
      </c>
      <c r="D1043" s="68" t="s">
        <v>107</v>
      </c>
      <c r="E1043" s="68"/>
      <c r="F1043" s="71" t="s">
        <v>106</v>
      </c>
      <c r="G1043" s="141" t="s">
        <v>101</v>
      </c>
      <c r="H1043" s="68" t="s">
        <v>102</v>
      </c>
      <c r="I1043" s="143">
        <v>0</v>
      </c>
      <c r="J1043" s="69">
        <v>44494</v>
      </c>
      <c r="K1043" s="69">
        <v>44494</v>
      </c>
      <c r="L1043" s="72" t="s">
        <v>101</v>
      </c>
      <c r="M1043" s="68"/>
      <c r="N1043" s="69">
        <v>44496.489918981497</v>
      </c>
      <c r="O1043" s="132">
        <f t="shared" si="16"/>
        <v>2.489918981496885</v>
      </c>
      <c r="P1043" s="68" t="s">
        <v>144</v>
      </c>
      <c r="Q1043" s="68" t="s">
        <v>145</v>
      </c>
      <c r="R1043" s="68" t="s">
        <v>102</v>
      </c>
      <c r="S1043" s="135" t="s">
        <v>102</v>
      </c>
    </row>
    <row r="1044" spans="1:19">
      <c r="A1044" s="68"/>
      <c r="B1044" s="69">
        <v>44470.390972222202</v>
      </c>
      <c r="C1044" s="69">
        <v>32.112251882272403</v>
      </c>
      <c r="D1044" s="71" t="s">
        <v>98</v>
      </c>
      <c r="E1044" s="68"/>
      <c r="F1044" s="71" t="s">
        <v>106</v>
      </c>
      <c r="G1044" s="141" t="s">
        <v>102</v>
      </c>
      <c r="H1044" s="68" t="s">
        <v>102</v>
      </c>
      <c r="I1044" s="143">
        <v>0</v>
      </c>
      <c r="J1044" s="69">
        <v>44472</v>
      </c>
      <c r="K1044" s="69">
        <v>44473</v>
      </c>
      <c r="L1044" s="72" t="s">
        <v>101</v>
      </c>
      <c r="M1044" s="68"/>
      <c r="N1044" s="69">
        <v>44473.510625000003</v>
      </c>
      <c r="O1044" s="132">
        <f t="shared" si="16"/>
        <v>1.5106250000026193</v>
      </c>
      <c r="P1044" s="68" t="s">
        <v>144</v>
      </c>
      <c r="Q1044" s="68" t="s">
        <v>145</v>
      </c>
      <c r="R1044" s="68" t="s">
        <v>102</v>
      </c>
      <c r="S1044" s="133" t="s">
        <v>101</v>
      </c>
    </row>
    <row r="1045" spans="1:19">
      <c r="A1045" s="68"/>
      <c r="B1045" s="69">
        <v>44473.618750000001</v>
      </c>
      <c r="C1045" s="69">
        <v>32.876112251882297</v>
      </c>
      <c r="D1045" s="71" t="s">
        <v>98</v>
      </c>
      <c r="E1045" s="68"/>
      <c r="F1045" s="71" t="s">
        <v>106</v>
      </c>
      <c r="G1045" s="141" t="s">
        <v>102</v>
      </c>
      <c r="H1045" s="68" t="s">
        <v>102</v>
      </c>
      <c r="I1045" s="143">
        <v>0</v>
      </c>
      <c r="J1045" s="69">
        <v>44499</v>
      </c>
      <c r="K1045" s="69">
        <v>44501</v>
      </c>
      <c r="L1045" s="72" t="s">
        <v>101</v>
      </c>
      <c r="M1045" s="68"/>
      <c r="N1045" s="69">
        <v>44503.673611111102</v>
      </c>
      <c r="O1045" s="132">
        <f t="shared" si="16"/>
        <v>4.6736111111022183</v>
      </c>
      <c r="P1045" s="68" t="s">
        <v>144</v>
      </c>
      <c r="Q1045" s="68" t="s">
        <v>145</v>
      </c>
      <c r="R1045" s="68" t="s">
        <v>102</v>
      </c>
      <c r="S1045" s="133" t="s">
        <v>101</v>
      </c>
    </row>
    <row r="1046" spans="1:19">
      <c r="A1046" s="68"/>
      <c r="B1046" s="69">
        <v>44475.759722222203</v>
      </c>
      <c r="C1046" s="69">
        <v>28.0492813141684</v>
      </c>
      <c r="D1046" s="71" t="s">
        <v>98</v>
      </c>
      <c r="E1046" s="68"/>
      <c r="F1046" s="71" t="s">
        <v>106</v>
      </c>
      <c r="G1046" s="141" t="s">
        <v>102</v>
      </c>
      <c r="H1046" s="68" t="s">
        <v>102</v>
      </c>
      <c r="I1046" s="143">
        <v>0</v>
      </c>
      <c r="J1046" s="69">
        <v>44503</v>
      </c>
      <c r="K1046" s="69">
        <v>44503</v>
      </c>
      <c r="L1046" s="72" t="s">
        <v>101</v>
      </c>
      <c r="M1046" s="68"/>
      <c r="N1046" s="69">
        <v>44504.550254629597</v>
      </c>
      <c r="O1046" s="132">
        <f t="shared" si="16"/>
        <v>1.5502546295974753</v>
      </c>
      <c r="P1046" s="68" t="s">
        <v>147</v>
      </c>
      <c r="Q1046" s="68" t="s">
        <v>145</v>
      </c>
      <c r="R1046" s="68" t="s">
        <v>102</v>
      </c>
      <c r="S1046" s="133" t="s">
        <v>101</v>
      </c>
    </row>
    <row r="1047" spans="1:19">
      <c r="A1047" s="68"/>
      <c r="B1047" s="69">
        <v>44476.436805555597</v>
      </c>
      <c r="C1047" s="69">
        <v>26.732375085557798</v>
      </c>
      <c r="D1047" s="68" t="s">
        <v>107</v>
      </c>
      <c r="E1047" s="68"/>
      <c r="F1047" s="71" t="s">
        <v>106</v>
      </c>
      <c r="G1047" s="141" t="s">
        <v>102</v>
      </c>
      <c r="H1047" s="68" t="s">
        <v>102</v>
      </c>
      <c r="I1047" s="143">
        <v>0</v>
      </c>
      <c r="J1047" s="69">
        <v>44560</v>
      </c>
      <c r="K1047" s="69">
        <v>44561</v>
      </c>
      <c r="L1047" s="72" t="s">
        <v>101</v>
      </c>
      <c r="M1047" s="68"/>
      <c r="N1047" s="69">
        <v>44564.693055555603</v>
      </c>
      <c r="O1047" s="132">
        <f t="shared" si="16"/>
        <v>4.6930555556027684</v>
      </c>
      <c r="P1047" s="68" t="s">
        <v>144</v>
      </c>
      <c r="Q1047" s="68" t="s">
        <v>145</v>
      </c>
      <c r="R1047" s="68" t="s">
        <v>102</v>
      </c>
      <c r="S1047" s="135" t="s">
        <v>102</v>
      </c>
    </row>
    <row r="1048" spans="1:19">
      <c r="A1048" s="68"/>
      <c r="B1048" s="69">
        <v>44476.735416666699</v>
      </c>
      <c r="C1048" s="69">
        <v>44.177960301163601</v>
      </c>
      <c r="D1048" s="71" t="s">
        <v>98</v>
      </c>
      <c r="E1048" s="68"/>
      <c r="F1048" s="71" t="s">
        <v>106</v>
      </c>
      <c r="G1048" s="141" t="s">
        <v>102</v>
      </c>
      <c r="H1048" s="68" t="s">
        <v>102</v>
      </c>
      <c r="I1048" s="143">
        <v>0</v>
      </c>
      <c r="J1048" s="69">
        <v>44476</v>
      </c>
      <c r="K1048" s="69">
        <v>44477</v>
      </c>
      <c r="L1048" s="72" t="s">
        <v>101</v>
      </c>
      <c r="M1048" s="68"/>
      <c r="N1048" s="69">
        <v>44477.436157407399</v>
      </c>
      <c r="O1048" s="132">
        <f t="shared" si="16"/>
        <v>1.4361574073991505</v>
      </c>
      <c r="P1048" s="68" t="s">
        <v>147</v>
      </c>
      <c r="Q1048" s="68" t="s">
        <v>145</v>
      </c>
      <c r="R1048" s="68" t="s">
        <v>102</v>
      </c>
      <c r="S1048" s="133" t="s">
        <v>101</v>
      </c>
    </row>
    <row r="1049" spans="1:19">
      <c r="A1049" s="68"/>
      <c r="B1049" s="69">
        <v>44476.738194444399</v>
      </c>
      <c r="C1049" s="69">
        <v>57.262149212867897</v>
      </c>
      <c r="D1049" s="71" t="s">
        <v>98</v>
      </c>
      <c r="E1049" s="68"/>
      <c r="F1049" s="71" t="s">
        <v>106</v>
      </c>
      <c r="G1049" s="141" t="s">
        <v>102</v>
      </c>
      <c r="H1049" s="68" t="s">
        <v>102</v>
      </c>
      <c r="I1049" s="143">
        <v>0</v>
      </c>
      <c r="J1049" s="69">
        <v>44478</v>
      </c>
      <c r="K1049" s="69">
        <v>44480</v>
      </c>
      <c r="L1049" s="72" t="s">
        <v>101</v>
      </c>
      <c r="M1049" s="68"/>
      <c r="N1049" s="69">
        <v>44482</v>
      </c>
      <c r="O1049" s="132">
        <f t="shared" si="16"/>
        <v>4</v>
      </c>
      <c r="P1049" s="68" t="s">
        <v>144</v>
      </c>
      <c r="Q1049" s="68" t="s">
        <v>145</v>
      </c>
      <c r="R1049" s="68" t="s">
        <v>102</v>
      </c>
      <c r="S1049" s="133" t="s">
        <v>101</v>
      </c>
    </row>
    <row r="1050" spans="1:19">
      <c r="A1050" s="68"/>
      <c r="B1050" s="69">
        <v>44476.798611111102</v>
      </c>
      <c r="C1050" s="69">
        <v>32.840520191649603</v>
      </c>
      <c r="D1050" s="68" t="s">
        <v>105</v>
      </c>
      <c r="E1050" s="68"/>
      <c r="F1050" s="71" t="s">
        <v>106</v>
      </c>
      <c r="G1050" s="141" t="s">
        <v>102</v>
      </c>
      <c r="H1050" s="68" t="s">
        <v>102</v>
      </c>
      <c r="I1050" s="143">
        <v>0</v>
      </c>
      <c r="J1050" s="69">
        <v>44504</v>
      </c>
      <c r="K1050" s="69">
        <v>44505</v>
      </c>
      <c r="L1050" s="72" t="s">
        <v>101</v>
      </c>
      <c r="M1050" s="68"/>
      <c r="N1050" s="69">
        <v>44508.699004629598</v>
      </c>
      <c r="O1050" s="132">
        <f t="shared" si="16"/>
        <v>4.6990046295977663</v>
      </c>
      <c r="P1050" s="68" t="s">
        <v>144</v>
      </c>
      <c r="Q1050" s="68" t="s">
        <v>145</v>
      </c>
      <c r="R1050" s="68" t="s">
        <v>102</v>
      </c>
      <c r="S1050" s="135" t="s">
        <v>102</v>
      </c>
    </row>
    <row r="1051" spans="1:19">
      <c r="A1051" s="68"/>
      <c r="B1051" s="69">
        <v>44476.798611111102</v>
      </c>
      <c r="C1051" s="69">
        <v>32.870636550307999</v>
      </c>
      <c r="D1051" s="68" t="s">
        <v>105</v>
      </c>
      <c r="E1051" s="68"/>
      <c r="F1051" s="71" t="s">
        <v>106</v>
      </c>
      <c r="G1051" s="141" t="s">
        <v>102</v>
      </c>
      <c r="H1051" s="68" t="s">
        <v>102</v>
      </c>
      <c r="I1051" s="143">
        <v>0</v>
      </c>
      <c r="J1051" s="69">
        <v>44515</v>
      </c>
      <c r="K1051" s="69">
        <v>44515</v>
      </c>
      <c r="L1051" s="72" t="s">
        <v>101</v>
      </c>
      <c r="M1051" s="68"/>
      <c r="N1051" s="69">
        <v>44519.526886574102</v>
      </c>
      <c r="O1051" s="132">
        <f t="shared" si="16"/>
        <v>4.5268865741018089</v>
      </c>
      <c r="P1051" s="68" t="s">
        <v>144</v>
      </c>
      <c r="Q1051" s="68" t="s">
        <v>145</v>
      </c>
      <c r="R1051" s="68" t="s">
        <v>102</v>
      </c>
      <c r="S1051" s="135" t="s">
        <v>102</v>
      </c>
    </row>
    <row r="1052" spans="1:19">
      <c r="A1052" s="68"/>
      <c r="B1052" s="69">
        <v>44476.798611111102</v>
      </c>
      <c r="C1052" s="69">
        <v>32.887063655030801</v>
      </c>
      <c r="D1052" s="68" t="s">
        <v>105</v>
      </c>
      <c r="E1052" s="68"/>
      <c r="F1052" s="71" t="s">
        <v>106</v>
      </c>
      <c r="G1052" s="141" t="s">
        <v>102</v>
      </c>
      <c r="H1052" s="68" t="s">
        <v>102</v>
      </c>
      <c r="I1052" s="143">
        <v>0</v>
      </c>
      <c r="J1052" s="69">
        <v>44521</v>
      </c>
      <c r="K1052" s="69">
        <v>44522</v>
      </c>
      <c r="L1052" s="72" t="s">
        <v>101</v>
      </c>
      <c r="M1052" s="68"/>
      <c r="N1052" s="69">
        <v>44522.629166666702</v>
      </c>
      <c r="O1052" s="132">
        <f t="shared" si="16"/>
        <v>1.6291666667020763</v>
      </c>
      <c r="P1052" s="68" t="s">
        <v>147</v>
      </c>
      <c r="Q1052" s="68" t="s">
        <v>145</v>
      </c>
      <c r="R1052" s="68" t="s">
        <v>102</v>
      </c>
      <c r="S1052" s="135" t="s">
        <v>102</v>
      </c>
    </row>
    <row r="1053" spans="1:19">
      <c r="A1053" s="68"/>
      <c r="B1053" s="69">
        <v>44476.798611111102</v>
      </c>
      <c r="C1053" s="69">
        <v>32.963723477070502</v>
      </c>
      <c r="D1053" s="68" t="s">
        <v>105</v>
      </c>
      <c r="E1053" s="68"/>
      <c r="F1053" s="71" t="s">
        <v>106</v>
      </c>
      <c r="G1053" s="141" t="s">
        <v>102</v>
      </c>
      <c r="H1053" s="68" t="s">
        <v>102</v>
      </c>
      <c r="I1053" s="143">
        <v>0</v>
      </c>
      <c r="J1053" s="69">
        <v>44549</v>
      </c>
      <c r="K1053" s="69">
        <v>44550</v>
      </c>
      <c r="L1053" s="72" t="s">
        <v>101</v>
      </c>
      <c r="M1053" s="68"/>
      <c r="N1053" s="69">
        <v>44554.450949074097</v>
      </c>
      <c r="O1053" s="132">
        <f t="shared" si="16"/>
        <v>5.4509490740965703</v>
      </c>
      <c r="P1053" s="68" t="s">
        <v>144</v>
      </c>
      <c r="Q1053" s="68" t="s">
        <v>145</v>
      </c>
      <c r="R1053" s="68" t="s">
        <v>102</v>
      </c>
      <c r="S1053" s="133" t="s">
        <v>101</v>
      </c>
    </row>
    <row r="1054" spans="1:19">
      <c r="A1054" s="68"/>
      <c r="B1054" s="69">
        <v>44476.798611111102</v>
      </c>
      <c r="C1054" s="69">
        <v>32.9883641341547</v>
      </c>
      <c r="D1054" s="68" t="s">
        <v>105</v>
      </c>
      <c r="E1054" s="68"/>
      <c r="F1054" s="71" t="s">
        <v>106</v>
      </c>
      <c r="G1054" s="141" t="s">
        <v>102</v>
      </c>
      <c r="H1054" s="68" t="s">
        <v>102</v>
      </c>
      <c r="I1054" s="143">
        <v>0</v>
      </c>
      <c r="J1054" s="69">
        <v>44558</v>
      </c>
      <c r="K1054" s="69">
        <v>44559</v>
      </c>
      <c r="L1054" s="72" t="s">
        <v>101</v>
      </c>
      <c r="M1054" s="68"/>
      <c r="N1054" s="69">
        <v>44564</v>
      </c>
      <c r="O1054" s="132">
        <f t="shared" si="16"/>
        <v>6</v>
      </c>
      <c r="P1054" s="68" t="s">
        <v>144</v>
      </c>
      <c r="Q1054" s="68" t="s">
        <v>145</v>
      </c>
      <c r="R1054" s="68" t="s">
        <v>102</v>
      </c>
      <c r="S1054" s="133" t="s">
        <v>101</v>
      </c>
    </row>
    <row r="1055" spans="1:19">
      <c r="B1055" s="67">
        <v>44477.622222222199</v>
      </c>
      <c r="C1055" s="67">
        <v>36.328542094455898</v>
      </c>
      <c r="D1055" s="71" t="s">
        <v>98</v>
      </c>
      <c r="F1055" s="71" t="s">
        <v>106</v>
      </c>
      <c r="G1055" s="141" t="s">
        <v>102</v>
      </c>
      <c r="H1055" s="68" t="s">
        <v>102</v>
      </c>
      <c r="I1055" s="143">
        <v>0</v>
      </c>
      <c r="J1055" s="67">
        <v>44479</v>
      </c>
      <c r="K1055" s="67">
        <v>44480</v>
      </c>
      <c r="L1055" s="72" t="s">
        <v>101</v>
      </c>
      <c r="N1055" s="67">
        <v>44480.675706018497</v>
      </c>
      <c r="O1055" s="132">
        <f t="shared" si="16"/>
        <v>1.6757060184972943</v>
      </c>
      <c r="P1055" s="66" t="s">
        <v>147</v>
      </c>
      <c r="Q1055" s="66" t="s">
        <v>145</v>
      </c>
      <c r="R1055" s="66" t="s">
        <v>102</v>
      </c>
      <c r="S1055" s="133" t="s">
        <v>101</v>
      </c>
    </row>
    <row r="1056" spans="1:19">
      <c r="B1056" s="67">
        <v>44477.878472222197</v>
      </c>
      <c r="C1056" s="67">
        <v>30.305270362765199</v>
      </c>
      <c r="D1056" s="68" t="s">
        <v>105</v>
      </c>
      <c r="F1056" s="71" t="s">
        <v>106</v>
      </c>
      <c r="G1056" s="141" t="s">
        <v>102</v>
      </c>
      <c r="H1056" s="68" t="s">
        <v>102</v>
      </c>
      <c r="I1056" s="143">
        <v>0</v>
      </c>
      <c r="J1056" s="67">
        <v>44477</v>
      </c>
      <c r="K1056" s="67">
        <v>44477</v>
      </c>
      <c r="L1056" s="72" t="s">
        <v>101</v>
      </c>
      <c r="N1056" s="67">
        <v>44481.397916666698</v>
      </c>
      <c r="O1056" s="132">
        <f t="shared" si="16"/>
        <v>4.3979166666977108</v>
      </c>
      <c r="P1056" s="66" t="s">
        <v>144</v>
      </c>
      <c r="Q1056" s="66" t="s">
        <v>145</v>
      </c>
      <c r="R1056" s="66" t="s">
        <v>102</v>
      </c>
      <c r="S1056" s="133" t="s">
        <v>101</v>
      </c>
    </row>
    <row r="1057" spans="2:19">
      <c r="B1057" s="67">
        <v>44481.599999999999</v>
      </c>
      <c r="C1057" s="67">
        <v>28.153319644079399</v>
      </c>
      <c r="D1057" s="76" t="s">
        <v>111</v>
      </c>
      <c r="F1057" s="71" t="s">
        <v>106</v>
      </c>
      <c r="G1057" s="141" t="s">
        <v>102</v>
      </c>
      <c r="H1057" s="68" t="s">
        <v>102</v>
      </c>
      <c r="I1057" s="143">
        <v>0</v>
      </c>
      <c r="J1057" s="67">
        <v>44484</v>
      </c>
      <c r="K1057" s="67">
        <v>44484</v>
      </c>
      <c r="L1057" s="72" t="s">
        <v>101</v>
      </c>
      <c r="N1057" s="67">
        <v>44487.798611111102</v>
      </c>
      <c r="O1057" s="132">
        <f t="shared" si="16"/>
        <v>3.7986111111022183</v>
      </c>
      <c r="P1057" s="66" t="s">
        <v>144</v>
      </c>
      <c r="Q1057" s="66" t="s">
        <v>145</v>
      </c>
      <c r="R1057" s="66" t="s">
        <v>102</v>
      </c>
      <c r="S1057" s="135" t="s">
        <v>102</v>
      </c>
    </row>
    <row r="1058" spans="2:19">
      <c r="B1058" s="67">
        <v>44481.653472222199</v>
      </c>
      <c r="C1058" s="67">
        <v>43.734428473648201</v>
      </c>
      <c r="D1058" s="71" t="s">
        <v>98</v>
      </c>
      <c r="F1058" s="71" t="s">
        <v>106</v>
      </c>
      <c r="G1058" s="141" t="s">
        <v>102</v>
      </c>
      <c r="H1058" s="68" t="s">
        <v>102</v>
      </c>
      <c r="I1058" s="143">
        <v>0</v>
      </c>
      <c r="J1058" s="67">
        <v>44525</v>
      </c>
      <c r="K1058" s="67">
        <v>44526</v>
      </c>
      <c r="L1058" s="72" t="s">
        <v>101</v>
      </c>
      <c r="N1058" s="67">
        <v>44526.665972222203</v>
      </c>
      <c r="O1058" s="132">
        <f t="shared" si="16"/>
        <v>1.6659722222029814</v>
      </c>
      <c r="P1058" s="66" t="s">
        <v>144</v>
      </c>
      <c r="Q1058" s="66" t="s">
        <v>145</v>
      </c>
      <c r="R1058" s="66" t="s">
        <v>102</v>
      </c>
      <c r="S1058" s="133" t="s">
        <v>101</v>
      </c>
    </row>
    <row r="1059" spans="2:19">
      <c r="B1059" s="67">
        <v>44481.7722222222</v>
      </c>
      <c r="C1059" s="67">
        <v>29.7357973990418</v>
      </c>
      <c r="D1059" s="68" t="s">
        <v>105</v>
      </c>
      <c r="F1059" s="71" t="s">
        <v>106</v>
      </c>
      <c r="G1059" s="141" t="s">
        <v>101</v>
      </c>
      <c r="H1059" s="68" t="s">
        <v>102</v>
      </c>
      <c r="I1059" s="143">
        <v>0</v>
      </c>
      <c r="J1059" s="67">
        <v>44519</v>
      </c>
      <c r="K1059" s="67">
        <v>44519</v>
      </c>
      <c r="L1059" s="72" t="s">
        <v>101</v>
      </c>
      <c r="N1059" s="67">
        <v>44529.496192129598</v>
      </c>
      <c r="O1059" s="132">
        <f t="shared" si="16"/>
        <v>10.496192129598057</v>
      </c>
      <c r="P1059" s="66" t="s">
        <v>144</v>
      </c>
      <c r="Q1059" s="66" t="s">
        <v>145</v>
      </c>
      <c r="R1059" s="66" t="s">
        <v>102</v>
      </c>
      <c r="S1059" s="135" t="s">
        <v>102</v>
      </c>
    </row>
    <row r="1060" spans="2:19">
      <c r="B1060" s="67">
        <v>44481.784722222197</v>
      </c>
      <c r="C1060" s="67">
        <v>22.7077344284736</v>
      </c>
      <c r="D1060" s="71" t="s">
        <v>98</v>
      </c>
      <c r="F1060" s="71" t="s">
        <v>106</v>
      </c>
      <c r="G1060" s="141" t="s">
        <v>102</v>
      </c>
      <c r="H1060" s="68" t="s">
        <v>102</v>
      </c>
      <c r="I1060" s="143">
        <v>0</v>
      </c>
      <c r="J1060" s="67">
        <v>44489</v>
      </c>
      <c r="K1060" s="67">
        <v>44489</v>
      </c>
      <c r="L1060" s="72" t="s">
        <v>101</v>
      </c>
      <c r="N1060" s="67">
        <v>44490.743055555598</v>
      </c>
      <c r="O1060" s="132">
        <f t="shared" si="16"/>
        <v>1.7430555555984029</v>
      </c>
      <c r="P1060" s="66" t="s">
        <v>144</v>
      </c>
      <c r="Q1060" s="66" t="s">
        <v>145</v>
      </c>
      <c r="R1060" s="66" t="s">
        <v>102</v>
      </c>
      <c r="S1060" s="135" t="s">
        <v>102</v>
      </c>
    </row>
    <row r="1061" spans="2:19">
      <c r="B1061" s="67">
        <v>44481.784722222197</v>
      </c>
      <c r="C1061" s="67">
        <v>22.770704996577699</v>
      </c>
      <c r="D1061" s="71" t="s">
        <v>98</v>
      </c>
      <c r="F1061" s="71" t="s">
        <v>106</v>
      </c>
      <c r="G1061" s="141" t="s">
        <v>102</v>
      </c>
      <c r="H1061" s="68" t="s">
        <v>102</v>
      </c>
      <c r="I1061" s="143">
        <v>0</v>
      </c>
      <c r="J1061" s="67">
        <v>44512</v>
      </c>
      <c r="K1061" s="67">
        <v>44512</v>
      </c>
      <c r="L1061" s="72" t="s">
        <v>101</v>
      </c>
      <c r="N1061" s="67">
        <v>44517.489143518498</v>
      </c>
      <c r="O1061" s="132">
        <f t="shared" si="16"/>
        <v>5.4891435184981674</v>
      </c>
      <c r="P1061" s="66" t="s">
        <v>144</v>
      </c>
      <c r="Q1061" s="66" t="s">
        <v>145</v>
      </c>
      <c r="R1061" s="66" t="s">
        <v>102</v>
      </c>
      <c r="S1061" s="135" t="s">
        <v>102</v>
      </c>
    </row>
    <row r="1062" spans="2:19">
      <c r="B1062" s="67">
        <v>44481.845833333296</v>
      </c>
      <c r="C1062" s="67">
        <v>33.516769336071199</v>
      </c>
      <c r="D1062" s="68" t="s">
        <v>107</v>
      </c>
      <c r="F1062" s="71" t="s">
        <v>106</v>
      </c>
      <c r="G1062" s="141" t="s">
        <v>102</v>
      </c>
      <c r="H1062" s="68" t="s">
        <v>102</v>
      </c>
      <c r="I1062" s="143">
        <v>0</v>
      </c>
      <c r="J1062" s="67">
        <v>44500</v>
      </c>
      <c r="K1062" s="67">
        <v>44501</v>
      </c>
      <c r="L1062" s="72" t="s">
        <v>101</v>
      </c>
      <c r="N1062" s="67">
        <v>44503.375173611101</v>
      </c>
      <c r="O1062" s="132">
        <f t="shared" si="16"/>
        <v>3.3751736111007631</v>
      </c>
      <c r="P1062" s="66" t="s">
        <v>144</v>
      </c>
      <c r="Q1062" s="66" t="s">
        <v>145</v>
      </c>
      <c r="R1062" s="66" t="s">
        <v>102</v>
      </c>
      <c r="S1062" s="133" t="s">
        <v>101</v>
      </c>
    </row>
    <row r="1063" spans="2:19">
      <c r="B1063" s="67">
        <v>44482.744444444397</v>
      </c>
      <c r="C1063" s="67">
        <v>30.496919917864499</v>
      </c>
      <c r="D1063" s="68" t="s">
        <v>105</v>
      </c>
      <c r="F1063" s="71" t="s">
        <v>106</v>
      </c>
      <c r="G1063" s="141" t="s">
        <v>102</v>
      </c>
      <c r="H1063" s="68" t="s">
        <v>102</v>
      </c>
      <c r="I1063" s="143">
        <v>0</v>
      </c>
      <c r="J1063" s="67">
        <v>44527</v>
      </c>
      <c r="K1063" s="67">
        <v>44529</v>
      </c>
      <c r="L1063" s="72" t="s">
        <v>101</v>
      </c>
      <c r="N1063" s="67">
        <v>44533.480231481502</v>
      </c>
      <c r="O1063" s="132">
        <f t="shared" si="16"/>
        <v>6.4802314815024147</v>
      </c>
      <c r="P1063" s="66" t="s">
        <v>144</v>
      </c>
      <c r="Q1063" s="68" t="s">
        <v>146</v>
      </c>
      <c r="R1063" s="66" t="s">
        <v>102</v>
      </c>
      <c r="S1063" s="133" t="s">
        <v>101</v>
      </c>
    </row>
    <row r="1064" spans="2:19">
      <c r="B1064" s="67">
        <v>44483.716666666704</v>
      </c>
      <c r="C1064" s="67">
        <v>21.990417522245</v>
      </c>
      <c r="D1064" s="68" t="s">
        <v>105</v>
      </c>
      <c r="F1064" s="71" t="s">
        <v>106</v>
      </c>
      <c r="G1064" s="141" t="s">
        <v>102</v>
      </c>
      <c r="H1064" s="68" t="s">
        <v>102</v>
      </c>
      <c r="I1064" s="143">
        <v>0</v>
      </c>
      <c r="J1064" s="67">
        <v>44492</v>
      </c>
      <c r="K1064" s="67">
        <v>44494</v>
      </c>
      <c r="L1064" s="72" t="s">
        <v>101</v>
      </c>
      <c r="N1064" s="67">
        <v>44494.332638888904</v>
      </c>
      <c r="O1064" s="132">
        <f t="shared" si="16"/>
        <v>2.3326388889036025</v>
      </c>
      <c r="P1064" s="66" t="s">
        <v>144</v>
      </c>
      <c r="Q1064" s="66" t="s">
        <v>145</v>
      </c>
      <c r="R1064" s="66" t="s">
        <v>102</v>
      </c>
      <c r="S1064" s="135" t="s">
        <v>102</v>
      </c>
    </row>
    <row r="1065" spans="2:19">
      <c r="B1065" s="67">
        <v>44483.737500000003</v>
      </c>
      <c r="C1065" s="67">
        <v>33.875427789185501</v>
      </c>
      <c r="D1065" s="71" t="s">
        <v>98</v>
      </c>
      <c r="F1065" s="71" t="s">
        <v>106</v>
      </c>
      <c r="G1065" s="141" t="s">
        <v>101</v>
      </c>
      <c r="H1065" s="68" t="s">
        <v>102</v>
      </c>
      <c r="I1065" s="143">
        <v>0</v>
      </c>
      <c r="J1065" s="67">
        <v>44529</v>
      </c>
      <c r="K1065" s="67">
        <v>44529</v>
      </c>
      <c r="L1065" s="72" t="s">
        <v>101</v>
      </c>
      <c r="N1065" s="67">
        <v>44532.493958333303</v>
      </c>
      <c r="O1065" s="132">
        <f t="shared" si="16"/>
        <v>3.4939583333034534</v>
      </c>
      <c r="P1065" s="66" t="s">
        <v>147</v>
      </c>
      <c r="Q1065" s="66" t="s">
        <v>145</v>
      </c>
      <c r="R1065" s="66" t="s">
        <v>102</v>
      </c>
      <c r="S1065" s="135" t="s">
        <v>102</v>
      </c>
    </row>
    <row r="1066" spans="2:19">
      <c r="B1066" s="67">
        <v>44484.831944444399</v>
      </c>
      <c r="C1066" s="67">
        <v>36.402464065708401</v>
      </c>
      <c r="D1066" s="71" t="s">
        <v>98</v>
      </c>
      <c r="F1066" s="71" t="s">
        <v>106</v>
      </c>
      <c r="G1066" s="141" t="s">
        <v>102</v>
      </c>
      <c r="H1066" s="68" t="s">
        <v>102</v>
      </c>
      <c r="I1066" s="143">
        <v>0</v>
      </c>
      <c r="J1066" s="67">
        <v>44530</v>
      </c>
      <c r="K1066" s="67">
        <v>44531</v>
      </c>
      <c r="L1066" s="72" t="s">
        <v>101</v>
      </c>
      <c r="N1066" s="67">
        <v>44536.487361111103</v>
      </c>
      <c r="O1066" s="132">
        <f t="shared" si="16"/>
        <v>6.4873611111033824</v>
      </c>
      <c r="P1066" s="66" t="s">
        <v>144</v>
      </c>
      <c r="Q1066" s="66" t="s">
        <v>145</v>
      </c>
      <c r="R1066" s="66" t="s">
        <v>102</v>
      </c>
      <c r="S1066" s="133" t="s">
        <v>101</v>
      </c>
    </row>
    <row r="1067" spans="2:19">
      <c r="B1067" s="67">
        <v>44490.629166666702</v>
      </c>
      <c r="C1067" s="67">
        <v>59.912388774811802</v>
      </c>
      <c r="D1067" s="71" t="s">
        <v>98</v>
      </c>
      <c r="F1067" s="71" t="s">
        <v>106</v>
      </c>
      <c r="G1067" s="141" t="s">
        <v>101</v>
      </c>
      <c r="H1067" s="68" t="s">
        <v>102</v>
      </c>
      <c r="I1067" s="143">
        <v>0</v>
      </c>
      <c r="J1067" s="67">
        <v>44537</v>
      </c>
      <c r="K1067" s="67">
        <v>44538</v>
      </c>
      <c r="L1067" s="72" t="s">
        <v>101</v>
      </c>
      <c r="N1067" s="67">
        <v>44539.4813194444</v>
      </c>
      <c r="O1067" s="132">
        <f t="shared" si="16"/>
        <v>2.4813194443995599</v>
      </c>
      <c r="P1067" s="66" t="s">
        <v>144</v>
      </c>
      <c r="Q1067" s="66" t="s">
        <v>145</v>
      </c>
      <c r="R1067" s="66" t="s">
        <v>102</v>
      </c>
      <c r="S1067" s="135" t="s">
        <v>102</v>
      </c>
    </row>
    <row r="1068" spans="2:19">
      <c r="B1068" s="67">
        <v>44491.752083333296</v>
      </c>
      <c r="C1068" s="67">
        <v>19.775496235455201</v>
      </c>
      <c r="D1068" s="68" t="s">
        <v>105</v>
      </c>
      <c r="F1068" s="71" t="s">
        <v>106</v>
      </c>
      <c r="G1068" s="141" t="s">
        <v>102</v>
      </c>
      <c r="H1068" s="68" t="s">
        <v>102</v>
      </c>
      <c r="I1068" s="143">
        <v>0</v>
      </c>
      <c r="J1068" s="67">
        <v>44500</v>
      </c>
      <c r="K1068" s="67">
        <v>44501</v>
      </c>
      <c r="L1068" s="72" t="s">
        <v>101</v>
      </c>
      <c r="N1068" s="67">
        <v>44504.486423611103</v>
      </c>
      <c r="O1068" s="132">
        <f t="shared" si="16"/>
        <v>4.4864236111025093</v>
      </c>
      <c r="P1068" s="66" t="s">
        <v>144</v>
      </c>
      <c r="Q1068" s="66" t="s">
        <v>145</v>
      </c>
      <c r="R1068" s="66" t="s">
        <v>102</v>
      </c>
      <c r="S1068" s="135" t="s">
        <v>102</v>
      </c>
    </row>
    <row r="1069" spans="2:19">
      <c r="B1069" s="67">
        <v>44491.752083333296</v>
      </c>
      <c r="C1069" s="67">
        <v>19.917864476386001</v>
      </c>
      <c r="D1069" s="68" t="s">
        <v>105</v>
      </c>
      <c r="F1069" s="71" t="s">
        <v>106</v>
      </c>
      <c r="G1069" s="141" t="s">
        <v>102</v>
      </c>
      <c r="H1069" s="68" t="s">
        <v>102</v>
      </c>
      <c r="I1069" s="143">
        <v>0</v>
      </c>
      <c r="J1069" s="67">
        <v>44552</v>
      </c>
      <c r="K1069" s="67">
        <v>44552</v>
      </c>
      <c r="L1069" s="72" t="s">
        <v>101</v>
      </c>
      <c r="N1069" s="67">
        <v>44558.492743055598</v>
      </c>
      <c r="O1069" s="132">
        <f t="shared" si="16"/>
        <v>6.4927430555981118</v>
      </c>
      <c r="P1069" s="66" t="s">
        <v>144</v>
      </c>
      <c r="Q1069" s="66" t="s">
        <v>145</v>
      </c>
      <c r="R1069" s="66" t="s">
        <v>102</v>
      </c>
      <c r="S1069" s="133" t="s">
        <v>101</v>
      </c>
    </row>
    <row r="1070" spans="2:19">
      <c r="B1070" s="67">
        <v>44491.762499999997</v>
      </c>
      <c r="C1070" s="67">
        <v>21.541409993155401</v>
      </c>
      <c r="D1070" s="68" t="s">
        <v>105</v>
      </c>
      <c r="F1070" s="71" t="s">
        <v>106</v>
      </c>
      <c r="G1070" s="141" t="s">
        <v>102</v>
      </c>
      <c r="H1070" s="68" t="s">
        <v>102</v>
      </c>
      <c r="I1070" s="143">
        <v>0</v>
      </c>
      <c r="J1070" s="67">
        <v>44492</v>
      </c>
      <c r="K1070" s="67">
        <v>44494</v>
      </c>
      <c r="L1070" s="72" t="s">
        <v>101</v>
      </c>
      <c r="N1070" s="67">
        <v>44499.3618055556</v>
      </c>
      <c r="O1070" s="132">
        <f t="shared" si="16"/>
        <v>7.3618055555998581</v>
      </c>
      <c r="P1070" s="66" t="s">
        <v>144</v>
      </c>
      <c r="Q1070" s="66" t="s">
        <v>145</v>
      </c>
      <c r="R1070" s="66" t="s">
        <v>102</v>
      </c>
      <c r="S1070" s="135" t="s">
        <v>102</v>
      </c>
    </row>
    <row r="1071" spans="2:19">
      <c r="B1071" s="67">
        <v>44494.572222222203</v>
      </c>
      <c r="C1071" s="67">
        <v>26.162902121834399</v>
      </c>
      <c r="D1071" s="71" t="s">
        <v>98</v>
      </c>
      <c r="F1071" s="71" t="s">
        <v>106</v>
      </c>
      <c r="G1071" s="141" t="s">
        <v>102</v>
      </c>
      <c r="H1071" s="68" t="s">
        <v>102</v>
      </c>
      <c r="I1071" s="143">
        <v>0</v>
      </c>
      <c r="J1071" s="67">
        <v>44507</v>
      </c>
      <c r="K1071" s="67">
        <v>44508</v>
      </c>
      <c r="L1071" s="72" t="s">
        <v>101</v>
      </c>
      <c r="N1071" s="67">
        <v>44509.485462962999</v>
      </c>
      <c r="O1071" s="132">
        <f t="shared" si="16"/>
        <v>2.4854629629990086</v>
      </c>
      <c r="P1071" s="66" t="s">
        <v>144</v>
      </c>
      <c r="Q1071" s="66" t="s">
        <v>145</v>
      </c>
      <c r="R1071" s="66" t="s">
        <v>102</v>
      </c>
      <c r="S1071" s="135" t="s">
        <v>102</v>
      </c>
    </row>
    <row r="1072" spans="2:19">
      <c r="B1072" s="67">
        <v>44494.572222222203</v>
      </c>
      <c r="C1072" s="67">
        <v>26.269678302532501</v>
      </c>
      <c r="D1072" s="71" t="s">
        <v>98</v>
      </c>
      <c r="F1072" s="71" t="s">
        <v>106</v>
      </c>
      <c r="G1072" s="141" t="s">
        <v>102</v>
      </c>
      <c r="H1072" s="68" t="s">
        <v>102</v>
      </c>
      <c r="I1072" s="143">
        <v>0</v>
      </c>
      <c r="J1072" s="67">
        <v>44546</v>
      </c>
      <c r="K1072" s="67">
        <v>44547</v>
      </c>
      <c r="L1072" s="72" t="s">
        <v>101</v>
      </c>
      <c r="N1072" s="67">
        <v>44547.4999074074</v>
      </c>
      <c r="O1072" s="132">
        <f t="shared" si="16"/>
        <v>1.4999074074003147</v>
      </c>
      <c r="P1072" s="66" t="s">
        <v>147</v>
      </c>
      <c r="Q1072" s="66" t="s">
        <v>145</v>
      </c>
      <c r="R1072" s="66" t="s">
        <v>102</v>
      </c>
      <c r="S1072" s="133" t="s">
        <v>101</v>
      </c>
    </row>
    <row r="1073" spans="2:19">
      <c r="B1073" s="67">
        <v>44494.758333333302</v>
      </c>
      <c r="C1073" s="67">
        <v>32.793976728268298</v>
      </c>
      <c r="D1073" s="71" t="s">
        <v>98</v>
      </c>
      <c r="F1073" s="71" t="s">
        <v>106</v>
      </c>
      <c r="G1073" s="141" t="s">
        <v>102</v>
      </c>
      <c r="H1073" s="68" t="s">
        <v>102</v>
      </c>
      <c r="I1073" s="143">
        <v>0</v>
      </c>
      <c r="J1073" s="67">
        <v>44543</v>
      </c>
      <c r="K1073" s="67">
        <v>44543</v>
      </c>
      <c r="L1073" s="72" t="s">
        <v>101</v>
      </c>
      <c r="N1073" s="67">
        <v>44549.417361111096</v>
      </c>
      <c r="O1073" s="132">
        <f t="shared" si="16"/>
        <v>6.4173611110963975</v>
      </c>
      <c r="P1073" s="66" t="s">
        <v>144</v>
      </c>
      <c r="Q1073" s="66" t="s">
        <v>145</v>
      </c>
      <c r="R1073" s="66" t="s">
        <v>102</v>
      </c>
      <c r="S1073" s="133" t="s">
        <v>101</v>
      </c>
    </row>
    <row r="1074" spans="2:19">
      <c r="B1074" s="67">
        <v>44494.861111111102</v>
      </c>
      <c r="C1074" s="67">
        <v>29.160848733744</v>
      </c>
      <c r="D1074" s="68" t="s">
        <v>107</v>
      </c>
      <c r="F1074" s="71" t="s">
        <v>106</v>
      </c>
      <c r="G1074" s="141" t="s">
        <v>102</v>
      </c>
      <c r="H1074" s="68" t="s">
        <v>102</v>
      </c>
      <c r="I1074" s="143">
        <v>0</v>
      </c>
      <c r="J1074" s="67">
        <v>44530</v>
      </c>
      <c r="K1074" s="67">
        <v>44531</v>
      </c>
      <c r="L1074" s="72" t="s">
        <v>101</v>
      </c>
      <c r="N1074" s="67">
        <v>44534.495138888902</v>
      </c>
      <c r="O1074" s="132">
        <f t="shared" si="16"/>
        <v>4.4951388889021473</v>
      </c>
      <c r="P1074" s="66" t="s">
        <v>144</v>
      </c>
      <c r="Q1074" s="66" t="s">
        <v>145</v>
      </c>
      <c r="R1074" s="66" t="s">
        <v>102</v>
      </c>
      <c r="S1074" s="135" t="s">
        <v>102</v>
      </c>
    </row>
    <row r="1075" spans="2:19">
      <c r="B1075" s="67">
        <v>44496.661111111098</v>
      </c>
      <c r="C1075" s="67">
        <v>33.1498973305955</v>
      </c>
      <c r="D1075" s="71" t="s">
        <v>98</v>
      </c>
      <c r="F1075" s="71" t="s">
        <v>106</v>
      </c>
      <c r="G1075" s="141" t="s">
        <v>102</v>
      </c>
      <c r="H1075" s="68" t="s">
        <v>102</v>
      </c>
      <c r="I1075" s="143">
        <v>0</v>
      </c>
      <c r="J1075" s="67">
        <v>44525</v>
      </c>
      <c r="K1075" s="67">
        <v>44526</v>
      </c>
      <c r="L1075" s="72" t="s">
        <v>101</v>
      </c>
      <c r="N1075" s="67">
        <v>44526.665972222203</v>
      </c>
      <c r="O1075" s="132">
        <f t="shared" si="16"/>
        <v>1.6659722222029814</v>
      </c>
      <c r="P1075" s="66" t="s">
        <v>144</v>
      </c>
      <c r="Q1075" s="66" t="s">
        <v>145</v>
      </c>
      <c r="R1075" s="66" t="s">
        <v>102</v>
      </c>
      <c r="S1075" s="135" t="s">
        <v>102</v>
      </c>
    </row>
    <row r="1076" spans="2:19">
      <c r="B1076" s="67">
        <v>44497.840972222199</v>
      </c>
      <c r="C1076" s="67">
        <v>30.228610540725501</v>
      </c>
      <c r="D1076" s="68" t="s">
        <v>107</v>
      </c>
      <c r="F1076" s="71" t="s">
        <v>106</v>
      </c>
      <c r="G1076" s="141" t="s">
        <v>102</v>
      </c>
      <c r="H1076" s="68" t="s">
        <v>102</v>
      </c>
      <c r="I1076" s="143">
        <v>0</v>
      </c>
      <c r="J1076" s="67">
        <v>44514</v>
      </c>
      <c r="K1076" s="67">
        <v>44515</v>
      </c>
      <c r="L1076" s="72" t="s">
        <v>101</v>
      </c>
      <c r="N1076" s="67">
        <v>44517.547511574099</v>
      </c>
      <c r="O1076" s="132">
        <f t="shared" si="16"/>
        <v>3.5475115740991896</v>
      </c>
      <c r="P1076" s="66" t="s">
        <v>144</v>
      </c>
      <c r="Q1076" s="66" t="s">
        <v>145</v>
      </c>
      <c r="R1076" s="66" t="s">
        <v>102</v>
      </c>
      <c r="S1076" s="133" t="s">
        <v>101</v>
      </c>
    </row>
    <row r="1077" spans="2:19">
      <c r="B1077" s="67">
        <v>44498.627777777801</v>
      </c>
      <c r="C1077" s="67">
        <v>60.881587953456503</v>
      </c>
      <c r="D1077" s="71" t="s">
        <v>98</v>
      </c>
      <c r="F1077" s="71" t="s">
        <v>106</v>
      </c>
      <c r="G1077" s="141" t="s">
        <v>102</v>
      </c>
      <c r="H1077" s="68" t="s">
        <v>102</v>
      </c>
      <c r="I1077" s="143">
        <v>0</v>
      </c>
      <c r="J1077" s="67">
        <v>44509</v>
      </c>
      <c r="K1077" s="67">
        <v>44510</v>
      </c>
      <c r="L1077" s="72" t="s">
        <v>101</v>
      </c>
      <c r="N1077" s="67">
        <v>44510.460312499999</v>
      </c>
      <c r="O1077" s="132">
        <f t="shared" si="16"/>
        <v>1.4603124999994179</v>
      </c>
      <c r="P1077" s="66" t="s">
        <v>147</v>
      </c>
      <c r="Q1077" s="66" t="s">
        <v>145</v>
      </c>
      <c r="R1077" s="66" t="s">
        <v>102</v>
      </c>
      <c r="S1077" s="135" t="s">
        <v>102</v>
      </c>
    </row>
    <row r="1078" spans="2:19">
      <c r="B1078" s="67">
        <v>44498.645833333299</v>
      </c>
      <c r="C1078" s="67">
        <v>23.329226557152602</v>
      </c>
      <c r="D1078" s="68" t="s">
        <v>105</v>
      </c>
      <c r="F1078" s="71" t="s">
        <v>106</v>
      </c>
      <c r="G1078" s="141" t="s">
        <v>102</v>
      </c>
      <c r="H1078" s="68" t="s">
        <v>102</v>
      </c>
      <c r="I1078" s="143">
        <v>0</v>
      </c>
      <c r="J1078" s="67">
        <v>44511</v>
      </c>
      <c r="K1078" s="67">
        <v>44512</v>
      </c>
      <c r="L1078" s="72" t="s">
        <v>101</v>
      </c>
      <c r="N1078" s="67">
        <v>44519.529398148203</v>
      </c>
      <c r="O1078" s="132">
        <f t="shared" si="16"/>
        <v>8.5293981482027448</v>
      </c>
      <c r="P1078" s="66" t="s">
        <v>144</v>
      </c>
      <c r="Q1078" s="66" t="s">
        <v>145</v>
      </c>
      <c r="R1078" s="66" t="s">
        <v>102</v>
      </c>
      <c r="S1078" s="133" t="s">
        <v>101</v>
      </c>
    </row>
    <row r="1079" spans="2:19">
      <c r="B1079" s="67">
        <v>44498.645833333299</v>
      </c>
      <c r="C1079" s="67">
        <v>23.4058863791923</v>
      </c>
      <c r="D1079" s="68" t="s">
        <v>105</v>
      </c>
      <c r="F1079" s="71" t="s">
        <v>106</v>
      </c>
      <c r="G1079" s="141" t="s">
        <v>102</v>
      </c>
      <c r="H1079" s="68" t="s">
        <v>102</v>
      </c>
      <c r="I1079" s="143">
        <v>0</v>
      </c>
      <c r="J1079" s="67">
        <v>44539</v>
      </c>
      <c r="K1079" s="67">
        <v>44540</v>
      </c>
      <c r="L1079" s="72" t="s">
        <v>101</v>
      </c>
      <c r="N1079" s="67">
        <v>44545.357638888898</v>
      </c>
      <c r="O1079" s="132">
        <f t="shared" si="16"/>
        <v>6.3576388888977817</v>
      </c>
      <c r="P1079" s="66" t="s">
        <v>144</v>
      </c>
      <c r="Q1079" s="66" t="s">
        <v>145</v>
      </c>
      <c r="R1079" s="66" t="s">
        <v>102</v>
      </c>
      <c r="S1079" s="133" t="s">
        <v>101</v>
      </c>
    </row>
    <row r="1080" spans="2:19">
      <c r="B1080" s="67">
        <v>44498.659027777801</v>
      </c>
      <c r="C1080" s="67">
        <v>29.823408624230002</v>
      </c>
      <c r="D1080" s="68" t="s">
        <v>105</v>
      </c>
      <c r="F1080" s="71" t="s">
        <v>106</v>
      </c>
      <c r="G1080" s="141" t="s">
        <v>102</v>
      </c>
      <c r="H1080" s="68" t="s">
        <v>102</v>
      </c>
      <c r="I1080" s="143">
        <v>0</v>
      </c>
      <c r="J1080" s="67">
        <v>44511</v>
      </c>
      <c r="K1080" s="67">
        <v>44512</v>
      </c>
      <c r="L1080" s="72" t="s">
        <v>101</v>
      </c>
      <c r="N1080" s="67">
        <v>44513.555555555598</v>
      </c>
      <c r="O1080" s="132">
        <f t="shared" si="16"/>
        <v>2.5555555555984029</v>
      </c>
      <c r="P1080" s="66" t="s">
        <v>144</v>
      </c>
      <c r="Q1080" s="66" t="s">
        <v>145</v>
      </c>
      <c r="R1080" s="66" t="s">
        <v>102</v>
      </c>
      <c r="S1080" s="135" t="s">
        <v>102</v>
      </c>
    </row>
    <row r="1081" spans="2:19">
      <c r="B1081" s="67">
        <v>44498.762499999997</v>
      </c>
      <c r="C1081" s="67">
        <v>18.8172484599589</v>
      </c>
      <c r="D1081" s="68" t="s">
        <v>107</v>
      </c>
      <c r="F1081" s="71" t="s">
        <v>106</v>
      </c>
      <c r="G1081" s="141" t="s">
        <v>101</v>
      </c>
      <c r="H1081" s="68" t="s">
        <v>102</v>
      </c>
      <c r="I1081" s="143">
        <v>0</v>
      </c>
      <c r="J1081" s="67">
        <v>44498</v>
      </c>
      <c r="K1081" s="67">
        <v>44498</v>
      </c>
      <c r="L1081" s="72" t="s">
        <v>101</v>
      </c>
      <c r="N1081" s="67">
        <v>44502.552210648202</v>
      </c>
      <c r="O1081" s="132">
        <f t="shared" si="16"/>
        <v>4.5522106482021627</v>
      </c>
      <c r="P1081" s="66" t="s">
        <v>144</v>
      </c>
      <c r="Q1081" s="66" t="s">
        <v>145</v>
      </c>
      <c r="R1081" s="66" t="s">
        <v>102</v>
      </c>
      <c r="S1081" s="135" t="s">
        <v>102</v>
      </c>
    </row>
    <row r="1082" spans="2:19">
      <c r="B1082" s="67">
        <v>44503.582638888904</v>
      </c>
      <c r="C1082" s="67">
        <v>32.799452429842603</v>
      </c>
      <c r="D1082" s="76" t="s">
        <v>111</v>
      </c>
      <c r="F1082" s="71" t="s">
        <v>106</v>
      </c>
      <c r="G1082" s="141" t="s">
        <v>101</v>
      </c>
      <c r="H1082" s="68" t="s">
        <v>102</v>
      </c>
      <c r="I1082" s="143">
        <v>0</v>
      </c>
      <c r="J1082" s="67">
        <v>44516</v>
      </c>
      <c r="K1082" s="67">
        <v>44517</v>
      </c>
      <c r="L1082" s="72" t="s">
        <v>101</v>
      </c>
      <c r="N1082" s="67">
        <v>44519.528993055603</v>
      </c>
      <c r="O1082" s="132">
        <f t="shared" si="16"/>
        <v>3.5289930556027684</v>
      </c>
      <c r="P1082" s="66" t="s">
        <v>147</v>
      </c>
      <c r="Q1082" s="66" t="s">
        <v>145</v>
      </c>
      <c r="R1082" s="66" t="s">
        <v>102</v>
      </c>
      <c r="S1082" s="135" t="s">
        <v>102</v>
      </c>
    </row>
    <row r="1083" spans="2:19">
      <c r="B1083" s="67">
        <v>44503.763888888898</v>
      </c>
      <c r="C1083" s="67">
        <v>34.286105407255299</v>
      </c>
      <c r="D1083" s="71" t="s">
        <v>98</v>
      </c>
      <c r="F1083" s="71" t="s">
        <v>106</v>
      </c>
      <c r="G1083" s="141" t="s">
        <v>102</v>
      </c>
      <c r="H1083" s="68" t="s">
        <v>102</v>
      </c>
      <c r="I1083" s="143">
        <v>0</v>
      </c>
      <c r="J1083" s="67">
        <v>44509</v>
      </c>
      <c r="K1083" s="67">
        <v>44510</v>
      </c>
      <c r="L1083" s="72" t="s">
        <v>101</v>
      </c>
      <c r="N1083" s="67">
        <v>44515.706250000003</v>
      </c>
      <c r="O1083" s="132">
        <f t="shared" si="16"/>
        <v>6.7062500000029104</v>
      </c>
      <c r="P1083" s="66" t="s">
        <v>144</v>
      </c>
      <c r="Q1083" s="66" t="s">
        <v>145</v>
      </c>
      <c r="R1083" s="66" t="s">
        <v>102</v>
      </c>
      <c r="S1083" s="135" t="s">
        <v>102</v>
      </c>
    </row>
    <row r="1084" spans="2:19">
      <c r="B1084" s="67">
        <v>44503.763888888898</v>
      </c>
      <c r="C1084" s="67">
        <v>34.305270362765199</v>
      </c>
      <c r="D1084" s="71" t="s">
        <v>98</v>
      </c>
      <c r="F1084" s="71" t="s">
        <v>106</v>
      </c>
      <c r="G1084" s="141" t="s">
        <v>102</v>
      </c>
      <c r="H1084" s="68" t="s">
        <v>102</v>
      </c>
      <c r="I1084" s="143">
        <v>0</v>
      </c>
      <c r="J1084" s="67">
        <v>44516</v>
      </c>
      <c r="K1084" s="67">
        <v>44517</v>
      </c>
      <c r="L1084" s="72" t="s">
        <v>101</v>
      </c>
      <c r="N1084" s="67">
        <v>44523.501446759299</v>
      </c>
      <c r="O1084" s="132">
        <f t="shared" si="16"/>
        <v>7.5014467592991423</v>
      </c>
      <c r="P1084" s="66" t="s">
        <v>147</v>
      </c>
      <c r="Q1084" s="66" t="s">
        <v>145</v>
      </c>
      <c r="R1084" s="66" t="s">
        <v>102</v>
      </c>
      <c r="S1084" s="135" t="s">
        <v>102</v>
      </c>
    </row>
    <row r="1085" spans="2:19">
      <c r="B1085" s="67">
        <v>44503.763888888898</v>
      </c>
      <c r="C1085" s="67">
        <v>34.3655030800821</v>
      </c>
      <c r="D1085" s="71" t="s">
        <v>98</v>
      </c>
      <c r="F1085" s="71" t="s">
        <v>106</v>
      </c>
      <c r="G1085" s="141" t="s">
        <v>102</v>
      </c>
      <c r="H1085" s="68" t="s">
        <v>102</v>
      </c>
      <c r="I1085" s="143">
        <v>0</v>
      </c>
      <c r="J1085" s="67">
        <v>44538</v>
      </c>
      <c r="K1085" s="67">
        <v>44538</v>
      </c>
      <c r="L1085" s="72" t="s">
        <v>101</v>
      </c>
      <c r="N1085" s="67">
        <v>44543.739583333299</v>
      </c>
      <c r="O1085" s="132">
        <f t="shared" si="16"/>
        <v>5.7395833332993789</v>
      </c>
      <c r="P1085" s="66" t="s">
        <v>144</v>
      </c>
      <c r="Q1085" s="66" t="s">
        <v>145</v>
      </c>
      <c r="R1085" s="66" t="s">
        <v>102</v>
      </c>
      <c r="S1085" s="135" t="s">
        <v>102</v>
      </c>
    </row>
    <row r="1086" spans="2:19">
      <c r="B1086" s="67">
        <v>44504.577777777798</v>
      </c>
      <c r="C1086" s="67">
        <v>25.481177275838501</v>
      </c>
      <c r="D1086" s="68" t="s">
        <v>105</v>
      </c>
      <c r="F1086" s="71" t="s">
        <v>106</v>
      </c>
      <c r="G1086" s="141" t="s">
        <v>102</v>
      </c>
      <c r="H1086" s="68" t="s">
        <v>102</v>
      </c>
      <c r="I1086" s="143">
        <v>0</v>
      </c>
      <c r="J1086" s="67">
        <v>44504</v>
      </c>
      <c r="K1086" s="67">
        <v>44505</v>
      </c>
      <c r="L1086" s="72" t="s">
        <v>101</v>
      </c>
      <c r="N1086" s="67">
        <v>44512.390277777798</v>
      </c>
      <c r="O1086" s="132">
        <f t="shared" si="16"/>
        <v>8.3902777777984738</v>
      </c>
      <c r="P1086" s="66" t="s">
        <v>147</v>
      </c>
      <c r="Q1086" s="66" t="s">
        <v>145</v>
      </c>
      <c r="R1086" s="66" t="s">
        <v>102</v>
      </c>
      <c r="S1086" s="133" t="s">
        <v>101</v>
      </c>
    </row>
    <row r="1087" spans="2:19">
      <c r="B1087" s="67">
        <v>44504.715277777803</v>
      </c>
      <c r="C1087" s="67">
        <v>41.056810403832998</v>
      </c>
      <c r="D1087" s="71" t="s">
        <v>98</v>
      </c>
      <c r="F1087" s="71" t="s">
        <v>106</v>
      </c>
      <c r="G1087" s="141" t="s">
        <v>102</v>
      </c>
      <c r="H1087" s="68" t="s">
        <v>102</v>
      </c>
      <c r="I1087" s="143">
        <v>0</v>
      </c>
      <c r="J1087" s="67">
        <v>44524</v>
      </c>
      <c r="K1087" s="67">
        <v>44524</v>
      </c>
      <c r="L1087" s="72" t="s">
        <v>101</v>
      </c>
      <c r="N1087" s="67">
        <v>44529.557060185201</v>
      </c>
      <c r="O1087" s="132">
        <f t="shared" si="16"/>
        <v>5.5570601852014079</v>
      </c>
      <c r="P1087" s="66" t="s">
        <v>144</v>
      </c>
      <c r="Q1087" s="66" t="s">
        <v>145</v>
      </c>
      <c r="R1087" s="66" t="s">
        <v>102</v>
      </c>
      <c r="S1087" s="133" t="s">
        <v>101</v>
      </c>
    </row>
    <row r="1088" spans="2:19">
      <c r="B1088" s="67">
        <v>44504.737500000003</v>
      </c>
      <c r="C1088" s="67">
        <v>41.2128678986995</v>
      </c>
      <c r="D1088" s="68" t="s">
        <v>105</v>
      </c>
      <c r="F1088" s="71" t="s">
        <v>106</v>
      </c>
      <c r="G1088" s="141" t="s">
        <v>102</v>
      </c>
      <c r="H1088" s="68" t="s">
        <v>102</v>
      </c>
      <c r="I1088" s="143">
        <v>0</v>
      </c>
      <c r="J1088" s="67">
        <v>44517</v>
      </c>
      <c r="K1088" s="67">
        <v>44517</v>
      </c>
      <c r="L1088" s="72" t="s">
        <v>101</v>
      </c>
      <c r="N1088" s="67">
        <v>44522.808333333298</v>
      </c>
      <c r="O1088" s="132">
        <f t="shared" si="16"/>
        <v>5.8083333332979237</v>
      </c>
      <c r="P1088" s="66" t="s">
        <v>144</v>
      </c>
      <c r="Q1088" s="66" t="s">
        <v>145</v>
      </c>
      <c r="R1088" s="66" t="s">
        <v>102</v>
      </c>
      <c r="S1088" s="135" t="s">
        <v>102</v>
      </c>
    </row>
    <row r="1089" spans="2:19">
      <c r="B1089" s="67">
        <v>44505.593055555597</v>
      </c>
      <c r="C1089" s="67">
        <v>25.401779603011601</v>
      </c>
      <c r="D1089" s="71" t="s">
        <v>98</v>
      </c>
      <c r="F1089" s="71" t="s">
        <v>106</v>
      </c>
      <c r="G1089" s="141" t="s">
        <v>102</v>
      </c>
      <c r="H1089" s="68" t="s">
        <v>102</v>
      </c>
      <c r="I1089" s="143">
        <v>0</v>
      </c>
      <c r="J1089" s="67">
        <v>44340</v>
      </c>
      <c r="K1089" s="67">
        <v>44340</v>
      </c>
      <c r="L1089" s="72" t="s">
        <v>101</v>
      </c>
      <c r="N1089" s="67">
        <v>44341</v>
      </c>
      <c r="O1089" s="132">
        <f t="shared" si="16"/>
        <v>1</v>
      </c>
      <c r="P1089" s="66" t="s">
        <v>144</v>
      </c>
      <c r="Q1089" s="66" t="s">
        <v>145</v>
      </c>
      <c r="R1089" s="66" t="s">
        <v>102</v>
      </c>
      <c r="S1089" s="135" t="s">
        <v>102</v>
      </c>
    </row>
    <row r="1090" spans="2:19">
      <c r="B1090" s="67">
        <v>44505.593055555597</v>
      </c>
      <c r="C1090" s="67">
        <v>25.861738535249799</v>
      </c>
      <c r="D1090" s="71" t="s">
        <v>98</v>
      </c>
      <c r="F1090" s="71" t="s">
        <v>106</v>
      </c>
      <c r="G1090" s="141" t="s">
        <v>102</v>
      </c>
      <c r="H1090" s="68" t="s">
        <v>102</v>
      </c>
      <c r="I1090" s="143">
        <v>0</v>
      </c>
      <c r="J1090" s="67">
        <v>44508</v>
      </c>
      <c r="K1090" s="67">
        <v>44508</v>
      </c>
      <c r="L1090" s="72" t="s">
        <v>101</v>
      </c>
      <c r="N1090" s="67">
        <v>44509.498622685198</v>
      </c>
      <c r="O1090" s="132">
        <f t="shared" si="16"/>
        <v>1.4986226851979154</v>
      </c>
      <c r="P1090" s="66" t="s">
        <v>147</v>
      </c>
      <c r="Q1090" s="66" t="s">
        <v>145</v>
      </c>
      <c r="R1090" s="66" t="s">
        <v>102</v>
      </c>
      <c r="S1090" s="135" t="s">
        <v>102</v>
      </c>
    </row>
    <row r="1091" spans="2:19">
      <c r="B1091" s="67">
        <v>44505.771527777797</v>
      </c>
      <c r="C1091" s="67">
        <v>34.628336755646799</v>
      </c>
      <c r="D1091" s="71" t="s">
        <v>98</v>
      </c>
      <c r="F1091" s="71" t="s">
        <v>106</v>
      </c>
      <c r="G1091" s="141" t="s">
        <v>101</v>
      </c>
      <c r="H1091" s="68" t="s">
        <v>102</v>
      </c>
      <c r="I1091" s="143">
        <v>0</v>
      </c>
      <c r="J1091" s="67">
        <v>44525</v>
      </c>
      <c r="K1091" s="67">
        <v>44526</v>
      </c>
      <c r="L1091" s="72" t="s">
        <v>101</v>
      </c>
      <c r="N1091" s="67">
        <v>44533.618055555598</v>
      </c>
      <c r="O1091" s="132">
        <f t="shared" si="16"/>
        <v>8.6180555555984029</v>
      </c>
      <c r="P1091" s="66" t="s">
        <v>144</v>
      </c>
      <c r="Q1091" s="66" t="s">
        <v>145</v>
      </c>
      <c r="R1091" s="66" t="s">
        <v>102</v>
      </c>
      <c r="S1091" s="135" t="s">
        <v>102</v>
      </c>
    </row>
    <row r="1092" spans="2:19">
      <c r="B1092" s="67">
        <v>44508.653472222199</v>
      </c>
      <c r="C1092" s="67">
        <v>35.107460643394901</v>
      </c>
      <c r="D1092" s="71" t="s">
        <v>98</v>
      </c>
      <c r="F1092" s="71" t="s">
        <v>106</v>
      </c>
      <c r="G1092" s="141" t="s">
        <v>101</v>
      </c>
      <c r="H1092" s="68" t="s">
        <v>102</v>
      </c>
      <c r="I1092" s="143">
        <v>0</v>
      </c>
      <c r="J1092" s="67">
        <v>44511</v>
      </c>
      <c r="K1092" s="67">
        <v>44512</v>
      </c>
      <c r="L1092" s="72" t="s">
        <v>101</v>
      </c>
      <c r="N1092" s="67">
        <v>44512.538194444402</v>
      </c>
      <c r="O1092" s="132">
        <f t="shared" ref="O1092:O1139" si="17">N1092-J1092</f>
        <v>1.5381944444015971</v>
      </c>
      <c r="P1092" s="66" t="s">
        <v>147</v>
      </c>
      <c r="Q1092" s="66" t="s">
        <v>145</v>
      </c>
      <c r="R1092" s="66" t="s">
        <v>102</v>
      </c>
      <c r="S1092" s="135" t="s">
        <v>102</v>
      </c>
    </row>
    <row r="1093" spans="2:19">
      <c r="B1093" s="67">
        <v>44508.653472222199</v>
      </c>
      <c r="C1093" s="67">
        <v>35.140314852840497</v>
      </c>
      <c r="D1093" s="71" t="s">
        <v>98</v>
      </c>
      <c r="F1093" s="71" t="s">
        <v>106</v>
      </c>
      <c r="G1093" s="141" t="s">
        <v>101</v>
      </c>
      <c r="H1093" s="68" t="s">
        <v>102</v>
      </c>
      <c r="I1093" s="143">
        <v>0</v>
      </c>
      <c r="J1093" s="67">
        <v>44523</v>
      </c>
      <c r="K1093" s="67">
        <v>44524</v>
      </c>
      <c r="L1093" s="72" t="s">
        <v>101</v>
      </c>
      <c r="N1093" s="67">
        <v>44529.557511574101</v>
      </c>
      <c r="O1093" s="132">
        <f t="shared" si="17"/>
        <v>6.5575115741012269</v>
      </c>
      <c r="P1093" s="66" t="s">
        <v>144</v>
      </c>
      <c r="Q1093" s="66" t="s">
        <v>145</v>
      </c>
      <c r="R1093" s="66" t="s">
        <v>102</v>
      </c>
      <c r="S1093" s="135" t="s">
        <v>102</v>
      </c>
    </row>
    <row r="1094" spans="2:19">
      <c r="B1094" s="67">
        <v>44508.653472222199</v>
      </c>
      <c r="C1094" s="67">
        <v>35.164955509924702</v>
      </c>
      <c r="D1094" s="71" t="s">
        <v>98</v>
      </c>
      <c r="F1094" s="71" t="s">
        <v>106</v>
      </c>
      <c r="G1094" s="141" t="s">
        <v>101</v>
      </c>
      <c r="H1094" s="68" t="s">
        <v>102</v>
      </c>
      <c r="I1094" s="143">
        <v>0</v>
      </c>
      <c r="J1094" s="67">
        <v>44532</v>
      </c>
      <c r="K1094" s="67">
        <v>44533</v>
      </c>
      <c r="L1094" s="72" t="s">
        <v>101</v>
      </c>
      <c r="N1094" s="67">
        <v>44538.693935185198</v>
      </c>
      <c r="O1094" s="132">
        <f t="shared" si="17"/>
        <v>6.6939351851979154</v>
      </c>
      <c r="P1094" s="66" t="s">
        <v>144</v>
      </c>
      <c r="Q1094" s="66" t="s">
        <v>145</v>
      </c>
      <c r="R1094" s="66" t="s">
        <v>102</v>
      </c>
      <c r="S1094" s="135" t="s">
        <v>102</v>
      </c>
    </row>
    <row r="1095" spans="2:19">
      <c r="B1095" s="67">
        <v>44508.752777777801</v>
      </c>
      <c r="C1095" s="67">
        <v>28.1095140314853</v>
      </c>
      <c r="D1095" s="68" t="s">
        <v>105</v>
      </c>
      <c r="F1095" s="71" t="s">
        <v>106</v>
      </c>
      <c r="G1095" s="141" t="s">
        <v>101</v>
      </c>
      <c r="H1095" s="68" t="s">
        <v>102</v>
      </c>
      <c r="I1095" s="143">
        <v>0</v>
      </c>
      <c r="J1095" s="67">
        <v>44508</v>
      </c>
      <c r="K1095" s="67">
        <v>44508</v>
      </c>
      <c r="L1095" s="72" t="s">
        <v>101</v>
      </c>
      <c r="N1095" s="67">
        <v>44510.6340277778</v>
      </c>
      <c r="O1095" s="132">
        <f t="shared" si="17"/>
        <v>2.634027777799929</v>
      </c>
      <c r="P1095" s="66" t="s">
        <v>147</v>
      </c>
      <c r="Q1095" s="66" t="s">
        <v>145</v>
      </c>
      <c r="R1095" s="66" t="s">
        <v>102</v>
      </c>
      <c r="S1095" s="133" t="s">
        <v>101</v>
      </c>
    </row>
    <row r="1096" spans="2:19">
      <c r="B1096" s="67">
        <v>44508.768750000003</v>
      </c>
      <c r="C1096" s="67">
        <v>20.5037645448323</v>
      </c>
      <c r="D1096" s="68" t="s">
        <v>107</v>
      </c>
      <c r="F1096" s="71" t="s">
        <v>106</v>
      </c>
      <c r="G1096" s="141" t="s">
        <v>101</v>
      </c>
      <c r="H1096" s="68" t="s">
        <v>102</v>
      </c>
      <c r="I1096" s="143">
        <v>0</v>
      </c>
      <c r="J1096" s="67">
        <v>44512</v>
      </c>
      <c r="K1096" s="67">
        <v>44512</v>
      </c>
      <c r="L1096" s="72" t="s">
        <v>101</v>
      </c>
      <c r="N1096" s="67">
        <v>44522.540752314802</v>
      </c>
      <c r="O1096" s="132">
        <f t="shared" si="17"/>
        <v>10.540752314802376</v>
      </c>
      <c r="P1096" s="66" t="s">
        <v>147</v>
      </c>
      <c r="Q1096" s="66" t="s">
        <v>145</v>
      </c>
      <c r="R1096" s="66" t="s">
        <v>102</v>
      </c>
      <c r="S1096" s="135" t="s">
        <v>102</v>
      </c>
    </row>
    <row r="1097" spans="2:19">
      <c r="B1097" s="67">
        <v>44508.775694444397</v>
      </c>
      <c r="C1097" s="67">
        <v>29.563312799452401</v>
      </c>
      <c r="D1097" s="68" t="s">
        <v>107</v>
      </c>
      <c r="F1097" s="71" t="s">
        <v>106</v>
      </c>
      <c r="G1097" s="141" t="s">
        <v>102</v>
      </c>
      <c r="H1097" s="68" t="s">
        <v>102</v>
      </c>
      <c r="I1097" s="143">
        <v>0</v>
      </c>
      <c r="J1097" s="67">
        <v>44518</v>
      </c>
      <c r="K1097" s="67">
        <v>44519</v>
      </c>
      <c r="L1097" s="72" t="s">
        <v>101</v>
      </c>
      <c r="N1097" s="67">
        <v>44531</v>
      </c>
      <c r="O1097" s="132">
        <f t="shared" si="17"/>
        <v>13</v>
      </c>
      <c r="P1097" s="66" t="s">
        <v>144</v>
      </c>
      <c r="Q1097" s="66" t="s">
        <v>145</v>
      </c>
      <c r="R1097" s="66" t="s">
        <v>102</v>
      </c>
      <c r="S1097" s="135" t="s">
        <v>102</v>
      </c>
    </row>
    <row r="1098" spans="2:19">
      <c r="B1098" s="67">
        <v>44508.775694444397</v>
      </c>
      <c r="C1098" s="67">
        <v>29.574264202601</v>
      </c>
      <c r="D1098" s="68" t="s">
        <v>107</v>
      </c>
      <c r="F1098" s="71" t="s">
        <v>106</v>
      </c>
      <c r="G1098" s="141" t="s">
        <v>102</v>
      </c>
      <c r="H1098" s="68" t="s">
        <v>102</v>
      </c>
      <c r="I1098" s="143">
        <v>0</v>
      </c>
      <c r="J1098" s="67">
        <v>44522</v>
      </c>
      <c r="K1098" s="67">
        <v>44522</v>
      </c>
      <c r="L1098" s="72" t="s">
        <v>101</v>
      </c>
      <c r="N1098" s="67">
        <v>44531.476643518501</v>
      </c>
      <c r="O1098" s="132">
        <f t="shared" si="17"/>
        <v>9.4766435185010778</v>
      </c>
      <c r="P1098" s="66" t="s">
        <v>144</v>
      </c>
      <c r="Q1098" s="66" t="s">
        <v>145</v>
      </c>
      <c r="R1098" s="66" t="s">
        <v>102</v>
      </c>
      <c r="S1098" s="135" t="s">
        <v>102</v>
      </c>
    </row>
    <row r="1099" spans="2:19">
      <c r="B1099" s="67">
        <v>44508.775694444397</v>
      </c>
      <c r="C1099" s="67">
        <v>29.615331964407901</v>
      </c>
      <c r="D1099" s="68" t="s">
        <v>107</v>
      </c>
      <c r="F1099" s="71" t="s">
        <v>106</v>
      </c>
      <c r="G1099" s="141" t="s">
        <v>102</v>
      </c>
      <c r="H1099" s="68" t="s">
        <v>102</v>
      </c>
      <c r="I1099" s="143">
        <v>0</v>
      </c>
      <c r="J1099" s="67">
        <v>44537</v>
      </c>
      <c r="K1099" s="67">
        <v>44538</v>
      </c>
      <c r="L1099" s="72" t="s">
        <v>101</v>
      </c>
      <c r="N1099" s="67">
        <v>44566.363194444399</v>
      </c>
      <c r="O1099" s="132">
        <f t="shared" si="17"/>
        <v>29.363194444398687</v>
      </c>
      <c r="P1099" s="66" t="s">
        <v>144</v>
      </c>
      <c r="Q1099" s="66" t="s">
        <v>145</v>
      </c>
      <c r="R1099" s="66" t="s">
        <v>102</v>
      </c>
      <c r="S1099" s="133" t="s">
        <v>101</v>
      </c>
    </row>
    <row r="1100" spans="2:19">
      <c r="B1100" s="67">
        <v>44508.796527777798</v>
      </c>
      <c r="C1100" s="67">
        <v>41.557837097878199</v>
      </c>
      <c r="D1100" s="68" t="s">
        <v>107</v>
      </c>
      <c r="F1100" s="71" t="s">
        <v>106</v>
      </c>
      <c r="G1100" s="141" t="s">
        <v>102</v>
      </c>
      <c r="H1100" s="68" t="s">
        <v>102</v>
      </c>
      <c r="I1100" s="143">
        <v>0</v>
      </c>
      <c r="J1100" s="67">
        <v>44453</v>
      </c>
      <c r="K1100" s="67">
        <v>44454</v>
      </c>
      <c r="L1100" s="72" t="s">
        <v>101</v>
      </c>
      <c r="N1100" s="67">
        <v>44455</v>
      </c>
      <c r="O1100" s="132">
        <f t="shared" si="17"/>
        <v>2</v>
      </c>
      <c r="P1100" s="66" t="s">
        <v>144</v>
      </c>
      <c r="Q1100" s="66" t="s">
        <v>145</v>
      </c>
      <c r="R1100" s="66" t="s">
        <v>102</v>
      </c>
      <c r="S1100" s="135" t="s">
        <v>102</v>
      </c>
    </row>
    <row r="1101" spans="2:19">
      <c r="B1101" s="67">
        <v>44509.743750000001</v>
      </c>
      <c r="C1101" s="67">
        <v>31.1813826146475</v>
      </c>
      <c r="D1101" s="68" t="s">
        <v>105</v>
      </c>
      <c r="F1101" s="71" t="s">
        <v>106</v>
      </c>
      <c r="G1101" s="141" t="s">
        <v>102</v>
      </c>
      <c r="H1101" s="68" t="s">
        <v>102</v>
      </c>
      <c r="I1101" s="143">
        <v>0</v>
      </c>
      <c r="J1101" s="67">
        <v>44511</v>
      </c>
      <c r="K1101" s="67">
        <v>44512</v>
      </c>
      <c r="L1101" s="72" t="s">
        <v>101</v>
      </c>
      <c r="N1101" s="67">
        <v>44512.476388888899</v>
      </c>
      <c r="O1101" s="132">
        <f t="shared" si="17"/>
        <v>1.4763888888992369</v>
      </c>
      <c r="P1101" s="66" t="s">
        <v>144</v>
      </c>
      <c r="Q1101" s="66" t="s">
        <v>145</v>
      </c>
      <c r="R1101" s="66" t="s">
        <v>102</v>
      </c>
      <c r="S1101" s="135" t="s">
        <v>102</v>
      </c>
    </row>
    <row r="1102" spans="2:19">
      <c r="B1102" s="67">
        <v>44509.852083333302</v>
      </c>
      <c r="C1102" s="67">
        <v>39.592060232717301</v>
      </c>
      <c r="D1102" s="71" t="s">
        <v>98</v>
      </c>
      <c r="F1102" s="71" t="s">
        <v>106</v>
      </c>
      <c r="G1102" s="141" t="s">
        <v>102</v>
      </c>
      <c r="H1102" s="68" t="s">
        <v>102</v>
      </c>
      <c r="I1102" s="143">
        <v>2</v>
      </c>
      <c r="J1102" s="67">
        <v>44510</v>
      </c>
      <c r="K1102" s="67">
        <v>44510</v>
      </c>
      <c r="L1102" s="72" t="s">
        <v>101</v>
      </c>
      <c r="N1102" s="67">
        <v>44532</v>
      </c>
      <c r="O1102" s="132">
        <f t="shared" si="17"/>
        <v>22</v>
      </c>
      <c r="P1102" s="66" t="s">
        <v>144</v>
      </c>
      <c r="Q1102" s="66" t="s">
        <v>145</v>
      </c>
      <c r="R1102" s="66" t="s">
        <v>102</v>
      </c>
      <c r="S1102" s="135" t="s">
        <v>102</v>
      </c>
    </row>
    <row r="1103" spans="2:19">
      <c r="B1103" s="67">
        <v>44510.713888888902</v>
      </c>
      <c r="C1103" s="67">
        <v>29.158110882956901</v>
      </c>
      <c r="D1103" s="71" t="s">
        <v>98</v>
      </c>
      <c r="F1103" s="71" t="s">
        <v>106</v>
      </c>
      <c r="G1103" s="141" t="s">
        <v>101</v>
      </c>
      <c r="H1103" s="68" t="s">
        <v>102</v>
      </c>
      <c r="I1103" s="143">
        <v>0</v>
      </c>
      <c r="J1103" s="67">
        <v>44524</v>
      </c>
      <c r="K1103" s="67">
        <v>44524</v>
      </c>
      <c r="L1103" s="72" t="s">
        <v>101</v>
      </c>
      <c r="N1103" s="67">
        <v>44529.5566203704</v>
      </c>
      <c r="O1103" s="132">
        <f t="shared" si="17"/>
        <v>5.5566203704001964</v>
      </c>
      <c r="P1103" s="66" t="s">
        <v>144</v>
      </c>
      <c r="Q1103" s="66" t="s">
        <v>145</v>
      </c>
      <c r="R1103" s="66" t="s">
        <v>102</v>
      </c>
      <c r="S1103" s="135" t="s">
        <v>102</v>
      </c>
    </row>
    <row r="1104" spans="2:19">
      <c r="B1104" s="67">
        <v>44510.762499999997</v>
      </c>
      <c r="C1104" s="67">
        <v>26.844626967830301</v>
      </c>
      <c r="D1104" s="71" t="s">
        <v>98</v>
      </c>
      <c r="F1104" s="71" t="s">
        <v>106</v>
      </c>
      <c r="G1104" s="141" t="s">
        <v>102</v>
      </c>
      <c r="H1104" s="68" t="s">
        <v>102</v>
      </c>
      <c r="I1104" s="143">
        <v>0</v>
      </c>
      <c r="J1104" s="67">
        <v>44510</v>
      </c>
      <c r="K1104" s="67">
        <v>44510</v>
      </c>
      <c r="L1104" s="72" t="s">
        <v>101</v>
      </c>
      <c r="N1104" s="67">
        <v>44512.703472222202</v>
      </c>
      <c r="O1104" s="132">
        <f t="shared" si="17"/>
        <v>2.7034722222015262</v>
      </c>
      <c r="P1104" s="66" t="s">
        <v>147</v>
      </c>
      <c r="Q1104" s="66" t="s">
        <v>145</v>
      </c>
      <c r="R1104" s="66" t="s">
        <v>102</v>
      </c>
      <c r="S1104" s="133" t="s">
        <v>101</v>
      </c>
    </row>
    <row r="1105" spans="2:19">
      <c r="B1105" s="67">
        <v>44510.764583333301</v>
      </c>
      <c r="C1105" s="67">
        <v>27.534565366187501</v>
      </c>
      <c r="D1105" s="71" t="s">
        <v>98</v>
      </c>
      <c r="F1105" s="71" t="s">
        <v>106</v>
      </c>
      <c r="G1105" s="141" t="s">
        <v>102</v>
      </c>
      <c r="H1105" s="68" t="s">
        <v>102</v>
      </c>
      <c r="I1105" s="143">
        <v>0</v>
      </c>
      <c r="J1105" s="67">
        <v>44510</v>
      </c>
      <c r="K1105" s="67">
        <v>44510</v>
      </c>
      <c r="L1105" s="72" t="s">
        <v>101</v>
      </c>
      <c r="N1105" s="67">
        <v>44512.703472222202</v>
      </c>
      <c r="O1105" s="132">
        <f t="shared" si="17"/>
        <v>2.7034722222015262</v>
      </c>
      <c r="P1105" s="66" t="s">
        <v>147</v>
      </c>
      <c r="Q1105" s="66" t="s">
        <v>145</v>
      </c>
      <c r="R1105" s="66" t="s">
        <v>102</v>
      </c>
      <c r="S1105" s="135" t="s">
        <v>102</v>
      </c>
    </row>
    <row r="1106" spans="2:19">
      <c r="B1106" s="67">
        <v>44512.815277777801</v>
      </c>
      <c r="C1106" s="67">
        <v>37.927446954140997</v>
      </c>
      <c r="D1106" s="71" t="s">
        <v>98</v>
      </c>
      <c r="F1106" s="71" t="s">
        <v>106</v>
      </c>
      <c r="G1106" s="141" t="s">
        <v>102</v>
      </c>
      <c r="H1106" s="68" t="s">
        <v>102</v>
      </c>
      <c r="I1106" s="143">
        <v>0</v>
      </c>
      <c r="J1106" s="67">
        <v>44545</v>
      </c>
      <c r="K1106" s="67">
        <v>44545</v>
      </c>
      <c r="L1106" s="72" t="s">
        <v>101</v>
      </c>
      <c r="N1106" s="67">
        <v>44546.3569444444</v>
      </c>
      <c r="O1106" s="132">
        <f t="shared" si="17"/>
        <v>1.3569444444001419</v>
      </c>
      <c r="P1106" s="66" t="s">
        <v>144</v>
      </c>
      <c r="Q1106" s="66" t="s">
        <v>145</v>
      </c>
      <c r="R1106" s="66" t="s">
        <v>102</v>
      </c>
      <c r="S1106" s="133" t="s">
        <v>101</v>
      </c>
    </row>
    <row r="1107" spans="2:19">
      <c r="B1107" s="67">
        <v>44515.615277777797</v>
      </c>
      <c r="C1107" s="67">
        <v>39.638603696098599</v>
      </c>
      <c r="D1107" s="71" t="s">
        <v>98</v>
      </c>
      <c r="F1107" s="71" t="s">
        <v>106</v>
      </c>
      <c r="G1107" s="141" t="s">
        <v>102</v>
      </c>
      <c r="H1107" s="68" t="s">
        <v>102</v>
      </c>
      <c r="I1107" s="143">
        <v>0</v>
      </c>
      <c r="J1107" s="67">
        <v>44529</v>
      </c>
      <c r="K1107" s="67">
        <v>44529</v>
      </c>
      <c r="L1107" s="72" t="s">
        <v>101</v>
      </c>
      <c r="N1107" s="67">
        <v>44531.796458333301</v>
      </c>
      <c r="O1107" s="132">
        <f t="shared" si="17"/>
        <v>2.7964583333014161</v>
      </c>
      <c r="P1107" s="66" t="s">
        <v>144</v>
      </c>
      <c r="Q1107" s="66" t="s">
        <v>145</v>
      </c>
      <c r="R1107" s="66" t="s">
        <v>102</v>
      </c>
      <c r="S1107" s="133" t="s">
        <v>101</v>
      </c>
    </row>
    <row r="1108" spans="2:19">
      <c r="B1108" s="67">
        <v>44517.6694444444</v>
      </c>
      <c r="C1108" s="67">
        <v>43.019849418206697</v>
      </c>
      <c r="D1108" s="68" t="s">
        <v>107</v>
      </c>
      <c r="F1108" s="71" t="s">
        <v>106</v>
      </c>
      <c r="G1108" s="141" t="s">
        <v>102</v>
      </c>
      <c r="H1108" s="68" t="s">
        <v>102</v>
      </c>
      <c r="I1108" s="143">
        <v>0</v>
      </c>
      <c r="J1108" s="67">
        <v>44517</v>
      </c>
      <c r="K1108" s="67">
        <v>44517</v>
      </c>
      <c r="L1108" s="72" t="s">
        <v>101</v>
      </c>
      <c r="N1108" s="67">
        <v>44518.429861111101</v>
      </c>
      <c r="O1108" s="132">
        <f t="shared" si="17"/>
        <v>1.4298611111007631</v>
      </c>
      <c r="P1108" s="66" t="s">
        <v>147</v>
      </c>
      <c r="Q1108" s="66" t="s">
        <v>145</v>
      </c>
      <c r="R1108" s="66" t="s">
        <v>102</v>
      </c>
      <c r="S1108" s="135" t="s">
        <v>102</v>
      </c>
    </row>
    <row r="1109" spans="2:19">
      <c r="B1109" s="67">
        <v>44517.784027777801</v>
      </c>
      <c r="C1109" s="67">
        <v>38.149212867898697</v>
      </c>
      <c r="D1109" s="71" t="s">
        <v>98</v>
      </c>
      <c r="F1109" s="71" t="s">
        <v>106</v>
      </c>
      <c r="G1109" s="141" t="s">
        <v>102</v>
      </c>
      <c r="H1109" s="68" t="s">
        <v>102</v>
      </c>
      <c r="I1109" s="143">
        <v>0</v>
      </c>
      <c r="J1109" s="67">
        <v>44543</v>
      </c>
      <c r="K1109" s="67">
        <v>44543</v>
      </c>
      <c r="L1109" s="72" t="s">
        <v>101</v>
      </c>
      <c r="N1109" s="67">
        <v>44545.768750000003</v>
      </c>
      <c r="O1109" s="132">
        <f t="shared" si="17"/>
        <v>2.7687500000029104</v>
      </c>
      <c r="P1109" s="66" t="s">
        <v>144</v>
      </c>
      <c r="Q1109" s="66" t="s">
        <v>145</v>
      </c>
      <c r="R1109" s="66" t="s">
        <v>102</v>
      </c>
      <c r="S1109" s="133" t="s">
        <v>101</v>
      </c>
    </row>
    <row r="1110" spans="2:19">
      <c r="B1110" s="67">
        <v>44519.595833333296</v>
      </c>
      <c r="C1110" s="67">
        <v>29.5441478439425</v>
      </c>
      <c r="D1110" s="68" t="s">
        <v>105</v>
      </c>
      <c r="F1110" s="71" t="s">
        <v>106</v>
      </c>
      <c r="G1110" s="141" t="s">
        <v>102</v>
      </c>
      <c r="H1110" s="68" t="s">
        <v>102</v>
      </c>
      <c r="I1110" s="143">
        <v>0</v>
      </c>
      <c r="J1110" s="67">
        <v>44520</v>
      </c>
      <c r="K1110" s="67">
        <v>44522</v>
      </c>
      <c r="L1110" s="72" t="s">
        <v>101</v>
      </c>
      <c r="N1110" s="67">
        <v>44524.4983796296</v>
      </c>
      <c r="O1110" s="132">
        <f t="shared" si="17"/>
        <v>4.4983796296000946</v>
      </c>
      <c r="P1110" s="66" t="s">
        <v>144</v>
      </c>
      <c r="Q1110" s="66" t="s">
        <v>145</v>
      </c>
      <c r="R1110" s="66" t="s">
        <v>102</v>
      </c>
      <c r="S1110" s="133" t="s">
        <v>101</v>
      </c>
    </row>
    <row r="1111" spans="2:19">
      <c r="B1111" s="67">
        <v>44519.595833333296</v>
      </c>
      <c r="C1111" s="67">
        <v>29.571526351813802</v>
      </c>
      <c r="D1111" s="68" t="s">
        <v>105</v>
      </c>
      <c r="F1111" s="71" t="s">
        <v>106</v>
      </c>
      <c r="G1111" s="141" t="s">
        <v>102</v>
      </c>
      <c r="H1111" s="68" t="s">
        <v>102</v>
      </c>
      <c r="I1111" s="143">
        <v>0</v>
      </c>
      <c r="J1111" s="67">
        <v>44530</v>
      </c>
      <c r="K1111" s="67">
        <v>44531</v>
      </c>
      <c r="L1111" s="72" t="s">
        <v>101</v>
      </c>
      <c r="N1111" s="67">
        <v>44532.4937152778</v>
      </c>
      <c r="O1111" s="132">
        <f t="shared" si="17"/>
        <v>2.4937152778002201</v>
      </c>
      <c r="P1111" s="66" t="s">
        <v>144</v>
      </c>
      <c r="Q1111" s="66" t="s">
        <v>145</v>
      </c>
      <c r="R1111" s="66" t="s">
        <v>102</v>
      </c>
      <c r="S1111" s="133" t="s">
        <v>101</v>
      </c>
    </row>
    <row r="1112" spans="2:19">
      <c r="B1112" s="67">
        <v>44519.837500000001</v>
      </c>
      <c r="C1112" s="67">
        <v>32.618754277891902</v>
      </c>
      <c r="D1112" s="71" t="s">
        <v>98</v>
      </c>
      <c r="F1112" s="71" t="s">
        <v>106</v>
      </c>
      <c r="G1112" s="141" t="s">
        <v>102</v>
      </c>
      <c r="H1112" s="68" t="s">
        <v>102</v>
      </c>
      <c r="I1112" s="143">
        <v>0</v>
      </c>
      <c r="J1112" s="67">
        <v>44526</v>
      </c>
      <c r="K1112" s="67">
        <v>44526</v>
      </c>
      <c r="L1112" s="72" t="s">
        <v>101</v>
      </c>
      <c r="N1112" s="67">
        <v>44532</v>
      </c>
      <c r="O1112" s="132">
        <f t="shared" si="17"/>
        <v>6</v>
      </c>
      <c r="P1112" s="66" t="s">
        <v>144</v>
      </c>
      <c r="Q1112" s="66" t="s">
        <v>145</v>
      </c>
      <c r="R1112" s="66" t="s">
        <v>102</v>
      </c>
      <c r="S1112" s="133" t="s">
        <v>101</v>
      </c>
    </row>
    <row r="1113" spans="2:19">
      <c r="B1113" s="67">
        <v>44522.791666666701</v>
      </c>
      <c r="C1113" s="67">
        <v>23.756331279945201</v>
      </c>
      <c r="D1113" s="71" t="s">
        <v>98</v>
      </c>
      <c r="F1113" s="71" t="s">
        <v>106</v>
      </c>
      <c r="G1113" s="141" t="s">
        <v>102</v>
      </c>
      <c r="H1113" s="68" t="s">
        <v>102</v>
      </c>
      <c r="I1113" s="143">
        <v>0</v>
      </c>
      <c r="J1113" s="67">
        <v>44522</v>
      </c>
      <c r="K1113" s="67">
        <v>44522</v>
      </c>
      <c r="L1113" s="72" t="s">
        <v>101</v>
      </c>
      <c r="N1113" s="67">
        <v>44524.869444444397</v>
      </c>
      <c r="O1113" s="132">
        <f t="shared" si="17"/>
        <v>2.8694444443972316</v>
      </c>
      <c r="P1113" s="66" t="s">
        <v>144</v>
      </c>
      <c r="Q1113" s="66" t="s">
        <v>145</v>
      </c>
      <c r="R1113" s="66" t="s">
        <v>102</v>
      </c>
      <c r="S1113" s="135" t="s">
        <v>102</v>
      </c>
    </row>
    <row r="1114" spans="2:19">
      <c r="B1114" s="67">
        <v>44522.791666666701</v>
      </c>
      <c r="C1114" s="67">
        <v>23.8083504449008</v>
      </c>
      <c r="D1114" s="71" t="s">
        <v>98</v>
      </c>
      <c r="F1114" s="71" t="s">
        <v>106</v>
      </c>
      <c r="G1114" s="141" t="s">
        <v>102</v>
      </c>
      <c r="H1114" s="68" t="s">
        <v>102</v>
      </c>
      <c r="I1114" s="143">
        <v>0</v>
      </c>
      <c r="J1114" s="67">
        <v>44541</v>
      </c>
      <c r="K1114" s="67">
        <v>44543</v>
      </c>
      <c r="L1114" s="72" t="s">
        <v>101</v>
      </c>
      <c r="N1114" s="67">
        <v>44544.475694444402</v>
      </c>
      <c r="O1114" s="132">
        <f t="shared" si="17"/>
        <v>3.4756944444015971</v>
      </c>
      <c r="P1114" s="66" t="s">
        <v>144</v>
      </c>
      <c r="Q1114" s="66" t="s">
        <v>145</v>
      </c>
      <c r="R1114" s="66" t="s">
        <v>102</v>
      </c>
      <c r="S1114" s="135" t="s">
        <v>102</v>
      </c>
    </row>
    <row r="1115" spans="2:19">
      <c r="B1115" s="67">
        <v>44523.881249999999</v>
      </c>
      <c r="C1115" s="67">
        <v>19.156741957563298</v>
      </c>
      <c r="D1115" s="68" t="s">
        <v>105</v>
      </c>
      <c r="F1115" s="71" t="s">
        <v>106</v>
      </c>
      <c r="G1115" s="141" t="s">
        <v>102</v>
      </c>
      <c r="H1115" s="68" t="s">
        <v>102</v>
      </c>
      <c r="I1115" s="143">
        <v>0</v>
      </c>
      <c r="J1115" s="67">
        <v>44523</v>
      </c>
      <c r="K1115" s="67">
        <v>44524</v>
      </c>
      <c r="L1115" s="72" t="s">
        <v>101</v>
      </c>
      <c r="N1115" s="67">
        <v>44524.532789351899</v>
      </c>
      <c r="O1115" s="132">
        <f t="shared" si="17"/>
        <v>1.5327893518988276</v>
      </c>
      <c r="P1115" s="66" t="s">
        <v>147</v>
      </c>
      <c r="Q1115" s="66" t="s">
        <v>145</v>
      </c>
      <c r="R1115" s="66" t="s">
        <v>102</v>
      </c>
      <c r="S1115" s="133" t="s">
        <v>101</v>
      </c>
    </row>
    <row r="1116" spans="2:19">
      <c r="B1116" s="67">
        <v>44523.881249999999</v>
      </c>
      <c r="C1116" s="67">
        <v>19.159479808350401</v>
      </c>
      <c r="D1116" s="68" t="s">
        <v>105</v>
      </c>
      <c r="F1116" s="71" t="s">
        <v>106</v>
      </c>
      <c r="G1116" s="141" t="s">
        <v>102</v>
      </c>
      <c r="H1116" s="68" t="s">
        <v>102</v>
      </c>
      <c r="I1116" s="143">
        <v>0</v>
      </c>
      <c r="J1116" s="67">
        <v>44524</v>
      </c>
      <c r="K1116" s="67">
        <v>44524</v>
      </c>
      <c r="L1116" s="72" t="s">
        <v>101</v>
      </c>
      <c r="N1116" s="67">
        <v>44544.597222222197</v>
      </c>
      <c r="O1116" s="132">
        <f t="shared" si="17"/>
        <v>20.597222222197161</v>
      </c>
      <c r="P1116" s="66" t="s">
        <v>147</v>
      </c>
      <c r="Q1116" s="66" t="s">
        <v>145</v>
      </c>
      <c r="R1116" s="66" t="s">
        <v>102</v>
      </c>
      <c r="S1116" s="133" t="s">
        <v>101</v>
      </c>
    </row>
    <row r="1117" spans="2:19">
      <c r="B1117" s="67">
        <v>44524.572222222203</v>
      </c>
      <c r="C1117" s="67">
        <v>30.721423682409299</v>
      </c>
      <c r="D1117" s="71" t="s">
        <v>98</v>
      </c>
      <c r="F1117" s="71" t="s">
        <v>106</v>
      </c>
      <c r="G1117" s="141" t="s">
        <v>102</v>
      </c>
      <c r="H1117" s="68" t="s">
        <v>102</v>
      </c>
      <c r="I1117" s="143">
        <v>2</v>
      </c>
      <c r="J1117" s="67">
        <v>44524</v>
      </c>
      <c r="K1117" s="67">
        <v>44524</v>
      </c>
      <c r="L1117" s="72" t="s">
        <v>101</v>
      </c>
      <c r="N1117" s="67">
        <v>44529.679513888899</v>
      </c>
      <c r="O1117" s="132">
        <f t="shared" si="17"/>
        <v>5.6795138888992369</v>
      </c>
      <c r="P1117" s="66" t="s">
        <v>144</v>
      </c>
      <c r="Q1117" s="66" t="s">
        <v>145</v>
      </c>
      <c r="R1117" s="66" t="s">
        <v>102</v>
      </c>
      <c r="S1117" s="133" t="s">
        <v>101</v>
      </c>
    </row>
    <row r="1118" spans="2:19">
      <c r="B1118" s="67">
        <v>44524.632638888899</v>
      </c>
      <c r="C1118" s="67">
        <v>29.7960301163587</v>
      </c>
      <c r="D1118" s="71" t="s">
        <v>98</v>
      </c>
      <c r="F1118" s="71" t="s">
        <v>106</v>
      </c>
      <c r="G1118" s="141" t="s">
        <v>102</v>
      </c>
      <c r="H1118" s="68" t="s">
        <v>102</v>
      </c>
      <c r="I1118" s="143">
        <v>0</v>
      </c>
      <c r="J1118" s="67">
        <v>44527</v>
      </c>
      <c r="K1118" s="67">
        <v>44529</v>
      </c>
      <c r="L1118" s="72" t="s">
        <v>101</v>
      </c>
      <c r="N1118" s="67">
        <v>44532.712523148097</v>
      </c>
      <c r="O1118" s="132">
        <f t="shared" si="17"/>
        <v>5.7125231480968068</v>
      </c>
      <c r="P1118" s="66" t="s">
        <v>144</v>
      </c>
      <c r="Q1118" s="66" t="s">
        <v>145</v>
      </c>
      <c r="R1118" s="66" t="s">
        <v>102</v>
      </c>
      <c r="S1118" s="133" t="s">
        <v>101</v>
      </c>
    </row>
    <row r="1119" spans="2:19">
      <c r="B1119" s="67">
        <v>44524.660416666702</v>
      </c>
      <c r="C1119" s="67">
        <v>37.9794661190965</v>
      </c>
      <c r="D1119" s="71" t="s">
        <v>98</v>
      </c>
      <c r="F1119" s="71" t="s">
        <v>106</v>
      </c>
      <c r="G1119" s="141" t="s">
        <v>102</v>
      </c>
      <c r="H1119" s="68" t="s">
        <v>102</v>
      </c>
      <c r="I1119" s="143">
        <v>0</v>
      </c>
      <c r="J1119" s="67">
        <v>44543</v>
      </c>
      <c r="K1119" s="67">
        <v>44543</v>
      </c>
      <c r="L1119" s="72" t="s">
        <v>101</v>
      </c>
      <c r="N1119" s="67">
        <v>44545.488506944399</v>
      </c>
      <c r="O1119" s="132">
        <f t="shared" si="17"/>
        <v>2.4885069443989778</v>
      </c>
      <c r="P1119" s="66" t="s">
        <v>144</v>
      </c>
      <c r="Q1119" s="66" t="s">
        <v>145</v>
      </c>
      <c r="R1119" s="66" t="s">
        <v>102</v>
      </c>
      <c r="S1119" s="133" t="s">
        <v>101</v>
      </c>
    </row>
    <row r="1120" spans="2:19">
      <c r="B1120" s="67">
        <v>44529.880555555603</v>
      </c>
      <c r="C1120" s="67">
        <v>61.984941820670798</v>
      </c>
      <c r="D1120" s="71" t="s">
        <v>98</v>
      </c>
      <c r="F1120" s="71" t="s">
        <v>106</v>
      </c>
      <c r="G1120" s="141" t="s">
        <v>102</v>
      </c>
      <c r="H1120" s="68" t="s">
        <v>102</v>
      </c>
      <c r="I1120" s="143">
        <v>0</v>
      </c>
      <c r="J1120" s="67">
        <v>44543</v>
      </c>
      <c r="K1120" s="67">
        <v>44543</v>
      </c>
      <c r="L1120" s="72" t="s">
        <v>101</v>
      </c>
      <c r="N1120" s="67">
        <v>44545.769444444399</v>
      </c>
      <c r="O1120" s="132">
        <f t="shared" si="17"/>
        <v>2.7694444443986868</v>
      </c>
      <c r="P1120" s="66" t="s">
        <v>144</v>
      </c>
      <c r="Q1120" s="66" t="s">
        <v>145</v>
      </c>
      <c r="R1120" s="66" t="s">
        <v>102</v>
      </c>
      <c r="S1120" s="135" t="s">
        <v>102</v>
      </c>
    </row>
    <row r="1121" spans="2:19">
      <c r="B1121" s="67">
        <v>44530.647916666698</v>
      </c>
      <c r="C1121" s="67">
        <v>22.642026009582501</v>
      </c>
      <c r="D1121" s="68" t="s">
        <v>105</v>
      </c>
      <c r="F1121" s="71" t="s">
        <v>106</v>
      </c>
      <c r="G1121" s="141" t="s">
        <v>101</v>
      </c>
      <c r="H1121" s="68" t="s">
        <v>102</v>
      </c>
      <c r="I1121" s="143">
        <v>0</v>
      </c>
      <c r="J1121" s="67">
        <v>44532</v>
      </c>
      <c r="K1121" s="67">
        <v>44533</v>
      </c>
      <c r="L1121" s="72" t="s">
        <v>101</v>
      </c>
      <c r="N1121" s="67">
        <v>44533.543321759302</v>
      </c>
      <c r="O1121" s="132">
        <f t="shared" si="17"/>
        <v>1.5433217593017616</v>
      </c>
      <c r="P1121" s="66" t="s">
        <v>147</v>
      </c>
      <c r="Q1121" s="66" t="s">
        <v>145</v>
      </c>
      <c r="R1121" s="66" t="s">
        <v>102</v>
      </c>
      <c r="S1121" s="135" t="s">
        <v>102</v>
      </c>
    </row>
    <row r="1122" spans="2:19">
      <c r="B1122" s="67">
        <v>44530.647916666698</v>
      </c>
      <c r="C1122" s="67">
        <v>22.6557152635181</v>
      </c>
      <c r="D1122" s="68" t="s">
        <v>105</v>
      </c>
      <c r="F1122" s="71" t="s">
        <v>106</v>
      </c>
      <c r="G1122" s="141" t="s">
        <v>101</v>
      </c>
      <c r="H1122" s="68" t="s">
        <v>102</v>
      </c>
      <c r="I1122" s="143">
        <v>0</v>
      </c>
      <c r="J1122" s="67">
        <v>44537</v>
      </c>
      <c r="K1122" s="67">
        <v>44538</v>
      </c>
      <c r="L1122" s="72" t="s">
        <v>101</v>
      </c>
      <c r="N1122" s="67">
        <v>44543.472870370402</v>
      </c>
      <c r="O1122" s="132">
        <f t="shared" si="17"/>
        <v>6.4728703704022337</v>
      </c>
      <c r="P1122" s="66" t="s">
        <v>147</v>
      </c>
      <c r="Q1122" s="66" t="s">
        <v>145</v>
      </c>
      <c r="R1122" s="66" t="s">
        <v>102</v>
      </c>
      <c r="S1122" s="135" t="s">
        <v>102</v>
      </c>
    </row>
    <row r="1123" spans="2:19">
      <c r="B1123" s="67">
        <v>44533.765277777798</v>
      </c>
      <c r="C1123" s="67">
        <v>25.043121149897299</v>
      </c>
      <c r="D1123" s="68" t="s">
        <v>105</v>
      </c>
      <c r="F1123" s="71" t="s">
        <v>106</v>
      </c>
      <c r="G1123" s="141" t="s">
        <v>101</v>
      </c>
      <c r="H1123" s="68" t="s">
        <v>102</v>
      </c>
      <c r="I1123" s="143">
        <v>0</v>
      </c>
      <c r="J1123" s="67">
        <v>44558</v>
      </c>
      <c r="K1123" s="67">
        <v>44559</v>
      </c>
      <c r="L1123" s="72" t="s">
        <v>101</v>
      </c>
      <c r="N1123" s="67">
        <v>44564</v>
      </c>
      <c r="O1123" s="132">
        <f t="shared" si="17"/>
        <v>6</v>
      </c>
      <c r="P1123" s="66" t="s">
        <v>144</v>
      </c>
      <c r="Q1123" s="66" t="s">
        <v>145</v>
      </c>
      <c r="R1123" s="66" t="s">
        <v>102</v>
      </c>
      <c r="S1123" s="133" t="s">
        <v>101</v>
      </c>
    </row>
    <row r="1124" spans="2:19">
      <c r="B1124" s="67">
        <v>44533.765277777798</v>
      </c>
      <c r="C1124" s="67">
        <v>24.977412731006201</v>
      </c>
      <c r="D1124" s="68" t="s">
        <v>105</v>
      </c>
      <c r="F1124" s="71" t="s">
        <v>106</v>
      </c>
      <c r="G1124" s="141" t="s">
        <v>101</v>
      </c>
      <c r="H1124" s="68" t="s">
        <v>102</v>
      </c>
      <c r="I1124" s="143">
        <v>0</v>
      </c>
      <c r="J1124" s="67">
        <v>44534</v>
      </c>
      <c r="K1124" s="67">
        <v>44536</v>
      </c>
      <c r="L1124" s="72" t="s">
        <v>101</v>
      </c>
      <c r="N1124" s="67">
        <v>44565.721550925897</v>
      </c>
      <c r="O1124" s="132">
        <f t="shared" si="17"/>
        <v>31.721550925896736</v>
      </c>
      <c r="P1124" s="66" t="s">
        <v>147</v>
      </c>
      <c r="Q1124" s="66" t="s">
        <v>145</v>
      </c>
      <c r="R1124" s="66" t="s">
        <v>102</v>
      </c>
      <c r="S1124" s="133" t="s">
        <v>101</v>
      </c>
    </row>
    <row r="1125" spans="2:19">
      <c r="B1125" s="67">
        <v>44533.766666666699</v>
      </c>
      <c r="C1125" s="67">
        <v>32.813141683778198</v>
      </c>
      <c r="D1125" s="68" t="s">
        <v>107</v>
      </c>
      <c r="F1125" s="71" t="s">
        <v>106</v>
      </c>
      <c r="G1125" s="141" t="s">
        <v>101</v>
      </c>
      <c r="H1125" s="68" t="s">
        <v>102</v>
      </c>
      <c r="I1125" s="143">
        <v>0</v>
      </c>
      <c r="J1125" s="67">
        <v>44533</v>
      </c>
      <c r="K1125" s="67">
        <v>44533</v>
      </c>
      <c r="L1125" s="72" t="s">
        <v>101</v>
      </c>
      <c r="N1125" s="67">
        <v>44543.472581018497</v>
      </c>
      <c r="O1125" s="132">
        <f t="shared" si="17"/>
        <v>10.472581018497294</v>
      </c>
      <c r="P1125" s="66" t="s">
        <v>144</v>
      </c>
      <c r="Q1125" s="66" t="s">
        <v>145</v>
      </c>
      <c r="R1125" s="66" t="s">
        <v>102</v>
      </c>
      <c r="S1125" s="135" t="s">
        <v>102</v>
      </c>
    </row>
    <row r="1126" spans="2:19">
      <c r="B1126" s="67">
        <v>44533.834027777797</v>
      </c>
      <c r="C1126" s="67">
        <v>45.568788501026702</v>
      </c>
      <c r="D1126" s="68" t="s">
        <v>107</v>
      </c>
      <c r="F1126" s="71" t="s">
        <v>106</v>
      </c>
      <c r="G1126" s="141" t="s">
        <v>102</v>
      </c>
      <c r="H1126" s="68" t="s">
        <v>102</v>
      </c>
      <c r="I1126" s="143">
        <v>0</v>
      </c>
      <c r="J1126" s="67">
        <v>44548</v>
      </c>
      <c r="K1126" s="67">
        <v>44550</v>
      </c>
      <c r="L1126" s="72" t="s">
        <v>101</v>
      </c>
      <c r="N1126" s="67">
        <v>44554.450358796297</v>
      </c>
      <c r="O1126" s="132">
        <f t="shared" si="17"/>
        <v>6.4503587962972233</v>
      </c>
      <c r="P1126" s="66" t="s">
        <v>144</v>
      </c>
      <c r="Q1126" s="66" t="s">
        <v>145</v>
      </c>
      <c r="R1126" s="66" t="s">
        <v>102</v>
      </c>
      <c r="S1126" s="133" t="s">
        <v>101</v>
      </c>
    </row>
    <row r="1127" spans="2:19">
      <c r="B1127" s="67">
        <v>44533.834027777797</v>
      </c>
      <c r="C1127" s="67">
        <v>45.598904859685099</v>
      </c>
      <c r="D1127" s="68" t="s">
        <v>107</v>
      </c>
      <c r="F1127" s="71" t="s">
        <v>106</v>
      </c>
      <c r="G1127" s="141" t="s">
        <v>102</v>
      </c>
      <c r="H1127" s="68" t="s">
        <v>102</v>
      </c>
      <c r="I1127" s="143">
        <v>0</v>
      </c>
      <c r="J1127" s="67">
        <v>44559</v>
      </c>
      <c r="K1127" s="67">
        <v>44559</v>
      </c>
      <c r="L1127" s="72" t="s">
        <v>101</v>
      </c>
      <c r="N1127" s="67">
        <v>44564.695138888899</v>
      </c>
      <c r="O1127" s="132">
        <f t="shared" si="17"/>
        <v>5.6951388888992369</v>
      </c>
      <c r="P1127" s="66" t="s">
        <v>144</v>
      </c>
      <c r="Q1127" s="66" t="s">
        <v>145</v>
      </c>
      <c r="R1127" s="66" t="s">
        <v>102</v>
      </c>
      <c r="S1127" s="133" t="s">
        <v>101</v>
      </c>
    </row>
    <row r="1128" spans="2:19">
      <c r="B1128" s="67">
        <v>44536.819444444402</v>
      </c>
      <c r="C1128" s="67">
        <v>23.471594798083501</v>
      </c>
      <c r="D1128" s="71" t="s">
        <v>98</v>
      </c>
      <c r="F1128" s="71" t="s">
        <v>106</v>
      </c>
      <c r="G1128" s="141" t="s">
        <v>102</v>
      </c>
      <c r="H1128" s="68" t="s">
        <v>102</v>
      </c>
      <c r="I1128" s="143">
        <v>0</v>
      </c>
      <c r="J1128" s="67">
        <v>44550</v>
      </c>
      <c r="K1128" s="67">
        <v>44550</v>
      </c>
      <c r="L1128" s="72" t="s">
        <v>101</v>
      </c>
      <c r="N1128" s="67">
        <v>44551</v>
      </c>
      <c r="O1128" s="132">
        <f t="shared" si="17"/>
        <v>1</v>
      </c>
      <c r="P1128" s="66" t="s">
        <v>144</v>
      </c>
      <c r="Q1128" s="66" t="s">
        <v>145</v>
      </c>
      <c r="R1128" s="66" t="s">
        <v>102</v>
      </c>
      <c r="S1128" s="133" t="s">
        <v>101</v>
      </c>
    </row>
    <row r="1129" spans="2:19">
      <c r="B1129" s="67">
        <v>44538.645833333299</v>
      </c>
      <c r="C1129" s="67">
        <v>57.869952087611203</v>
      </c>
      <c r="D1129" s="68" t="s">
        <v>105</v>
      </c>
      <c r="F1129" s="71" t="s">
        <v>106</v>
      </c>
      <c r="G1129" s="141" t="s">
        <v>102</v>
      </c>
      <c r="H1129" s="68" t="s">
        <v>102</v>
      </c>
      <c r="I1129" s="143">
        <v>0</v>
      </c>
      <c r="J1129" s="67">
        <v>44538</v>
      </c>
      <c r="K1129" s="67">
        <v>44538</v>
      </c>
      <c r="L1129" s="72" t="s">
        <v>101</v>
      </c>
      <c r="N1129" s="67">
        <v>44539.396527777797</v>
      </c>
      <c r="O1129" s="132">
        <f t="shared" si="17"/>
        <v>1.3965277777970186</v>
      </c>
      <c r="P1129" s="66" t="s">
        <v>147</v>
      </c>
      <c r="Q1129" s="68" t="s">
        <v>146</v>
      </c>
      <c r="R1129" s="66" t="s">
        <v>102</v>
      </c>
      <c r="S1129" s="133" t="s">
        <v>101</v>
      </c>
    </row>
    <row r="1130" spans="2:19">
      <c r="B1130" s="67">
        <v>44538.719444444403</v>
      </c>
      <c r="C1130" s="67">
        <v>23.9096509240246</v>
      </c>
      <c r="D1130" s="68" t="s">
        <v>107</v>
      </c>
      <c r="F1130" s="71" t="s">
        <v>106</v>
      </c>
      <c r="G1130" s="141" t="s">
        <v>102</v>
      </c>
      <c r="H1130" s="68" t="s">
        <v>102</v>
      </c>
      <c r="I1130" s="143">
        <v>0</v>
      </c>
      <c r="J1130" s="67">
        <v>44552</v>
      </c>
      <c r="K1130" s="67">
        <v>44552</v>
      </c>
      <c r="L1130" s="72" t="s">
        <v>101</v>
      </c>
      <c r="N1130" s="67">
        <v>44557.714340277802</v>
      </c>
      <c r="O1130" s="132">
        <f t="shared" si="17"/>
        <v>5.7143402778019663</v>
      </c>
      <c r="P1130" s="66" t="s">
        <v>144</v>
      </c>
      <c r="Q1130" s="66" t="s">
        <v>145</v>
      </c>
      <c r="R1130" s="66" t="s">
        <v>102</v>
      </c>
      <c r="S1130" s="135" t="s">
        <v>102</v>
      </c>
    </row>
    <row r="1131" spans="2:19">
      <c r="B1131" s="67">
        <v>44538.764583333301</v>
      </c>
      <c r="C1131" s="67">
        <v>33.672826830937701</v>
      </c>
      <c r="D1131" s="71" t="s">
        <v>98</v>
      </c>
      <c r="F1131" s="71" t="s">
        <v>106</v>
      </c>
      <c r="G1131" s="141" t="s">
        <v>102</v>
      </c>
      <c r="H1131" s="68" t="s">
        <v>102</v>
      </c>
      <c r="I1131" s="143">
        <v>0</v>
      </c>
      <c r="J1131" s="67">
        <v>44538</v>
      </c>
      <c r="K1131" s="67">
        <v>44538</v>
      </c>
      <c r="L1131" s="72" t="s">
        <v>101</v>
      </c>
      <c r="N1131" s="67">
        <v>44544.476388888899</v>
      </c>
      <c r="O1131" s="132">
        <f t="shared" si="17"/>
        <v>6.4763888888992369</v>
      </c>
      <c r="P1131" s="66" t="s">
        <v>144</v>
      </c>
      <c r="Q1131" s="66" t="s">
        <v>145</v>
      </c>
      <c r="R1131" s="66" t="s">
        <v>102</v>
      </c>
      <c r="S1131" s="133" t="s">
        <v>101</v>
      </c>
    </row>
    <row r="1132" spans="2:19">
      <c r="B1132" s="67">
        <v>44540.6430555556</v>
      </c>
      <c r="C1132" s="67">
        <v>31.893223819301799</v>
      </c>
      <c r="D1132" s="68" t="s">
        <v>107</v>
      </c>
      <c r="F1132" s="71" t="s">
        <v>106</v>
      </c>
      <c r="G1132" s="141" t="s">
        <v>102</v>
      </c>
      <c r="H1132" s="68" t="s">
        <v>102</v>
      </c>
      <c r="I1132" s="143">
        <v>0</v>
      </c>
      <c r="J1132" s="67">
        <v>44545</v>
      </c>
      <c r="K1132" s="67">
        <v>44545</v>
      </c>
      <c r="L1132" s="72" t="s">
        <v>101</v>
      </c>
      <c r="N1132" s="67">
        <v>44550.755555555603</v>
      </c>
      <c r="O1132" s="132">
        <f t="shared" si="17"/>
        <v>5.7555555556027684</v>
      </c>
      <c r="P1132" s="66" t="s">
        <v>144</v>
      </c>
      <c r="Q1132" s="66" t="s">
        <v>145</v>
      </c>
      <c r="R1132" s="66" t="s">
        <v>102</v>
      </c>
      <c r="S1132" s="135" t="s">
        <v>102</v>
      </c>
    </row>
    <row r="1133" spans="2:19">
      <c r="B1133" s="67">
        <v>44543.658333333296</v>
      </c>
      <c r="C1133" s="67">
        <v>56.2217659137577</v>
      </c>
      <c r="D1133" s="68" t="s">
        <v>107</v>
      </c>
      <c r="F1133" s="71" t="s">
        <v>106</v>
      </c>
      <c r="G1133" s="141" t="s">
        <v>102</v>
      </c>
      <c r="H1133" s="68" t="s">
        <v>102</v>
      </c>
      <c r="I1133" s="143">
        <v>0</v>
      </c>
      <c r="J1133" s="67">
        <v>44543</v>
      </c>
      <c r="K1133" s="67">
        <v>44543</v>
      </c>
      <c r="L1133" s="72" t="s">
        <v>101</v>
      </c>
      <c r="N1133" s="67">
        <v>44545.369861111103</v>
      </c>
      <c r="O1133" s="132">
        <f t="shared" si="17"/>
        <v>2.3698611111030914</v>
      </c>
      <c r="P1133" s="66" t="s">
        <v>147</v>
      </c>
      <c r="Q1133" s="66" t="s">
        <v>145</v>
      </c>
      <c r="R1133" s="66" t="s">
        <v>102</v>
      </c>
      <c r="S1133" s="135" t="s">
        <v>102</v>
      </c>
    </row>
    <row r="1134" spans="2:19">
      <c r="B1134" s="67">
        <v>44543.677083333299</v>
      </c>
      <c r="C1134" s="67">
        <v>39.671457905544102</v>
      </c>
      <c r="D1134" s="71" t="s">
        <v>98</v>
      </c>
      <c r="F1134" s="71" t="s">
        <v>106</v>
      </c>
      <c r="G1134" s="141" t="s">
        <v>101</v>
      </c>
      <c r="H1134" s="68" t="s">
        <v>102</v>
      </c>
      <c r="I1134" s="143">
        <v>0</v>
      </c>
      <c r="J1134" s="67">
        <v>44560</v>
      </c>
      <c r="K1134" s="67">
        <v>44561</v>
      </c>
      <c r="L1134" s="72" t="s">
        <v>101</v>
      </c>
      <c r="N1134" s="67">
        <v>44560.485439814802</v>
      </c>
      <c r="O1134" s="132">
        <f t="shared" si="17"/>
        <v>0.48543981480179355</v>
      </c>
      <c r="P1134" s="66" t="s">
        <v>144</v>
      </c>
      <c r="Q1134" s="66" t="s">
        <v>145</v>
      </c>
      <c r="R1134" s="66" t="s">
        <v>102</v>
      </c>
      <c r="S1134" s="135" t="s">
        <v>102</v>
      </c>
    </row>
    <row r="1135" spans="2:19">
      <c r="B1135" s="67">
        <v>44544.439583333296</v>
      </c>
      <c r="C1135" s="67">
        <v>32.911704312114999</v>
      </c>
      <c r="D1135" s="71" t="s">
        <v>98</v>
      </c>
      <c r="F1135" s="71" t="s">
        <v>106</v>
      </c>
      <c r="G1135" s="141" t="s">
        <v>102</v>
      </c>
      <c r="H1135" s="68" t="s">
        <v>102</v>
      </c>
      <c r="I1135" s="143">
        <v>0</v>
      </c>
      <c r="J1135" s="67">
        <v>44544</v>
      </c>
      <c r="K1135" s="67">
        <v>44545</v>
      </c>
      <c r="L1135" s="72" t="s">
        <v>101</v>
      </c>
      <c r="N1135" s="67">
        <v>44546.512581018498</v>
      </c>
      <c r="O1135" s="132">
        <f t="shared" si="17"/>
        <v>2.5125810184981674</v>
      </c>
      <c r="P1135" s="66" t="s">
        <v>144</v>
      </c>
      <c r="Q1135" s="66" t="s">
        <v>145</v>
      </c>
      <c r="R1135" s="66" t="s">
        <v>102</v>
      </c>
      <c r="S1135" s="133" t="s">
        <v>101</v>
      </c>
    </row>
    <row r="1136" spans="2:19">
      <c r="B1136" s="67">
        <v>44546.738194444399</v>
      </c>
      <c r="C1136" s="67">
        <v>35.674195756331301</v>
      </c>
      <c r="D1136" s="71" t="s">
        <v>98</v>
      </c>
      <c r="F1136" s="71" t="s">
        <v>106</v>
      </c>
      <c r="G1136" s="141" t="s">
        <v>101</v>
      </c>
      <c r="H1136" s="68" t="s">
        <v>102</v>
      </c>
      <c r="I1136" s="143">
        <v>0</v>
      </c>
      <c r="J1136" s="67">
        <v>44548</v>
      </c>
      <c r="K1136" s="67">
        <v>44550</v>
      </c>
      <c r="L1136" s="72" t="s">
        <v>101</v>
      </c>
      <c r="N1136" s="67">
        <v>44554.449733796297</v>
      </c>
      <c r="O1136" s="132">
        <f t="shared" si="17"/>
        <v>6.4497337962966412</v>
      </c>
      <c r="P1136" s="66" t="s">
        <v>144</v>
      </c>
      <c r="Q1136" s="66" t="s">
        <v>145</v>
      </c>
      <c r="R1136" s="66" t="s">
        <v>102</v>
      </c>
      <c r="S1136" s="135" t="s">
        <v>102</v>
      </c>
    </row>
    <row r="1137" spans="2:19">
      <c r="B1137" s="67">
        <v>44546.759722222203</v>
      </c>
      <c r="C1137" s="67">
        <v>23.288158795345701</v>
      </c>
      <c r="D1137" s="68" t="s">
        <v>105</v>
      </c>
      <c r="F1137" s="71" t="s">
        <v>106</v>
      </c>
      <c r="G1137" s="141" t="s">
        <v>102</v>
      </c>
      <c r="H1137" s="68" t="s">
        <v>102</v>
      </c>
      <c r="I1137" s="143">
        <v>0</v>
      </c>
      <c r="J1137" s="67">
        <v>44557</v>
      </c>
      <c r="K1137" s="67">
        <v>44557</v>
      </c>
      <c r="L1137" s="72" t="s">
        <v>101</v>
      </c>
      <c r="N1137" s="67">
        <v>44558.727083333302</v>
      </c>
      <c r="O1137" s="132">
        <f t="shared" si="17"/>
        <v>1.7270833333022892</v>
      </c>
      <c r="P1137" s="66" t="s">
        <v>144</v>
      </c>
      <c r="Q1137" s="66" t="s">
        <v>145</v>
      </c>
      <c r="R1137" s="66" t="s">
        <v>102</v>
      </c>
      <c r="S1137" s="135" t="s">
        <v>102</v>
      </c>
    </row>
    <row r="1138" spans="2:19">
      <c r="B1138" s="67">
        <v>44550.840277777803</v>
      </c>
      <c r="C1138" s="67">
        <v>30.3737166324435</v>
      </c>
      <c r="D1138" s="71" t="s">
        <v>98</v>
      </c>
      <c r="F1138" s="71" t="s">
        <v>106</v>
      </c>
      <c r="G1138" s="141" t="s">
        <v>102</v>
      </c>
      <c r="H1138" s="68" t="s">
        <v>102</v>
      </c>
      <c r="I1138" s="143">
        <v>0</v>
      </c>
      <c r="J1138" s="67">
        <v>44551</v>
      </c>
      <c r="K1138" s="67">
        <v>44552</v>
      </c>
      <c r="L1138" s="72" t="s">
        <v>101</v>
      </c>
      <c r="N1138" s="67">
        <v>44557.375694444403</v>
      </c>
      <c r="O1138" s="132">
        <f t="shared" si="17"/>
        <v>6.3756944444030523</v>
      </c>
      <c r="P1138" s="66" t="s">
        <v>144</v>
      </c>
      <c r="Q1138" s="66" t="s">
        <v>145</v>
      </c>
      <c r="R1138" s="66" t="s">
        <v>102</v>
      </c>
      <c r="S1138" s="133" t="s">
        <v>101</v>
      </c>
    </row>
    <row r="1139" spans="2:19">
      <c r="B1139" s="67">
        <v>44561.554861111101</v>
      </c>
      <c r="C1139" s="67">
        <v>28.6762491444216</v>
      </c>
      <c r="D1139" s="71" t="s">
        <v>98</v>
      </c>
      <c r="F1139" s="71" t="s">
        <v>106</v>
      </c>
      <c r="G1139" s="141" t="s">
        <v>101</v>
      </c>
      <c r="H1139" s="68" t="s">
        <v>102</v>
      </c>
      <c r="I1139" s="143">
        <v>0</v>
      </c>
      <c r="J1139" s="67">
        <v>44561</v>
      </c>
      <c r="K1139" s="67">
        <v>44561</v>
      </c>
      <c r="L1139" s="72" t="s">
        <v>101</v>
      </c>
      <c r="N1139" s="67">
        <v>44564.414675925902</v>
      </c>
      <c r="O1139" s="132">
        <f t="shared" si="17"/>
        <v>3.4146759259019746</v>
      </c>
      <c r="P1139" s="66" t="s">
        <v>147</v>
      </c>
      <c r="Q1139" s="66" t="s">
        <v>145</v>
      </c>
      <c r="R1139" s="66" t="s">
        <v>102</v>
      </c>
      <c r="S1139" s="135" t="s">
        <v>102</v>
      </c>
    </row>
  </sheetData>
  <autoFilter ref="A2:T1139" xr:uid="{00000000-0009-0000-0000-00000E000000}"/>
  <pageMargins left="0.7" right="0.7" top="0.75" bottom="0.75" header="0.3" footer="0.3"/>
  <pageSetup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sheetPr>
  <dimension ref="A1:H20"/>
  <sheetViews>
    <sheetView workbookViewId="0">
      <selection activeCell="A5" sqref="A5"/>
    </sheetView>
  </sheetViews>
  <sheetFormatPr baseColWidth="10" defaultColWidth="9.1640625" defaultRowHeight="15"/>
  <cols>
    <col min="1" max="16384" width="9.1640625" style="23"/>
  </cols>
  <sheetData>
    <row r="1" spans="1:8">
      <c r="A1" s="37"/>
      <c r="B1" s="38"/>
      <c r="C1" s="38"/>
      <c r="D1" s="38"/>
      <c r="E1" s="38"/>
      <c r="F1" s="39"/>
      <c r="G1" s="14"/>
      <c r="H1" s="14"/>
    </row>
    <row r="2" spans="1:8" s="28" customFormat="1" ht="39" customHeight="1">
      <c r="A2" s="59" t="s">
        <v>78</v>
      </c>
      <c r="B2" s="96"/>
      <c r="C2" s="96"/>
      <c r="D2" s="97"/>
      <c r="E2" s="97"/>
      <c r="F2" s="98"/>
      <c r="G2" s="18"/>
      <c r="H2" s="18"/>
    </row>
    <row r="3" spans="1:8" s="28" customFormat="1" ht="17.25" customHeight="1">
      <c r="A3" s="43"/>
      <c r="B3" s="41"/>
      <c r="C3" s="41"/>
      <c r="D3" s="41"/>
      <c r="E3" s="41"/>
      <c r="F3" s="42"/>
      <c r="G3" s="18"/>
      <c r="H3" s="18"/>
    </row>
    <row r="4" spans="1:8" s="27" customFormat="1" ht="31.5" customHeight="1">
      <c r="A4" s="40"/>
      <c r="B4" s="41"/>
      <c r="C4" s="41"/>
      <c r="D4" s="41"/>
      <c r="E4" s="41"/>
      <c r="F4" s="42"/>
      <c r="G4" s="17"/>
      <c r="H4" s="17"/>
    </row>
    <row r="5" spans="1:8" ht="21">
      <c r="A5" s="127" t="s">
        <v>155</v>
      </c>
      <c r="B5" s="41"/>
      <c r="C5" s="41"/>
      <c r="D5" s="41"/>
      <c r="E5" s="41"/>
      <c r="F5" s="42"/>
      <c r="G5" s="14"/>
      <c r="H5" s="14"/>
    </row>
    <row r="6" spans="1:8">
      <c r="A6" s="14"/>
      <c r="B6" s="41"/>
      <c r="C6" s="41"/>
      <c r="D6" s="41"/>
      <c r="E6" s="41"/>
      <c r="F6" s="42"/>
      <c r="G6" s="14"/>
      <c r="H6" s="14"/>
    </row>
    <row r="7" spans="1:8" ht="21">
      <c r="A7" s="15" t="s">
        <v>95</v>
      </c>
      <c r="B7" s="41"/>
      <c r="C7" s="41"/>
      <c r="D7" s="41"/>
      <c r="E7" s="41"/>
      <c r="F7" s="42"/>
      <c r="G7" s="14"/>
      <c r="H7" s="14"/>
    </row>
    <row r="8" spans="1:8">
      <c r="A8" s="43"/>
      <c r="B8" s="41"/>
      <c r="C8" s="41"/>
      <c r="D8" s="41"/>
      <c r="E8" s="41"/>
      <c r="F8" s="42"/>
      <c r="G8" s="14"/>
      <c r="H8" s="14"/>
    </row>
    <row r="9" spans="1:8">
      <c r="A9" s="43"/>
      <c r="B9" s="41"/>
      <c r="C9" s="41"/>
      <c r="D9" s="41"/>
      <c r="E9" s="41"/>
      <c r="F9" s="42"/>
      <c r="G9" s="14"/>
      <c r="H9" s="14"/>
    </row>
    <row r="10" spans="1:8">
      <c r="A10" s="43"/>
      <c r="B10" s="41"/>
      <c r="C10" s="41"/>
      <c r="D10" s="41"/>
      <c r="E10" s="41"/>
      <c r="F10" s="42"/>
      <c r="G10" s="14"/>
      <c r="H10" s="14"/>
    </row>
    <row r="11" spans="1:8">
      <c r="A11" s="43"/>
      <c r="B11" s="41"/>
      <c r="C11" s="41"/>
      <c r="D11" s="41"/>
      <c r="E11" s="41"/>
      <c r="F11" s="42"/>
      <c r="G11" s="14"/>
      <c r="H11" s="14"/>
    </row>
    <row r="12" spans="1:8">
      <c r="A12" s="43"/>
      <c r="B12" s="41"/>
      <c r="C12" s="41"/>
      <c r="D12" s="41"/>
      <c r="E12" s="41"/>
      <c r="F12" s="42"/>
      <c r="G12" s="14"/>
      <c r="H12" s="14"/>
    </row>
    <row r="13" spans="1:8">
      <c r="A13" s="43"/>
      <c r="B13" s="41"/>
      <c r="C13" s="41"/>
      <c r="D13" s="41"/>
      <c r="E13" s="41"/>
      <c r="F13" s="42"/>
      <c r="G13" s="14"/>
      <c r="H13" s="14"/>
    </row>
    <row r="14" spans="1:8">
      <c r="A14" s="44"/>
      <c r="B14" s="45"/>
      <c r="C14" s="45"/>
      <c r="D14" s="45"/>
      <c r="E14" s="45"/>
      <c r="F14" s="46"/>
      <c r="G14" s="14"/>
      <c r="H14" s="14"/>
    </row>
    <row r="15" spans="1:8">
      <c r="A15" s="14"/>
      <c r="B15" s="14"/>
      <c r="C15" s="14"/>
      <c r="D15" s="14"/>
      <c r="E15" s="14"/>
      <c r="F15" s="14"/>
      <c r="G15" s="14"/>
      <c r="H15" s="14"/>
    </row>
    <row r="16" spans="1:8">
      <c r="A16" s="14"/>
      <c r="B16" s="14"/>
      <c r="C16" s="14"/>
      <c r="D16" s="14"/>
      <c r="E16" s="14"/>
      <c r="F16" s="14"/>
      <c r="G16" s="14"/>
      <c r="H16" s="14"/>
    </row>
    <row r="17" spans="1:8">
      <c r="A17" s="14"/>
      <c r="B17" s="14"/>
      <c r="C17" s="14"/>
      <c r="D17" s="14"/>
      <c r="E17" s="14"/>
      <c r="F17" s="14"/>
      <c r="G17" s="14"/>
      <c r="H17" s="14"/>
    </row>
    <row r="18" spans="1:8">
      <c r="A18" s="14"/>
      <c r="B18" s="14"/>
      <c r="C18" s="14"/>
      <c r="D18" s="14"/>
      <c r="E18" s="14"/>
      <c r="F18" s="14"/>
      <c r="G18" s="14"/>
      <c r="H18" s="14"/>
    </row>
    <row r="19" spans="1:8">
      <c r="A19" s="14"/>
      <c r="B19" s="14"/>
      <c r="C19" s="14"/>
      <c r="D19" s="14"/>
      <c r="E19" s="14"/>
      <c r="F19" s="14"/>
      <c r="G19" s="14"/>
      <c r="H19" s="14"/>
    </row>
    <row r="20" spans="1:8">
      <c r="A20" s="14"/>
      <c r="B20" s="14"/>
      <c r="C20" s="14"/>
      <c r="D20" s="14"/>
      <c r="E20" s="14"/>
      <c r="F20" s="14"/>
      <c r="G20" s="14"/>
      <c r="H20" s="14"/>
    </row>
  </sheetData>
  <pageMargins left="0.7" right="0.7" top="0.75" bottom="0.75" header="0.3" footer="0.3"/>
  <pageSetup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sheetPr>
  <dimension ref="A1:G14"/>
  <sheetViews>
    <sheetView workbookViewId="0">
      <selection activeCell="O24" sqref="O24"/>
    </sheetView>
  </sheetViews>
  <sheetFormatPr baseColWidth="10" defaultColWidth="9.1640625" defaultRowHeight="15"/>
  <cols>
    <col min="1" max="16384" width="9.1640625" style="23"/>
  </cols>
  <sheetData>
    <row r="1" spans="1:7">
      <c r="A1" s="37"/>
      <c r="B1" s="38"/>
      <c r="C1" s="38"/>
      <c r="D1" s="38"/>
      <c r="E1" s="38"/>
      <c r="F1" s="39"/>
      <c r="G1" s="14"/>
    </row>
    <row r="2" spans="1:7" s="28" customFormat="1" ht="39" customHeight="1">
      <c r="A2" s="59" t="s">
        <v>81</v>
      </c>
      <c r="B2" s="96"/>
      <c r="C2" s="96"/>
      <c r="D2" s="97"/>
      <c r="E2" s="97"/>
      <c r="F2" s="98"/>
      <c r="G2" s="18"/>
    </row>
    <row r="3" spans="1:7">
      <c r="A3" s="43"/>
      <c r="B3" s="41"/>
      <c r="C3" s="41"/>
      <c r="D3" s="41"/>
      <c r="E3" s="41"/>
      <c r="F3" s="42"/>
      <c r="G3" s="14"/>
    </row>
    <row r="4" spans="1:7" ht="21">
      <c r="A4" s="40"/>
      <c r="B4" s="41"/>
      <c r="C4" s="41"/>
      <c r="D4" s="41"/>
      <c r="E4" s="41"/>
      <c r="F4" s="42"/>
      <c r="G4" s="14"/>
    </row>
    <row r="5" spans="1:7" ht="21">
      <c r="A5" s="127" t="s">
        <v>160</v>
      </c>
      <c r="B5" s="41"/>
      <c r="C5" s="41"/>
      <c r="D5" s="41"/>
      <c r="E5" s="41"/>
      <c r="F5" s="42"/>
      <c r="G5" s="14"/>
    </row>
    <row r="6" spans="1:7">
      <c r="A6" s="14"/>
      <c r="B6" s="41"/>
      <c r="C6" s="41"/>
      <c r="D6" s="41"/>
      <c r="E6" s="41"/>
      <c r="F6" s="42"/>
      <c r="G6" s="14"/>
    </row>
    <row r="7" spans="1:7" ht="21">
      <c r="A7" s="15" t="s">
        <v>95</v>
      </c>
      <c r="B7" s="41"/>
      <c r="C7" s="41"/>
      <c r="D7" s="41"/>
      <c r="E7" s="41"/>
      <c r="F7" s="42"/>
      <c r="G7" s="14"/>
    </row>
    <row r="8" spans="1:7">
      <c r="A8" s="43"/>
      <c r="B8" s="41"/>
      <c r="C8" s="41"/>
      <c r="D8" s="41"/>
      <c r="E8" s="41"/>
      <c r="F8" s="42"/>
      <c r="G8" s="14"/>
    </row>
    <row r="9" spans="1:7">
      <c r="A9" s="43"/>
      <c r="B9" s="41"/>
      <c r="C9" s="41"/>
      <c r="D9" s="41"/>
      <c r="E9" s="41"/>
      <c r="F9" s="42"/>
      <c r="G9" s="14"/>
    </row>
    <row r="10" spans="1:7">
      <c r="A10" s="43"/>
      <c r="B10" s="41"/>
      <c r="C10" s="41"/>
      <c r="D10" s="41"/>
      <c r="E10" s="41"/>
      <c r="F10" s="42"/>
      <c r="G10" s="14"/>
    </row>
    <row r="11" spans="1:7">
      <c r="A11" s="43"/>
      <c r="B11" s="41"/>
      <c r="C11" s="41"/>
      <c r="D11" s="41"/>
      <c r="E11" s="41"/>
      <c r="F11" s="42"/>
      <c r="G11" s="14"/>
    </row>
    <row r="12" spans="1:7">
      <c r="A12" s="43"/>
      <c r="B12" s="41"/>
      <c r="C12" s="41"/>
      <c r="D12" s="41"/>
      <c r="E12" s="41"/>
      <c r="F12" s="42"/>
      <c r="G12" s="14"/>
    </row>
    <row r="13" spans="1:7">
      <c r="A13" s="43"/>
      <c r="B13" s="41"/>
      <c r="C13" s="41"/>
      <c r="D13" s="41"/>
      <c r="E13" s="41"/>
      <c r="F13" s="42"/>
      <c r="G13" s="14"/>
    </row>
    <row r="14" spans="1:7">
      <c r="A14" s="44"/>
      <c r="B14" s="45"/>
      <c r="C14" s="45"/>
      <c r="D14" s="45"/>
      <c r="E14" s="45"/>
      <c r="F14" s="46"/>
      <c r="G14" s="14"/>
    </row>
  </sheetData>
  <pageMargins left="0.7" right="0.7" top="0.75" bottom="0.75" header="0.3" footer="0.3"/>
  <pageSetup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pageSetUpPr fitToPage="1"/>
  </sheetPr>
  <dimension ref="A1:H36"/>
  <sheetViews>
    <sheetView zoomScaleNormal="100" zoomScalePageLayoutView="80" workbookViewId="0">
      <pane xSplit="28340" topLeftCell="L1"/>
      <selection activeCell="D6" sqref="D6"/>
      <selection pane="topRight" activeCell="G10" sqref="G10"/>
    </sheetView>
  </sheetViews>
  <sheetFormatPr baseColWidth="10" defaultColWidth="9.1640625" defaultRowHeight="40.5" customHeight="1"/>
  <cols>
    <col min="1" max="16384" width="9.1640625" style="23"/>
  </cols>
  <sheetData>
    <row r="1" spans="1:8" ht="15">
      <c r="A1" s="37"/>
      <c r="B1" s="38"/>
      <c r="C1" s="38"/>
      <c r="D1" s="38"/>
      <c r="E1" s="38"/>
      <c r="F1" s="39"/>
      <c r="G1" s="14"/>
      <c r="H1" s="14"/>
    </row>
    <row r="2" spans="1:8" s="28" customFormat="1" ht="39" customHeight="1">
      <c r="A2" s="59" t="s">
        <v>82</v>
      </c>
      <c r="B2" s="96"/>
      <c r="C2" s="96"/>
      <c r="D2" s="97"/>
      <c r="E2" s="97"/>
      <c r="F2" s="98"/>
      <c r="G2" s="18"/>
      <c r="H2" s="18"/>
    </row>
    <row r="3" spans="1:8" s="28" customFormat="1" ht="17.25" customHeight="1">
      <c r="A3" s="43"/>
      <c r="B3" s="41"/>
      <c r="C3" s="41"/>
      <c r="D3" s="41"/>
      <c r="E3" s="41"/>
      <c r="F3" s="42"/>
      <c r="G3" s="18"/>
      <c r="H3" s="18"/>
    </row>
    <row r="4" spans="1:8" s="27" customFormat="1" ht="31.5" customHeight="1">
      <c r="A4" s="40"/>
      <c r="B4" s="41"/>
      <c r="C4" s="41"/>
      <c r="D4" s="41"/>
      <c r="E4" s="41"/>
      <c r="F4" s="42"/>
      <c r="G4" s="17"/>
      <c r="H4" s="17"/>
    </row>
    <row r="5" spans="1:8" ht="21">
      <c r="A5" s="127" t="s">
        <v>149</v>
      </c>
      <c r="B5" s="41"/>
      <c r="C5" s="41"/>
      <c r="D5" s="41"/>
      <c r="E5" s="41"/>
      <c r="F5" s="42"/>
      <c r="G5" s="14"/>
      <c r="H5" s="14"/>
    </row>
    <row r="6" spans="1:8" ht="15">
      <c r="A6" s="14"/>
      <c r="B6" s="41"/>
      <c r="C6" s="41"/>
      <c r="D6" s="41"/>
      <c r="E6" s="41"/>
      <c r="F6" s="42"/>
      <c r="G6" s="14"/>
      <c r="H6" s="14"/>
    </row>
    <row r="7" spans="1:8" ht="21">
      <c r="A7" s="127" t="s">
        <v>95</v>
      </c>
      <c r="B7" s="41"/>
      <c r="C7" s="41"/>
      <c r="D7" s="41"/>
      <c r="E7" s="41"/>
      <c r="F7" s="42"/>
      <c r="G7" s="14"/>
      <c r="H7" s="14"/>
    </row>
    <row r="8" spans="1:8" ht="15">
      <c r="A8" s="43"/>
      <c r="B8" s="41"/>
      <c r="C8" s="41"/>
      <c r="D8" s="41"/>
      <c r="E8" s="41"/>
      <c r="F8" s="42"/>
      <c r="G8" s="14"/>
      <c r="H8" s="14"/>
    </row>
    <row r="9" spans="1:8" ht="15">
      <c r="A9" s="43"/>
      <c r="B9" s="41"/>
      <c r="C9" s="41"/>
      <c r="D9" s="41"/>
      <c r="E9" s="41"/>
      <c r="F9" s="42"/>
      <c r="G9" s="14"/>
      <c r="H9" s="14"/>
    </row>
    <row r="10" spans="1:8" ht="15">
      <c r="A10" s="43"/>
      <c r="B10" s="41"/>
      <c r="C10" s="41"/>
      <c r="D10" s="41"/>
      <c r="E10" s="41"/>
      <c r="F10" s="42"/>
      <c r="G10" s="14"/>
      <c r="H10" s="14"/>
    </row>
    <row r="11" spans="1:8" ht="15">
      <c r="A11" s="43"/>
      <c r="B11" s="41"/>
      <c r="C11" s="41"/>
      <c r="D11" s="41"/>
      <c r="E11" s="41"/>
      <c r="F11" s="42"/>
      <c r="G11" s="14"/>
      <c r="H11" s="14"/>
    </row>
    <row r="12" spans="1:8" ht="15">
      <c r="A12" s="43"/>
      <c r="B12" s="41"/>
      <c r="C12" s="41"/>
      <c r="D12" s="41"/>
      <c r="E12" s="41"/>
      <c r="F12" s="42"/>
      <c r="G12" s="14"/>
      <c r="H12" s="14"/>
    </row>
    <row r="13" spans="1:8" ht="15">
      <c r="A13" s="43"/>
      <c r="B13" s="41"/>
      <c r="C13" s="41"/>
      <c r="D13" s="41"/>
      <c r="E13" s="41"/>
      <c r="F13" s="42"/>
      <c r="G13" s="14"/>
      <c r="H13" s="14"/>
    </row>
    <row r="14" spans="1:8" ht="15">
      <c r="A14" s="44"/>
      <c r="B14" s="45"/>
      <c r="C14" s="45"/>
      <c r="D14" s="45"/>
      <c r="E14" s="45"/>
      <c r="F14" s="46"/>
      <c r="G14" s="14"/>
      <c r="H14" s="14"/>
    </row>
    <row r="15" spans="1:8" ht="15">
      <c r="A15" s="14"/>
      <c r="B15" s="14"/>
      <c r="C15" s="14"/>
      <c r="D15" s="14"/>
      <c r="E15" s="14"/>
      <c r="F15" s="14"/>
      <c r="G15" s="14"/>
      <c r="H15" s="14"/>
    </row>
    <row r="16" spans="1:8" ht="15">
      <c r="A16" s="14"/>
      <c r="B16" s="14"/>
      <c r="C16" s="14"/>
      <c r="D16" s="14"/>
      <c r="E16" s="14"/>
      <c r="F16" s="14"/>
      <c r="G16" s="14"/>
      <c r="H16" s="14"/>
    </row>
    <row r="17" spans="1:8" ht="15">
      <c r="A17" s="14"/>
      <c r="B17" s="14"/>
      <c r="C17" s="14"/>
      <c r="D17" s="14"/>
      <c r="E17" s="14"/>
      <c r="F17" s="14"/>
      <c r="G17" s="14"/>
      <c r="H17" s="14"/>
    </row>
    <row r="18" spans="1:8" ht="15">
      <c r="A18" s="14"/>
      <c r="B18" s="14"/>
      <c r="C18" s="14"/>
      <c r="D18" s="14"/>
      <c r="E18" s="14"/>
      <c r="F18" s="14"/>
      <c r="G18" s="14"/>
      <c r="H18" s="14"/>
    </row>
    <row r="19" spans="1:8" ht="15">
      <c r="A19" s="14"/>
      <c r="B19" s="14"/>
      <c r="C19" s="14"/>
      <c r="D19" s="14"/>
      <c r="E19" s="14"/>
      <c r="F19" s="14"/>
      <c r="G19" s="14"/>
      <c r="H19" s="14"/>
    </row>
    <row r="20" spans="1:8" ht="15">
      <c r="A20" s="14"/>
      <c r="B20" s="14"/>
      <c r="C20" s="14"/>
      <c r="D20" s="14"/>
      <c r="E20" s="14"/>
      <c r="F20" s="14"/>
      <c r="G20" s="14"/>
      <c r="H20" s="14"/>
    </row>
    <row r="21" spans="1:8" ht="15"/>
    <row r="22" spans="1:8" ht="15"/>
    <row r="23" spans="1:8" ht="15"/>
    <row r="24" spans="1:8" ht="15"/>
    <row r="25" spans="1:8" ht="15"/>
    <row r="26" spans="1:8" ht="15"/>
    <row r="27" spans="1:8" ht="15"/>
    <row r="28" spans="1:8" ht="15"/>
    <row r="29" spans="1:8" ht="15"/>
    <row r="30" spans="1:8" ht="15"/>
    <row r="31" spans="1:8" ht="15"/>
    <row r="32" spans="1:8" ht="15"/>
    <row r="33" ht="15"/>
    <row r="34" ht="20.75" customHeight="1"/>
    <row r="35" ht="20.75" customHeight="1"/>
    <row r="36" ht="66.75" customHeight="1"/>
  </sheetData>
  <printOptions horizontalCentered="1"/>
  <pageMargins left="0.25" right="0.25" top="0.82291666666666663" bottom="0.5" header="0.3" footer="0.3"/>
  <pageSetup fitToHeight="0" orientation="portrait" r:id="rId1"/>
  <headerFooter>
    <oddFooter>&amp;CPage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2060"/>
    <pageSetUpPr fitToPage="1"/>
  </sheetPr>
  <dimension ref="A1:B36"/>
  <sheetViews>
    <sheetView tabSelected="1" zoomScaleNormal="100" zoomScalePageLayoutView="80" workbookViewId="0">
      <pane xSplit="28340" topLeftCell="L1"/>
      <selection activeCell="E15" sqref="E15"/>
      <selection pane="topRight" activeCell="E9" sqref="E9"/>
    </sheetView>
  </sheetViews>
  <sheetFormatPr baseColWidth="10" defaultColWidth="21.5" defaultRowHeight="40.5" customHeight="1"/>
  <cols>
    <col min="1" max="1" width="69.6640625" style="1" customWidth="1"/>
    <col min="2" max="2" width="11.5" style="57" customWidth="1"/>
    <col min="3" max="16384" width="21.5" style="28"/>
  </cols>
  <sheetData>
    <row r="1" spans="1:2" ht="40.5" customHeight="1">
      <c r="A1" s="231" t="s">
        <v>22</v>
      </c>
      <c r="B1" s="231"/>
    </row>
    <row r="2" spans="1:2" ht="33" customHeight="1">
      <c r="A2" s="58" t="s">
        <v>49</v>
      </c>
      <c r="B2" s="84" t="s">
        <v>90</v>
      </c>
    </row>
    <row r="3" spans="1:2" ht="16">
      <c r="A3" s="2" t="s">
        <v>43</v>
      </c>
      <c r="B3" s="102">
        <v>1</v>
      </c>
    </row>
    <row r="4" spans="1:2" ht="21.5" customHeight="1">
      <c r="A4" s="79" t="s">
        <v>25</v>
      </c>
      <c r="B4" s="103"/>
    </row>
    <row r="5" spans="1:2" ht="15">
      <c r="A5" s="47" t="s">
        <v>0</v>
      </c>
      <c r="B5" s="104">
        <v>0</v>
      </c>
    </row>
    <row r="6" spans="1:2" ht="15">
      <c r="A6" s="47" t="s">
        <v>1</v>
      </c>
      <c r="B6" s="105">
        <v>0</v>
      </c>
    </row>
    <row r="7" spans="1:2" ht="15">
      <c r="A7" s="48" t="s">
        <v>13</v>
      </c>
      <c r="B7" s="105">
        <v>1</v>
      </c>
    </row>
    <row r="8" spans="1:2" ht="15">
      <c r="A8" s="48" t="s">
        <v>14</v>
      </c>
      <c r="B8" s="105">
        <v>0</v>
      </c>
    </row>
    <row r="9" spans="1:2" s="49" customFormat="1" ht="21.5" customHeight="1">
      <c r="A9" s="80" t="s">
        <v>26</v>
      </c>
      <c r="B9" s="106"/>
    </row>
    <row r="10" spans="1:2" s="49" customFormat="1" ht="15">
      <c r="A10" s="50" t="s">
        <v>2</v>
      </c>
      <c r="B10" s="107">
        <v>0</v>
      </c>
    </row>
    <row r="11" spans="1:2" s="49" customFormat="1" ht="15">
      <c r="A11" s="50" t="s">
        <v>3</v>
      </c>
      <c r="B11" s="108">
        <v>0</v>
      </c>
    </row>
    <row r="12" spans="1:2" s="49" customFormat="1" ht="15">
      <c r="A12" s="50" t="s">
        <v>6</v>
      </c>
      <c r="B12" s="107">
        <v>0</v>
      </c>
    </row>
    <row r="13" spans="1:2" s="49" customFormat="1" ht="15">
      <c r="A13" s="50" t="s">
        <v>4</v>
      </c>
      <c r="B13" s="107">
        <v>1</v>
      </c>
    </row>
    <row r="14" spans="1:2" s="49" customFormat="1" ht="15">
      <c r="A14" s="50" t="s">
        <v>12</v>
      </c>
      <c r="B14" s="107">
        <v>0</v>
      </c>
    </row>
    <row r="15" spans="1:2" s="49" customFormat="1" ht="15">
      <c r="A15" s="50" t="s">
        <v>5</v>
      </c>
      <c r="B15" s="107">
        <v>0</v>
      </c>
    </row>
    <row r="16" spans="1:2" s="77" customFormat="1" ht="20.75" customHeight="1">
      <c r="A16" s="80" t="s">
        <v>18</v>
      </c>
      <c r="B16" s="106"/>
    </row>
    <row r="17" spans="1:2" s="49" customFormat="1" ht="15">
      <c r="A17" s="51" t="s">
        <v>19</v>
      </c>
      <c r="B17" s="107">
        <v>1</v>
      </c>
    </row>
    <row r="18" spans="1:2" s="49" customFormat="1" ht="15">
      <c r="A18" s="51" t="s">
        <v>29</v>
      </c>
      <c r="B18" s="107">
        <v>0</v>
      </c>
    </row>
    <row r="19" spans="1:2" s="49" customFormat="1" ht="15">
      <c r="A19" s="51" t="s">
        <v>16</v>
      </c>
      <c r="B19" s="107">
        <v>0</v>
      </c>
    </row>
    <row r="20" spans="1:2" s="49" customFormat="1" ht="15">
      <c r="A20" s="51" t="s">
        <v>17</v>
      </c>
      <c r="B20" s="107">
        <v>1</v>
      </c>
    </row>
    <row r="21" spans="1:2" s="49" customFormat="1" ht="21.5" customHeight="1">
      <c r="A21" s="101" t="s">
        <v>21</v>
      </c>
      <c r="B21" s="109"/>
    </row>
    <row r="22" spans="1:2" s="49" customFormat="1" ht="15">
      <c r="A22" s="50" t="s">
        <v>11</v>
      </c>
      <c r="B22" s="102">
        <v>1</v>
      </c>
    </row>
    <row r="23" spans="1:2" s="49" customFormat="1" ht="15">
      <c r="A23" s="50" t="s">
        <v>47</v>
      </c>
      <c r="B23" s="107">
        <v>0</v>
      </c>
    </row>
    <row r="24" spans="1:2" s="49" customFormat="1" ht="15">
      <c r="A24" s="50" t="s">
        <v>48</v>
      </c>
      <c r="B24" s="107">
        <v>0</v>
      </c>
    </row>
    <row r="25" spans="1:2" s="49" customFormat="1" ht="15">
      <c r="A25" s="50" t="s">
        <v>10</v>
      </c>
      <c r="B25" s="107">
        <v>0</v>
      </c>
    </row>
    <row r="26" spans="1:2" s="49" customFormat="1" ht="17.25" customHeight="1">
      <c r="A26" s="52" t="s">
        <v>23</v>
      </c>
      <c r="B26" s="102">
        <v>0</v>
      </c>
    </row>
    <row r="27" spans="1:2" s="49" customFormat="1" ht="15">
      <c r="A27" s="53" t="s">
        <v>20</v>
      </c>
      <c r="B27" s="107">
        <v>0</v>
      </c>
    </row>
    <row r="28" spans="1:2" s="49" customFormat="1" ht="17.25" customHeight="1">
      <c r="A28" s="54" t="s">
        <v>33</v>
      </c>
      <c r="B28" s="107">
        <v>0</v>
      </c>
    </row>
    <row r="29" spans="1:2" s="78" customFormat="1" ht="17.25" customHeight="1">
      <c r="A29" s="55" t="s">
        <v>24</v>
      </c>
      <c r="B29" s="110">
        <v>0</v>
      </c>
    </row>
    <row r="30" spans="1:2" s="49" customFormat="1" ht="15">
      <c r="A30" s="51" t="s">
        <v>8</v>
      </c>
      <c r="B30" s="110">
        <v>0</v>
      </c>
    </row>
    <row r="31" spans="1:2" s="49" customFormat="1" ht="15">
      <c r="A31" s="51" t="s">
        <v>7</v>
      </c>
      <c r="B31" s="110">
        <v>0</v>
      </c>
    </row>
    <row r="32" spans="1:2" s="49" customFormat="1" ht="15">
      <c r="A32" s="51" t="s">
        <v>9</v>
      </c>
      <c r="B32" s="110">
        <v>0</v>
      </c>
    </row>
    <row r="33" spans="1:2" s="49" customFormat="1" ht="15">
      <c r="A33" s="51" t="s">
        <v>10</v>
      </c>
      <c r="B33" s="110">
        <v>0</v>
      </c>
    </row>
    <row r="34" spans="1:2" s="56" customFormat="1" ht="20.75" customHeight="1">
      <c r="A34" s="54" t="s">
        <v>28</v>
      </c>
      <c r="B34" s="111">
        <v>1</v>
      </c>
    </row>
    <row r="35" spans="1:2" s="56" customFormat="1" ht="20.75" customHeight="1">
      <c r="A35" s="54" t="s">
        <v>27</v>
      </c>
      <c r="B35" s="107">
        <v>1</v>
      </c>
    </row>
    <row r="36" spans="1:2" ht="66.75" customHeight="1">
      <c r="A36" s="232" t="s">
        <v>91</v>
      </c>
      <c r="B36" s="233"/>
    </row>
  </sheetData>
  <mergeCells count="2">
    <mergeCell ref="A1:B1"/>
    <mergeCell ref="A36:B36"/>
  </mergeCells>
  <printOptions horizontalCentered="1"/>
  <pageMargins left="0.25" right="0.25" top="0.82291666666666663" bottom="0.5" header="0.3" footer="0.3"/>
  <pageSetup fitToHeight="0" orientation="portrait"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X48"/>
  <sheetViews>
    <sheetView zoomScale="80" zoomScaleNormal="80" workbookViewId="0">
      <selection activeCell="F19" sqref="F19"/>
    </sheetView>
  </sheetViews>
  <sheetFormatPr baseColWidth="10" defaultColWidth="8.83203125" defaultRowHeight="15"/>
  <cols>
    <col min="1" max="1" width="4.1640625" style="26" customWidth="1"/>
    <col min="2" max="2" width="33.6640625" customWidth="1"/>
    <col min="3" max="3" width="14.83203125" style="26" customWidth="1"/>
    <col min="4" max="4" width="22.5" customWidth="1"/>
    <col min="5" max="5" width="19.5" style="14" customWidth="1"/>
    <col min="6" max="24" width="9.1640625" style="23"/>
  </cols>
  <sheetData>
    <row r="1" spans="1:24" ht="33.75" customHeight="1">
      <c r="A1" s="222" t="s">
        <v>60</v>
      </c>
      <c r="B1" s="222"/>
      <c r="C1" s="222"/>
      <c r="D1" s="222"/>
    </row>
    <row r="2" spans="1:24" ht="32.25" customHeight="1">
      <c r="A2" s="25"/>
      <c r="B2" s="20" t="s">
        <v>57</v>
      </c>
      <c r="C2" s="21" t="s">
        <v>89</v>
      </c>
      <c r="D2" s="20" t="s">
        <v>77</v>
      </c>
    </row>
    <row r="3" spans="1:24" s="16" customFormat="1" ht="28.5" customHeight="1">
      <c r="A3" s="25">
        <v>1</v>
      </c>
      <c r="B3" s="24" t="s">
        <v>61</v>
      </c>
      <c r="C3" s="112">
        <v>0</v>
      </c>
      <c r="D3" s="113" t="s">
        <v>74</v>
      </c>
      <c r="E3" s="17"/>
      <c r="F3" s="27"/>
      <c r="G3" s="27"/>
      <c r="H3" s="27"/>
      <c r="I3" s="27"/>
      <c r="J3" s="27"/>
      <c r="K3" s="27"/>
      <c r="L3" s="27"/>
      <c r="M3" s="27"/>
      <c r="N3" s="27"/>
      <c r="O3" s="27"/>
      <c r="P3" s="27"/>
      <c r="Q3" s="27"/>
      <c r="R3" s="27"/>
      <c r="S3" s="27"/>
      <c r="T3" s="27"/>
      <c r="U3" s="27"/>
      <c r="V3" s="27"/>
      <c r="W3" s="27"/>
      <c r="X3" s="27"/>
    </row>
    <row r="4" spans="1:24" s="16" customFormat="1" ht="28.5" customHeight="1">
      <c r="A4" s="25">
        <v>2</v>
      </c>
      <c r="B4" s="22" t="s">
        <v>62</v>
      </c>
      <c r="C4" s="174">
        <v>0</v>
      </c>
      <c r="D4" s="175" t="s">
        <v>74</v>
      </c>
      <c r="E4" s="17"/>
      <c r="F4" s="27"/>
      <c r="G4" s="27"/>
      <c r="H4" s="27"/>
      <c r="I4" s="27"/>
      <c r="J4" s="27"/>
      <c r="K4" s="27"/>
      <c r="L4" s="27"/>
      <c r="M4" s="27"/>
      <c r="N4" s="27"/>
      <c r="O4" s="27"/>
      <c r="P4" s="27"/>
      <c r="Q4" s="27"/>
      <c r="R4" s="27"/>
      <c r="S4" s="27"/>
      <c r="T4" s="27"/>
      <c r="U4" s="27"/>
      <c r="V4" s="27"/>
      <c r="W4" s="27"/>
      <c r="X4" s="27"/>
    </row>
    <row r="5" spans="1:24" s="16" customFormat="1" ht="28.5" customHeight="1">
      <c r="A5" s="25">
        <v>3</v>
      </c>
      <c r="B5" s="22" t="s">
        <v>63</v>
      </c>
      <c r="C5" s="174">
        <v>1383</v>
      </c>
      <c r="D5" s="175" t="s">
        <v>76</v>
      </c>
      <c r="E5" s="17"/>
      <c r="F5" s="27"/>
      <c r="G5" s="27"/>
      <c r="H5" s="27"/>
      <c r="I5" s="27"/>
      <c r="J5" s="27"/>
      <c r="K5" s="27"/>
      <c r="L5" s="27"/>
      <c r="M5" s="27"/>
      <c r="N5" s="27"/>
      <c r="O5" s="27"/>
      <c r="P5" s="27"/>
      <c r="Q5" s="27"/>
      <c r="R5" s="27"/>
      <c r="S5" s="27"/>
      <c r="T5" s="27"/>
      <c r="U5" s="27"/>
      <c r="V5" s="27"/>
      <c r="W5" s="27"/>
      <c r="X5" s="27"/>
    </row>
    <row r="6" spans="1:24" s="16" customFormat="1" ht="28.5" customHeight="1">
      <c r="A6" s="25">
        <v>4</v>
      </c>
      <c r="B6" s="65" t="s">
        <v>64</v>
      </c>
      <c r="C6" s="112">
        <v>0</v>
      </c>
      <c r="D6" s="113" t="s">
        <v>74</v>
      </c>
      <c r="E6" s="17"/>
      <c r="F6" s="27"/>
      <c r="G6" s="27"/>
      <c r="H6" s="27"/>
      <c r="I6" s="27"/>
      <c r="J6" s="27"/>
      <c r="K6" s="27"/>
      <c r="L6" s="27"/>
      <c r="M6" s="27"/>
      <c r="N6" s="27"/>
      <c r="O6" s="27"/>
      <c r="P6" s="27"/>
      <c r="Q6" s="27"/>
      <c r="R6" s="27"/>
      <c r="S6" s="27"/>
      <c r="T6" s="27"/>
      <c r="U6" s="27"/>
      <c r="V6" s="27"/>
      <c r="W6" s="27"/>
      <c r="X6" s="27"/>
    </row>
    <row r="7" spans="1:24" s="16" customFormat="1" ht="31.5" customHeight="1">
      <c r="A7" s="25">
        <v>5</v>
      </c>
      <c r="B7" s="24" t="s">
        <v>65</v>
      </c>
      <c r="C7" s="122">
        <v>1496</v>
      </c>
      <c r="D7" s="123" t="s">
        <v>76</v>
      </c>
      <c r="E7" s="17"/>
      <c r="F7" s="27"/>
      <c r="G7" s="27"/>
      <c r="H7" s="27"/>
      <c r="I7" s="27"/>
      <c r="J7" s="27"/>
      <c r="K7" s="27"/>
      <c r="L7" s="27"/>
      <c r="M7" s="27"/>
      <c r="N7" s="27"/>
      <c r="O7" s="27"/>
      <c r="P7" s="27"/>
      <c r="Q7" s="27"/>
      <c r="R7" s="27"/>
      <c r="S7" s="27"/>
      <c r="T7" s="27"/>
      <c r="U7" s="27"/>
      <c r="V7" s="27"/>
      <c r="W7" s="27"/>
      <c r="X7" s="27"/>
    </row>
    <row r="8" spans="1:24" s="16" customFormat="1" ht="28.5" customHeight="1">
      <c r="A8" s="25">
        <v>6</v>
      </c>
      <c r="B8" s="22" t="s">
        <v>66</v>
      </c>
      <c r="C8" s="112">
        <v>0</v>
      </c>
      <c r="D8" s="113" t="s">
        <v>74</v>
      </c>
      <c r="E8" s="17"/>
      <c r="F8" s="27"/>
      <c r="G8" s="27" t="s">
        <v>46</v>
      </c>
      <c r="H8" s="27"/>
      <c r="I8" s="27"/>
      <c r="J8" s="27"/>
      <c r="K8" s="27"/>
      <c r="L8" s="27"/>
      <c r="M8" s="27"/>
      <c r="N8" s="27"/>
      <c r="O8" s="27"/>
      <c r="P8" s="27"/>
      <c r="Q8" s="27"/>
      <c r="R8" s="27"/>
      <c r="S8" s="27"/>
      <c r="T8" s="27"/>
      <c r="U8" s="27"/>
      <c r="V8" s="27"/>
      <c r="W8" s="27"/>
      <c r="X8" s="27"/>
    </row>
    <row r="9" spans="1:24" s="16" customFormat="1" ht="28.5" customHeight="1">
      <c r="A9" s="25">
        <v>7</v>
      </c>
      <c r="B9" s="22" t="s">
        <v>67</v>
      </c>
      <c r="C9" s="161">
        <v>1696</v>
      </c>
      <c r="D9" s="162" t="s">
        <v>76</v>
      </c>
      <c r="E9" s="17"/>
      <c r="F9" s="27"/>
      <c r="G9" s="27"/>
      <c r="H9" s="27"/>
      <c r="I9" s="27"/>
      <c r="J9" s="27"/>
      <c r="K9" s="27"/>
      <c r="L9" s="27"/>
      <c r="M9" s="27"/>
      <c r="N9" s="27"/>
      <c r="O9" s="27"/>
      <c r="P9" s="27"/>
      <c r="Q9" s="27"/>
      <c r="R9" s="27"/>
      <c r="S9" s="27"/>
      <c r="T9" s="27"/>
      <c r="U9" s="27"/>
      <c r="V9" s="27"/>
      <c r="W9" s="27"/>
      <c r="X9" s="27"/>
    </row>
    <row r="10" spans="1:24" s="16" customFormat="1" ht="28.5" customHeight="1">
      <c r="A10" s="25">
        <v>8</v>
      </c>
      <c r="B10" s="22" t="s">
        <v>68</v>
      </c>
      <c r="C10" s="112">
        <v>0</v>
      </c>
      <c r="D10" s="113" t="s">
        <v>74</v>
      </c>
      <c r="E10" s="17"/>
      <c r="F10" s="27"/>
      <c r="G10" s="27"/>
      <c r="H10" s="27"/>
      <c r="I10" s="27"/>
      <c r="J10" s="27"/>
      <c r="K10" s="27"/>
      <c r="L10" s="27"/>
      <c r="M10" s="27"/>
      <c r="N10" s="27"/>
      <c r="O10" s="27"/>
      <c r="P10" s="27"/>
      <c r="Q10" s="27"/>
      <c r="R10" s="27"/>
      <c r="S10" s="27"/>
      <c r="T10" s="27"/>
      <c r="U10" s="27"/>
      <c r="V10" s="27"/>
      <c r="W10" s="27"/>
      <c r="X10" s="27"/>
    </row>
    <row r="11" spans="1:24" s="16" customFormat="1" ht="28.5" customHeight="1">
      <c r="A11" s="25">
        <v>9</v>
      </c>
      <c r="B11" s="24" t="s">
        <v>69</v>
      </c>
      <c r="C11" s="122">
        <v>1137</v>
      </c>
      <c r="D11" s="162" t="s">
        <v>76</v>
      </c>
      <c r="E11" s="17"/>
      <c r="F11" s="27"/>
      <c r="G11" s="27"/>
      <c r="H11" s="27"/>
      <c r="I11" s="27"/>
      <c r="J11" s="27"/>
      <c r="K11" s="27"/>
      <c r="L11" s="27"/>
      <c r="M11" s="27"/>
      <c r="N11" s="27"/>
      <c r="O11" s="27"/>
      <c r="P11" s="27"/>
      <c r="Q11" s="27"/>
      <c r="R11" s="27"/>
      <c r="S11" s="27"/>
      <c r="T11" s="27"/>
      <c r="U11" s="27"/>
      <c r="V11" s="27"/>
      <c r="W11" s="27"/>
      <c r="X11" s="27"/>
    </row>
    <row r="12" spans="1:24" s="16" customFormat="1" ht="28.5" customHeight="1">
      <c r="A12" s="25">
        <v>10</v>
      </c>
      <c r="B12" s="22" t="s">
        <v>70</v>
      </c>
      <c r="C12" s="147" t="s">
        <v>103</v>
      </c>
      <c r="D12" s="113" t="s">
        <v>156</v>
      </c>
      <c r="E12" s="17"/>
      <c r="F12" s="27"/>
      <c r="G12" s="27"/>
      <c r="H12" s="27"/>
      <c r="I12" s="27"/>
      <c r="J12" s="27"/>
      <c r="K12" s="27"/>
      <c r="L12" s="27"/>
      <c r="M12" s="27"/>
      <c r="N12" s="27"/>
      <c r="O12" s="27"/>
      <c r="P12" s="27"/>
      <c r="Q12" s="27"/>
      <c r="R12" s="27"/>
      <c r="S12" s="27"/>
      <c r="T12" s="27"/>
      <c r="U12" s="27"/>
      <c r="V12" s="27"/>
      <c r="W12" s="27"/>
      <c r="X12" s="27"/>
    </row>
    <row r="13" spans="1:24" s="16" customFormat="1" ht="28.5" customHeight="1">
      <c r="A13" s="25">
        <v>11</v>
      </c>
      <c r="B13" s="24" t="s">
        <v>71</v>
      </c>
      <c r="C13" s="112">
        <v>0</v>
      </c>
      <c r="D13" s="113" t="s">
        <v>74</v>
      </c>
      <c r="E13" s="17"/>
      <c r="F13" s="27"/>
      <c r="G13" s="27"/>
      <c r="H13" s="27"/>
      <c r="I13" s="27"/>
      <c r="J13" s="27"/>
      <c r="K13" s="27"/>
      <c r="L13" s="27"/>
      <c r="M13" s="27"/>
      <c r="N13" s="27"/>
      <c r="O13" s="27"/>
      <c r="P13" s="27"/>
      <c r="Q13" s="27"/>
      <c r="R13" s="27"/>
      <c r="S13" s="27"/>
      <c r="T13" s="27"/>
      <c r="U13" s="27"/>
      <c r="V13" s="27"/>
      <c r="W13" s="27"/>
      <c r="X13" s="27"/>
    </row>
    <row r="14" spans="1:24" s="16" customFormat="1" ht="28.5" customHeight="1">
      <c r="A14" s="25">
        <v>12</v>
      </c>
      <c r="B14" s="22" t="s">
        <v>72</v>
      </c>
      <c r="C14" s="112">
        <v>0</v>
      </c>
      <c r="D14" s="113" t="s">
        <v>74</v>
      </c>
      <c r="E14" s="17"/>
      <c r="F14" s="27"/>
      <c r="G14" s="27"/>
      <c r="H14" s="27" t="s">
        <v>46</v>
      </c>
      <c r="I14" s="27"/>
      <c r="J14" s="27"/>
      <c r="K14" s="27"/>
      <c r="L14" s="27"/>
      <c r="M14" s="27"/>
      <c r="N14" s="27"/>
      <c r="O14" s="27"/>
      <c r="P14" s="27"/>
      <c r="Q14" s="27"/>
      <c r="R14" s="27"/>
      <c r="S14" s="27"/>
      <c r="T14" s="27"/>
      <c r="U14" s="27"/>
      <c r="V14" s="27"/>
      <c r="W14" s="27"/>
      <c r="X14" s="27"/>
    </row>
    <row r="15" spans="1:24" s="16" customFormat="1" ht="28.5" customHeight="1">
      <c r="A15" s="25">
        <v>13</v>
      </c>
      <c r="B15" s="24" t="s">
        <v>73</v>
      </c>
      <c r="C15" s="112">
        <v>0</v>
      </c>
      <c r="D15" s="113" t="s">
        <v>74</v>
      </c>
      <c r="E15" s="17"/>
      <c r="F15" s="27"/>
      <c r="G15" s="27"/>
      <c r="H15" s="27"/>
      <c r="I15" s="27"/>
      <c r="J15" s="27"/>
      <c r="K15" s="27"/>
      <c r="L15" s="27"/>
      <c r="M15" s="27"/>
      <c r="N15" s="27"/>
      <c r="O15" s="27"/>
      <c r="P15" s="27"/>
      <c r="Q15" s="27"/>
      <c r="R15" s="27"/>
      <c r="S15" s="27"/>
      <c r="T15" s="27"/>
      <c r="U15" s="27"/>
      <c r="V15" s="27"/>
      <c r="W15" s="27"/>
      <c r="X15" s="27"/>
    </row>
    <row r="16" spans="1:24" s="16" customFormat="1" ht="28.5" customHeight="1">
      <c r="A16" s="25">
        <v>14</v>
      </c>
      <c r="B16" s="22" t="s">
        <v>45</v>
      </c>
      <c r="C16" s="112">
        <v>1</v>
      </c>
      <c r="D16" s="113" t="s">
        <v>76</v>
      </c>
      <c r="E16" s="17"/>
      <c r="F16" s="27"/>
      <c r="G16" s="27"/>
      <c r="H16" s="27"/>
      <c r="I16" s="27"/>
      <c r="J16" s="27"/>
      <c r="K16" s="27"/>
      <c r="L16" s="27"/>
      <c r="M16" s="27"/>
      <c r="N16" s="27"/>
      <c r="O16" s="27"/>
      <c r="P16" s="27"/>
      <c r="Q16" s="27"/>
      <c r="R16" s="27"/>
      <c r="S16" s="27"/>
      <c r="T16" s="27"/>
      <c r="U16" s="27"/>
      <c r="V16" s="27"/>
      <c r="W16" s="27"/>
      <c r="X16" s="27"/>
    </row>
    <row r="17" spans="1:24" s="16" customFormat="1" ht="28.5" customHeight="1">
      <c r="A17" s="25"/>
      <c r="B17" s="64" t="s">
        <v>87</v>
      </c>
      <c r="C17" s="125">
        <f>SUM(C3:C16)</f>
        <v>5713</v>
      </c>
      <c r="D17" s="226" t="s">
        <v>96</v>
      </c>
      <c r="E17" s="227"/>
      <c r="F17" s="27"/>
      <c r="G17" s="27"/>
      <c r="H17" s="27"/>
      <c r="I17" s="27"/>
      <c r="J17" s="27"/>
      <c r="K17" s="27"/>
      <c r="L17" s="27"/>
      <c r="M17" s="27"/>
      <c r="N17" s="27"/>
      <c r="O17" s="27"/>
      <c r="P17" s="27"/>
      <c r="Q17" s="27"/>
      <c r="R17" s="27"/>
      <c r="S17" s="27"/>
      <c r="T17" s="27"/>
      <c r="U17" s="27"/>
      <c r="V17" s="27"/>
      <c r="W17" s="27"/>
      <c r="X17" s="27"/>
    </row>
    <row r="18" spans="1:24" s="14" customFormat="1" ht="9" customHeight="1">
      <c r="A18" s="25"/>
      <c r="C18" s="25"/>
      <c r="F18" s="23"/>
      <c r="G18" s="23"/>
      <c r="H18" s="23"/>
      <c r="I18" s="23"/>
      <c r="J18" s="23"/>
      <c r="K18" s="23"/>
      <c r="L18" s="23"/>
      <c r="M18" s="23"/>
      <c r="N18" s="23"/>
      <c r="O18" s="23"/>
      <c r="P18" s="23"/>
      <c r="Q18" s="23"/>
      <c r="R18" s="23"/>
      <c r="S18" s="23"/>
      <c r="T18" s="23"/>
      <c r="U18" s="23"/>
      <c r="V18" s="23"/>
      <c r="W18" s="23"/>
      <c r="X18" s="23"/>
    </row>
    <row r="19" spans="1:24" s="14" customFormat="1" ht="52.5" customHeight="1">
      <c r="A19" s="25"/>
      <c r="B19" s="221" t="s">
        <v>97</v>
      </c>
      <c r="C19" s="221"/>
      <c r="D19" s="221"/>
      <c r="F19" s="23"/>
      <c r="G19" s="23"/>
      <c r="H19" s="23"/>
      <c r="I19" s="23"/>
      <c r="J19" s="23"/>
      <c r="K19" s="23"/>
      <c r="L19" s="23"/>
      <c r="M19" s="23"/>
      <c r="N19" s="23"/>
      <c r="O19" s="23"/>
      <c r="P19" s="23"/>
      <c r="Q19" s="23"/>
      <c r="R19" s="23"/>
      <c r="S19" s="23"/>
      <c r="T19" s="23"/>
      <c r="U19" s="23"/>
      <c r="V19" s="23"/>
      <c r="W19" s="23"/>
      <c r="X19" s="23"/>
    </row>
    <row r="20" spans="1:24" s="14" customFormat="1" ht="42" customHeight="1">
      <c r="A20" s="25"/>
      <c r="B20" s="221" t="s">
        <v>233</v>
      </c>
      <c r="C20" s="221"/>
      <c r="D20" s="221"/>
      <c r="F20" s="23"/>
      <c r="G20" s="23"/>
      <c r="H20" s="23"/>
      <c r="I20" s="23"/>
      <c r="J20" s="23"/>
      <c r="K20" s="23"/>
      <c r="L20" s="23"/>
      <c r="M20" s="23"/>
      <c r="N20" s="23"/>
      <c r="O20" s="23"/>
      <c r="P20" s="23"/>
      <c r="Q20" s="23"/>
      <c r="R20" s="23"/>
      <c r="S20" s="23"/>
      <c r="T20" s="23"/>
      <c r="U20" s="23"/>
      <c r="V20" s="23"/>
      <c r="W20" s="23"/>
      <c r="X20" s="23"/>
    </row>
    <row r="21" spans="1:24" s="14" customFormat="1" ht="57.75" customHeight="1">
      <c r="A21" s="25"/>
      <c r="B21" s="223" t="s">
        <v>88</v>
      </c>
      <c r="C21" s="224"/>
      <c r="D21" s="225"/>
      <c r="F21" s="23"/>
      <c r="G21" s="23"/>
      <c r="H21" s="23"/>
      <c r="I21" s="23"/>
      <c r="J21" s="23"/>
      <c r="K21" s="23"/>
      <c r="L21" s="23"/>
      <c r="M21" s="23"/>
      <c r="N21" s="23"/>
      <c r="O21" s="23"/>
      <c r="P21" s="23"/>
      <c r="Q21" s="23"/>
      <c r="R21" s="23"/>
      <c r="S21" s="23"/>
      <c r="T21" s="23"/>
      <c r="U21" s="23"/>
      <c r="V21" s="23"/>
      <c r="W21" s="23"/>
      <c r="X21" s="23"/>
    </row>
    <row r="22" spans="1:24" s="14" customFormat="1">
      <c r="A22" s="25"/>
      <c r="C22" s="25"/>
    </row>
    <row r="23" spans="1:24" s="14" customFormat="1">
      <c r="A23" s="25"/>
      <c r="C23" s="25"/>
    </row>
    <row r="24" spans="1:24" s="14" customFormat="1">
      <c r="A24" s="25"/>
      <c r="C24" s="25"/>
    </row>
    <row r="25" spans="1:24" s="14" customFormat="1">
      <c r="A25" s="25"/>
      <c r="C25" s="25"/>
    </row>
    <row r="26" spans="1:24" s="14" customFormat="1">
      <c r="A26" s="25"/>
      <c r="C26" s="25"/>
    </row>
    <row r="27" spans="1:24" s="14" customFormat="1">
      <c r="A27" s="25"/>
      <c r="C27" s="25"/>
    </row>
    <row r="28" spans="1:24" s="14" customFormat="1">
      <c r="A28" s="25"/>
      <c r="C28" s="25"/>
    </row>
    <row r="29" spans="1:24" s="14" customFormat="1">
      <c r="A29" s="25"/>
      <c r="C29" s="25"/>
    </row>
    <row r="30" spans="1:24" s="14" customFormat="1">
      <c r="A30" s="25"/>
      <c r="C30" s="25"/>
    </row>
    <row r="31" spans="1:24" s="14" customFormat="1">
      <c r="A31" s="25"/>
      <c r="C31" s="25"/>
    </row>
    <row r="32" spans="1:24" s="14" customFormat="1">
      <c r="A32" s="25"/>
      <c r="C32" s="25"/>
    </row>
    <row r="33" spans="1:3" s="14" customFormat="1">
      <c r="A33" s="25"/>
      <c r="C33" s="25"/>
    </row>
    <row r="34" spans="1:3" s="14" customFormat="1">
      <c r="A34" s="25"/>
      <c r="C34" s="25"/>
    </row>
    <row r="35" spans="1:3" s="14" customFormat="1">
      <c r="A35" s="25"/>
      <c r="C35" s="25"/>
    </row>
    <row r="36" spans="1:3" s="14" customFormat="1">
      <c r="A36" s="25"/>
      <c r="C36" s="25"/>
    </row>
    <row r="37" spans="1:3" s="14" customFormat="1">
      <c r="A37" s="25"/>
      <c r="C37" s="25"/>
    </row>
    <row r="38" spans="1:3" s="14" customFormat="1">
      <c r="A38" s="25"/>
      <c r="C38" s="25"/>
    </row>
    <row r="39" spans="1:3" s="14" customFormat="1">
      <c r="A39" s="25"/>
      <c r="C39" s="25"/>
    </row>
    <row r="40" spans="1:3" s="14" customFormat="1">
      <c r="A40" s="25"/>
      <c r="C40" s="25"/>
    </row>
    <row r="41" spans="1:3" s="14" customFormat="1">
      <c r="A41" s="25"/>
      <c r="C41" s="25"/>
    </row>
    <row r="42" spans="1:3" s="14" customFormat="1">
      <c r="A42" s="25"/>
      <c r="C42" s="25"/>
    </row>
    <row r="43" spans="1:3" s="14" customFormat="1">
      <c r="A43" s="25"/>
      <c r="C43" s="25"/>
    </row>
    <row r="44" spans="1:3" s="14" customFormat="1">
      <c r="A44" s="25"/>
      <c r="C44" s="25"/>
    </row>
    <row r="45" spans="1:3" s="14" customFormat="1">
      <c r="A45" s="25"/>
      <c r="C45" s="25"/>
    </row>
    <row r="46" spans="1:3" s="14" customFormat="1">
      <c r="A46" s="25"/>
      <c r="C46" s="25"/>
    </row>
    <row r="47" spans="1:3" s="14" customFormat="1">
      <c r="A47" s="25"/>
      <c r="C47" s="25"/>
    </row>
    <row r="48" spans="1:3" s="14" customFormat="1">
      <c r="A48" s="25"/>
      <c r="C48" s="25"/>
    </row>
  </sheetData>
  <mergeCells count="5">
    <mergeCell ref="B19:D19"/>
    <mergeCell ref="A1:D1"/>
    <mergeCell ref="B20:D20"/>
    <mergeCell ref="B21:D21"/>
    <mergeCell ref="D17:E17"/>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3" tint="0.79998168889431442"/>
  </sheetPr>
  <dimension ref="A1:AY1299"/>
  <sheetViews>
    <sheetView workbookViewId="0">
      <pane ySplit="2" topLeftCell="A3" activePane="bottomLeft" state="frozen"/>
      <selection activeCell="E9" sqref="E9"/>
      <selection pane="bottomLeft" activeCell="C10" sqref="C10"/>
    </sheetView>
  </sheetViews>
  <sheetFormatPr baseColWidth="10" defaultColWidth="9.1640625" defaultRowHeight="15"/>
  <cols>
    <col min="1" max="1" width="15.1640625" style="66" customWidth="1"/>
    <col min="2" max="2" width="13" style="67" customWidth="1"/>
    <col min="3" max="3" width="11.1640625" style="67" customWidth="1"/>
    <col min="4" max="6" width="9.1640625" style="66"/>
    <col min="7" max="7" width="10.6640625" style="66" customWidth="1"/>
    <col min="8" max="8" width="12.1640625" style="66" customWidth="1"/>
    <col min="9" max="9" width="10.83203125" style="66" customWidth="1"/>
    <col min="10" max="10" width="14.5" style="66" customWidth="1"/>
    <col min="11" max="11" width="13" style="67" customWidth="1"/>
    <col min="12" max="12" width="18.6640625" style="66" customWidth="1"/>
    <col min="13" max="13" width="14.5" style="66" customWidth="1"/>
    <col min="14" max="14" width="13.33203125" style="67" customWidth="1"/>
    <col min="15" max="15" width="11.33203125" style="67" customWidth="1"/>
    <col min="16" max="16" width="11.1640625" style="66" customWidth="1"/>
    <col min="17" max="17" width="10.33203125" style="66" customWidth="1"/>
    <col min="18" max="18" width="19.33203125" style="66" customWidth="1"/>
    <col min="19" max="19" width="10.6640625" style="33" customWidth="1"/>
    <col min="20" max="20" width="13.83203125" style="33" customWidth="1"/>
    <col min="21" max="16384" width="9.1640625" style="66"/>
  </cols>
  <sheetData>
    <row r="1" spans="1:51" s="3" customFormat="1" ht="30" customHeight="1" thickBot="1">
      <c r="A1" s="13"/>
      <c r="B1" s="90" t="s">
        <v>49</v>
      </c>
      <c r="C1" s="92"/>
      <c r="D1" s="92"/>
      <c r="E1" s="92"/>
      <c r="F1" s="92"/>
      <c r="G1" s="92"/>
      <c r="H1" s="92"/>
      <c r="I1" s="93"/>
      <c r="J1" s="87" t="s">
        <v>92</v>
      </c>
      <c r="K1" s="88"/>
      <c r="L1" s="88"/>
      <c r="M1" s="88"/>
      <c r="N1" s="88"/>
      <c r="O1" s="88"/>
      <c r="P1" s="88"/>
      <c r="Q1" s="88"/>
      <c r="R1" s="88"/>
      <c r="S1" s="88"/>
      <c r="T1" s="89"/>
      <c r="U1" s="4"/>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19"/>
    </row>
    <row r="2" spans="1:51" s="31" customFormat="1" ht="103.5" customHeight="1" thickBot="1">
      <c r="A2" s="159" t="s">
        <v>159</v>
      </c>
      <c r="B2" s="91" t="s">
        <v>30</v>
      </c>
      <c r="C2" s="86" t="s">
        <v>15</v>
      </c>
      <c r="D2" s="86" t="s">
        <v>35</v>
      </c>
      <c r="E2" s="86" t="s">
        <v>50</v>
      </c>
      <c r="F2" s="86" t="s">
        <v>34</v>
      </c>
      <c r="G2" s="86" t="s">
        <v>51</v>
      </c>
      <c r="H2" s="86" t="s">
        <v>59</v>
      </c>
      <c r="I2" s="86" t="s">
        <v>52</v>
      </c>
      <c r="J2" s="91" t="s">
        <v>53</v>
      </c>
      <c r="K2" s="91" t="s">
        <v>31</v>
      </c>
      <c r="L2" s="86" t="s">
        <v>37</v>
      </c>
      <c r="M2" s="86" t="s">
        <v>38</v>
      </c>
      <c r="N2" s="94" t="s">
        <v>40</v>
      </c>
      <c r="O2" s="86" t="s">
        <v>39</v>
      </c>
      <c r="P2" s="86" t="s">
        <v>54</v>
      </c>
      <c r="Q2" s="95" t="s">
        <v>32</v>
      </c>
      <c r="R2" s="86" t="s">
        <v>36</v>
      </c>
      <c r="S2" s="86" t="s">
        <v>55</v>
      </c>
      <c r="T2" s="86" t="s">
        <v>94</v>
      </c>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30"/>
    </row>
    <row r="3" spans="1:51">
      <c r="A3" s="71"/>
      <c r="B3" s="70">
        <v>44099</v>
      </c>
      <c r="C3" s="70">
        <v>25</v>
      </c>
      <c r="D3" s="71" t="s">
        <v>98</v>
      </c>
      <c r="E3" s="71" t="s">
        <v>99</v>
      </c>
      <c r="F3" s="71" t="s">
        <v>100</v>
      </c>
      <c r="G3" s="71" t="s">
        <v>101</v>
      </c>
      <c r="H3" s="71" t="s">
        <v>102</v>
      </c>
      <c r="I3" s="71">
        <v>1</v>
      </c>
      <c r="J3" s="72">
        <v>44304</v>
      </c>
      <c r="K3" s="70">
        <v>44306</v>
      </c>
      <c r="L3" s="72" t="s">
        <v>102</v>
      </c>
      <c r="M3" s="71" t="s">
        <v>103</v>
      </c>
      <c r="N3" s="70">
        <v>44307</v>
      </c>
      <c r="O3" s="70">
        <v>4</v>
      </c>
      <c r="P3" s="71" t="s">
        <v>104</v>
      </c>
      <c r="Q3" s="71" t="s">
        <v>103</v>
      </c>
      <c r="R3" s="71" t="s">
        <v>101</v>
      </c>
      <c r="S3" s="85" t="s">
        <v>102</v>
      </c>
      <c r="T3" s="62"/>
    </row>
    <row r="4" spans="1:51">
      <c r="A4" s="68"/>
      <c r="B4" s="69"/>
      <c r="C4" s="69"/>
      <c r="D4" s="68"/>
      <c r="E4" s="68"/>
      <c r="F4" s="68"/>
      <c r="G4" s="71"/>
      <c r="H4" s="71"/>
      <c r="I4" s="71"/>
      <c r="J4" s="68"/>
      <c r="K4" s="69"/>
      <c r="L4" s="72"/>
      <c r="M4" s="71"/>
      <c r="N4" s="69"/>
      <c r="O4" s="70"/>
      <c r="P4" s="68"/>
      <c r="Q4" s="68"/>
      <c r="R4" s="68"/>
      <c r="S4" s="32"/>
    </row>
    <row r="5" spans="1:51">
      <c r="A5" s="68"/>
      <c r="B5" s="69"/>
      <c r="C5" s="69"/>
      <c r="D5" s="68"/>
      <c r="E5" s="68"/>
      <c r="F5" s="68"/>
      <c r="G5" s="71"/>
      <c r="H5" s="71"/>
      <c r="I5" s="71"/>
      <c r="J5" s="68"/>
      <c r="K5" s="69"/>
      <c r="L5" s="72"/>
      <c r="M5" s="71"/>
      <c r="N5" s="69"/>
      <c r="O5" s="70"/>
      <c r="P5" s="68"/>
      <c r="Q5" s="68"/>
      <c r="R5" s="68"/>
      <c r="S5" s="32"/>
    </row>
    <row r="6" spans="1:51">
      <c r="A6" s="68"/>
      <c r="B6" s="69"/>
      <c r="C6" s="69"/>
      <c r="D6" s="68"/>
      <c r="E6" s="68"/>
      <c r="F6" s="71"/>
      <c r="G6" s="71"/>
      <c r="H6" s="71"/>
      <c r="I6" s="71"/>
      <c r="J6" s="68"/>
      <c r="K6" s="69"/>
      <c r="L6" s="72"/>
      <c r="M6" s="71"/>
      <c r="N6" s="69"/>
      <c r="O6" s="70"/>
      <c r="P6" s="68"/>
      <c r="Q6" s="68"/>
      <c r="R6" s="68"/>
      <c r="S6" s="32"/>
    </row>
    <row r="7" spans="1:51">
      <c r="A7" s="68"/>
      <c r="B7" s="69"/>
      <c r="C7" s="69"/>
      <c r="D7" s="68"/>
      <c r="E7" s="68"/>
      <c r="F7" s="68"/>
      <c r="G7" s="71"/>
      <c r="H7" s="71"/>
      <c r="I7" s="71"/>
      <c r="J7" s="68"/>
      <c r="K7" s="69"/>
      <c r="L7" s="72"/>
      <c r="M7" s="71"/>
      <c r="N7" s="69"/>
      <c r="O7" s="70"/>
      <c r="P7" s="68"/>
      <c r="Q7" s="68"/>
      <c r="R7" s="68"/>
      <c r="S7" s="32"/>
    </row>
    <row r="8" spans="1:51">
      <c r="A8" s="68"/>
      <c r="B8" s="69"/>
      <c r="C8" s="69"/>
      <c r="D8" s="68"/>
      <c r="E8" s="68"/>
      <c r="F8" s="68"/>
      <c r="G8" s="71"/>
      <c r="H8" s="71"/>
      <c r="I8" s="71"/>
      <c r="J8" s="68"/>
      <c r="K8" s="69"/>
      <c r="L8" s="72"/>
      <c r="M8" s="71"/>
      <c r="N8" s="69"/>
      <c r="O8" s="70"/>
      <c r="P8" s="68"/>
      <c r="Q8" s="68"/>
      <c r="R8" s="68"/>
      <c r="S8" s="32"/>
    </row>
    <row r="9" spans="1:51">
      <c r="A9" s="68"/>
      <c r="B9" s="69"/>
      <c r="C9" s="69"/>
      <c r="D9" s="68"/>
      <c r="E9" s="68"/>
      <c r="F9" s="68"/>
      <c r="G9" s="71"/>
      <c r="H9" s="71"/>
      <c r="I9" s="71"/>
      <c r="J9" s="68"/>
      <c r="K9" s="69"/>
      <c r="L9" s="72"/>
      <c r="M9" s="71"/>
      <c r="N9" s="69"/>
      <c r="O9" s="70"/>
      <c r="P9" s="68"/>
      <c r="Q9" s="68"/>
      <c r="R9" s="68"/>
      <c r="S9" s="32"/>
    </row>
    <row r="10" spans="1:51">
      <c r="A10" s="68"/>
      <c r="B10" s="69"/>
      <c r="C10" s="69"/>
      <c r="D10" s="68"/>
      <c r="E10" s="68"/>
      <c r="F10" s="68"/>
      <c r="G10" s="71"/>
      <c r="H10" s="71"/>
      <c r="I10" s="71"/>
      <c r="J10" s="68"/>
      <c r="K10" s="69"/>
      <c r="L10" s="72"/>
      <c r="M10" s="71"/>
      <c r="N10" s="69"/>
      <c r="O10" s="70"/>
      <c r="P10" s="68"/>
      <c r="Q10" s="68"/>
      <c r="R10" s="68"/>
      <c r="S10" s="32"/>
    </row>
    <row r="11" spans="1:51">
      <c r="A11" s="68"/>
      <c r="B11" s="69"/>
      <c r="C11" s="69"/>
      <c r="D11" s="68"/>
      <c r="E11" s="68"/>
      <c r="F11" s="68"/>
      <c r="G11" s="71"/>
      <c r="H11" s="71"/>
      <c r="I11" s="71"/>
      <c r="J11" s="68"/>
      <c r="K11" s="69"/>
      <c r="L11" s="72"/>
      <c r="M11" s="71"/>
      <c r="N11" s="69"/>
      <c r="O11" s="70"/>
      <c r="P11" s="68"/>
      <c r="Q11" s="68"/>
      <c r="R11" s="68"/>
      <c r="S11" s="32"/>
    </row>
    <row r="12" spans="1:51">
      <c r="A12" s="68"/>
      <c r="B12" s="69"/>
      <c r="C12" s="69"/>
      <c r="D12" s="68"/>
      <c r="E12" s="68"/>
      <c r="F12" s="68"/>
      <c r="G12" s="71"/>
      <c r="H12" s="71"/>
      <c r="I12" s="71"/>
      <c r="J12" s="68"/>
      <c r="K12" s="69"/>
      <c r="L12" s="72"/>
      <c r="M12" s="71"/>
      <c r="N12" s="69"/>
      <c r="O12" s="70"/>
      <c r="P12" s="68"/>
      <c r="Q12" s="68"/>
      <c r="R12" s="68"/>
      <c r="S12" s="32"/>
    </row>
    <row r="13" spans="1:51">
      <c r="A13" s="68"/>
      <c r="B13" s="69"/>
      <c r="C13" s="69"/>
      <c r="D13" s="68"/>
      <c r="E13" s="68"/>
      <c r="F13" s="68"/>
      <c r="G13" s="71"/>
      <c r="H13" s="71"/>
      <c r="I13" s="71"/>
      <c r="J13" s="68"/>
      <c r="K13" s="69"/>
      <c r="L13" s="72"/>
      <c r="M13" s="71"/>
      <c r="N13" s="69"/>
      <c r="O13" s="70"/>
      <c r="P13" s="68"/>
      <c r="Q13" s="68"/>
      <c r="R13" s="68"/>
      <c r="S13" s="32"/>
    </row>
    <row r="14" spans="1:51">
      <c r="A14" s="68"/>
      <c r="B14" s="69"/>
      <c r="C14" s="69"/>
      <c r="D14" s="68"/>
      <c r="E14" s="68"/>
      <c r="F14" s="68"/>
      <c r="G14" s="71"/>
      <c r="H14" s="71"/>
      <c r="I14" s="71"/>
      <c r="J14" s="68"/>
      <c r="K14" s="69"/>
      <c r="L14" s="72"/>
      <c r="M14" s="71"/>
      <c r="N14" s="69"/>
      <c r="O14" s="70"/>
      <c r="P14" s="68"/>
      <c r="Q14" s="68"/>
      <c r="R14" s="68"/>
      <c r="S14" s="32"/>
    </row>
    <row r="15" spans="1:51">
      <c r="A15" s="68"/>
      <c r="B15" s="69"/>
      <c r="C15" s="69"/>
      <c r="D15" s="68"/>
      <c r="E15" s="68"/>
      <c r="F15" s="68"/>
      <c r="G15" s="71"/>
      <c r="H15" s="71"/>
      <c r="I15" s="71"/>
      <c r="J15" s="68"/>
      <c r="K15" s="69"/>
      <c r="L15" s="72"/>
      <c r="M15" s="71"/>
      <c r="N15" s="69"/>
      <c r="O15" s="70"/>
      <c r="P15" s="68"/>
      <c r="Q15" s="68"/>
      <c r="R15" s="68"/>
      <c r="S15" s="32"/>
    </row>
    <row r="16" spans="1:51">
      <c r="A16" s="68"/>
      <c r="B16" s="69"/>
      <c r="C16" s="69"/>
      <c r="D16" s="68"/>
      <c r="E16" s="68"/>
      <c r="F16" s="68"/>
      <c r="G16" s="71"/>
      <c r="H16" s="71"/>
      <c r="I16" s="71"/>
      <c r="J16" s="68"/>
      <c r="K16" s="69"/>
      <c r="L16" s="72"/>
      <c r="M16" s="71"/>
      <c r="N16" s="69"/>
      <c r="O16" s="70"/>
      <c r="P16" s="68"/>
      <c r="Q16" s="68"/>
      <c r="R16" s="68"/>
      <c r="S16" s="32"/>
    </row>
    <row r="17" spans="1:19">
      <c r="A17" s="71"/>
      <c r="B17" s="70"/>
      <c r="C17" s="70"/>
      <c r="D17" s="68"/>
      <c r="E17" s="71"/>
      <c r="F17" s="68"/>
      <c r="G17" s="71"/>
      <c r="H17" s="71"/>
      <c r="I17" s="71"/>
      <c r="J17" s="68"/>
      <c r="K17" s="69"/>
      <c r="L17" s="72"/>
      <c r="M17" s="71"/>
      <c r="N17" s="69"/>
      <c r="O17" s="70"/>
      <c r="P17" s="68"/>
      <c r="Q17" s="68"/>
      <c r="R17" s="68"/>
      <c r="S17" s="32"/>
    </row>
    <row r="18" spans="1:19">
      <c r="A18" s="68"/>
      <c r="B18" s="69"/>
      <c r="C18" s="69"/>
      <c r="D18" s="68"/>
      <c r="E18" s="68"/>
      <c r="F18" s="68"/>
      <c r="G18" s="71"/>
      <c r="H18" s="71"/>
      <c r="I18" s="71"/>
      <c r="J18" s="68"/>
      <c r="K18" s="69"/>
      <c r="L18" s="72"/>
      <c r="M18" s="71"/>
      <c r="N18" s="69"/>
      <c r="O18" s="70"/>
      <c r="P18" s="68"/>
      <c r="Q18" s="68"/>
      <c r="R18" s="68"/>
      <c r="S18" s="32"/>
    </row>
    <row r="19" spans="1:19">
      <c r="A19" s="68"/>
      <c r="B19" s="69"/>
      <c r="C19" s="69"/>
      <c r="D19" s="68"/>
      <c r="E19" s="68"/>
      <c r="F19" s="68"/>
      <c r="G19" s="71"/>
      <c r="H19" s="71"/>
      <c r="I19" s="71"/>
      <c r="J19" s="68"/>
      <c r="K19" s="69"/>
      <c r="L19" s="72"/>
      <c r="M19" s="71"/>
      <c r="N19" s="69"/>
      <c r="O19" s="70"/>
      <c r="P19" s="68"/>
      <c r="Q19" s="68"/>
      <c r="R19" s="68"/>
      <c r="S19" s="32"/>
    </row>
    <row r="20" spans="1:19">
      <c r="A20" s="68"/>
      <c r="B20" s="69"/>
      <c r="C20" s="69"/>
      <c r="D20" s="68"/>
      <c r="E20" s="68"/>
      <c r="F20" s="68"/>
      <c r="G20" s="71"/>
      <c r="H20" s="71"/>
      <c r="I20" s="71"/>
      <c r="J20" s="68"/>
      <c r="K20" s="69"/>
      <c r="L20" s="72"/>
      <c r="M20" s="71"/>
      <c r="N20" s="69"/>
      <c r="O20" s="70"/>
      <c r="P20" s="68"/>
      <c r="Q20" s="68"/>
      <c r="R20" s="68"/>
      <c r="S20" s="32"/>
    </row>
    <row r="21" spans="1:19">
      <c r="A21" s="68"/>
      <c r="B21" s="69"/>
      <c r="C21" s="69"/>
      <c r="D21" s="68"/>
      <c r="E21" s="68"/>
      <c r="F21" s="68"/>
      <c r="G21" s="71"/>
      <c r="H21" s="71"/>
      <c r="I21" s="71"/>
      <c r="J21" s="76"/>
      <c r="K21" s="69"/>
      <c r="L21" s="72"/>
      <c r="M21" s="71"/>
      <c r="N21" s="69"/>
      <c r="O21" s="70"/>
      <c r="P21" s="76"/>
      <c r="Q21" s="68"/>
      <c r="R21" s="68"/>
      <c r="S21" s="32"/>
    </row>
    <row r="22" spans="1:19">
      <c r="A22" s="68"/>
      <c r="B22" s="69"/>
      <c r="C22" s="69"/>
      <c r="D22" s="68"/>
      <c r="E22" s="68"/>
      <c r="F22" s="68"/>
      <c r="G22" s="71"/>
      <c r="H22" s="71"/>
      <c r="I22" s="71"/>
      <c r="J22" s="68"/>
      <c r="K22" s="69"/>
      <c r="L22" s="72"/>
      <c r="M22" s="71"/>
      <c r="N22" s="69"/>
      <c r="O22" s="70"/>
      <c r="P22" s="68"/>
      <c r="Q22" s="68"/>
      <c r="R22" s="68"/>
      <c r="S22" s="32"/>
    </row>
    <row r="23" spans="1:19">
      <c r="A23" s="68"/>
      <c r="B23" s="69"/>
      <c r="C23" s="69"/>
      <c r="D23" s="68"/>
      <c r="E23" s="68"/>
      <c r="F23" s="68"/>
      <c r="G23" s="71"/>
      <c r="H23" s="71"/>
      <c r="I23" s="71"/>
      <c r="J23" s="68"/>
      <c r="K23" s="69"/>
      <c r="L23" s="72"/>
      <c r="M23" s="71"/>
      <c r="N23" s="69"/>
      <c r="O23" s="70"/>
      <c r="P23" s="68"/>
      <c r="Q23" s="68"/>
      <c r="R23" s="68"/>
      <c r="S23" s="32"/>
    </row>
    <row r="24" spans="1:19">
      <c r="A24" s="68"/>
      <c r="B24" s="69"/>
      <c r="C24" s="69"/>
      <c r="D24" s="68"/>
      <c r="E24" s="68"/>
      <c r="F24" s="68"/>
      <c r="G24" s="71"/>
      <c r="H24" s="71"/>
      <c r="I24" s="71"/>
      <c r="J24" s="68"/>
      <c r="K24" s="69"/>
      <c r="L24" s="72"/>
      <c r="M24" s="71"/>
      <c r="N24" s="69"/>
      <c r="O24" s="70"/>
      <c r="P24" s="68"/>
      <c r="Q24" s="68"/>
      <c r="R24" s="68"/>
      <c r="S24" s="32"/>
    </row>
    <row r="25" spans="1:19">
      <c r="A25" s="68"/>
      <c r="B25" s="69"/>
      <c r="C25" s="69"/>
      <c r="D25" s="68"/>
      <c r="E25" s="68"/>
      <c r="F25" s="68"/>
      <c r="G25" s="71"/>
      <c r="H25" s="71"/>
      <c r="I25" s="71"/>
      <c r="J25" s="68"/>
      <c r="K25" s="69"/>
      <c r="L25" s="72"/>
      <c r="M25" s="71"/>
      <c r="N25" s="69"/>
      <c r="O25" s="70"/>
      <c r="P25" s="68"/>
      <c r="Q25" s="68"/>
      <c r="R25" s="68"/>
      <c r="S25" s="32"/>
    </row>
    <row r="26" spans="1:19">
      <c r="A26" s="68"/>
      <c r="B26" s="69"/>
      <c r="C26" s="69"/>
      <c r="D26" s="68"/>
      <c r="E26" s="68"/>
      <c r="F26" s="68"/>
      <c r="G26" s="71"/>
      <c r="H26" s="71"/>
      <c r="I26" s="71"/>
      <c r="J26" s="68"/>
      <c r="K26" s="69"/>
      <c r="L26" s="72"/>
      <c r="M26" s="71"/>
      <c r="N26" s="69"/>
      <c r="O26" s="70"/>
      <c r="P26" s="68"/>
      <c r="Q26" s="68"/>
      <c r="R26" s="68"/>
      <c r="S26" s="32"/>
    </row>
    <row r="27" spans="1:19">
      <c r="A27" s="68"/>
      <c r="B27" s="69"/>
      <c r="C27" s="69"/>
      <c r="D27" s="68"/>
      <c r="E27" s="68"/>
      <c r="F27" s="68"/>
      <c r="G27" s="71"/>
      <c r="H27" s="71"/>
      <c r="I27" s="71"/>
      <c r="J27" s="68"/>
      <c r="K27" s="69"/>
      <c r="L27" s="72"/>
      <c r="M27" s="71"/>
      <c r="N27" s="69"/>
      <c r="O27" s="70"/>
      <c r="P27" s="68"/>
      <c r="Q27" s="68"/>
      <c r="R27" s="68"/>
      <c r="S27" s="32"/>
    </row>
    <row r="28" spans="1:19">
      <c r="A28" s="68"/>
      <c r="B28" s="69"/>
      <c r="C28" s="69"/>
      <c r="D28" s="68"/>
      <c r="E28" s="68"/>
      <c r="F28" s="68"/>
      <c r="G28" s="71"/>
      <c r="H28" s="71"/>
      <c r="I28" s="71"/>
      <c r="J28" s="68"/>
      <c r="K28" s="69"/>
      <c r="L28" s="72"/>
      <c r="M28" s="71"/>
      <c r="N28" s="69"/>
      <c r="O28" s="70"/>
      <c r="P28" s="68"/>
      <c r="Q28" s="68"/>
      <c r="R28" s="68"/>
      <c r="S28" s="32"/>
    </row>
    <row r="29" spans="1:19">
      <c r="A29" s="68"/>
      <c r="B29" s="69"/>
      <c r="C29" s="69"/>
      <c r="D29" s="68"/>
      <c r="E29" s="68"/>
      <c r="F29" s="68"/>
      <c r="G29" s="71"/>
      <c r="H29" s="71"/>
      <c r="I29" s="71"/>
      <c r="J29" s="68"/>
      <c r="K29" s="69"/>
      <c r="L29" s="72"/>
      <c r="M29" s="71"/>
      <c r="N29" s="69"/>
      <c r="O29" s="70"/>
      <c r="P29" s="68"/>
      <c r="Q29" s="68"/>
      <c r="R29" s="68"/>
      <c r="S29" s="32"/>
    </row>
    <row r="30" spans="1:19">
      <c r="A30" s="68"/>
      <c r="B30" s="69"/>
      <c r="C30" s="69"/>
      <c r="D30" s="68"/>
      <c r="E30" s="68"/>
      <c r="F30" s="68"/>
      <c r="G30" s="71"/>
      <c r="H30" s="71"/>
      <c r="I30" s="71"/>
      <c r="J30" s="68"/>
      <c r="K30" s="69"/>
      <c r="L30" s="72"/>
      <c r="M30" s="71"/>
      <c r="N30" s="69"/>
      <c r="O30" s="70"/>
      <c r="P30" s="68"/>
      <c r="Q30" s="68"/>
      <c r="R30" s="68"/>
      <c r="S30" s="32"/>
    </row>
    <row r="31" spans="1:19">
      <c r="A31" s="68"/>
      <c r="B31" s="69"/>
      <c r="C31" s="69"/>
      <c r="D31" s="68"/>
      <c r="E31" s="68"/>
      <c r="F31" s="68"/>
      <c r="G31" s="71"/>
      <c r="H31" s="71"/>
      <c r="I31" s="71"/>
      <c r="J31" s="68"/>
      <c r="K31" s="69"/>
      <c r="L31" s="72"/>
      <c r="M31" s="71"/>
      <c r="N31" s="69"/>
      <c r="O31" s="70"/>
      <c r="P31" s="68"/>
      <c r="Q31" s="68"/>
      <c r="R31" s="68"/>
      <c r="S31" s="32"/>
    </row>
    <row r="32" spans="1:19">
      <c r="A32" s="68"/>
      <c r="B32" s="69"/>
      <c r="C32" s="69"/>
      <c r="D32" s="68"/>
      <c r="E32" s="68"/>
      <c r="F32" s="68"/>
      <c r="G32" s="71"/>
      <c r="H32" s="71"/>
      <c r="I32" s="71"/>
      <c r="J32" s="68"/>
      <c r="K32" s="69"/>
      <c r="L32" s="72"/>
      <c r="M32" s="71"/>
      <c r="N32" s="69"/>
      <c r="O32" s="70"/>
      <c r="P32" s="68"/>
      <c r="Q32" s="68"/>
      <c r="R32" s="68"/>
      <c r="S32" s="32"/>
    </row>
    <row r="33" spans="1:19">
      <c r="A33" s="68"/>
      <c r="B33" s="69"/>
      <c r="C33" s="69"/>
      <c r="D33" s="68"/>
      <c r="E33" s="68"/>
      <c r="F33" s="68"/>
      <c r="G33" s="71"/>
      <c r="H33" s="71"/>
      <c r="I33" s="71"/>
      <c r="J33" s="68"/>
      <c r="K33" s="69"/>
      <c r="L33" s="72"/>
      <c r="M33" s="71"/>
      <c r="N33" s="69"/>
      <c r="O33" s="70"/>
      <c r="P33" s="68"/>
      <c r="Q33" s="68"/>
      <c r="R33" s="68"/>
      <c r="S33" s="32"/>
    </row>
    <row r="34" spans="1:19">
      <c r="A34" s="68"/>
      <c r="B34" s="69"/>
      <c r="C34" s="69"/>
      <c r="D34" s="68"/>
      <c r="E34" s="68"/>
      <c r="F34" s="68"/>
      <c r="G34" s="71"/>
      <c r="H34" s="71"/>
      <c r="I34" s="71"/>
      <c r="J34" s="68"/>
      <c r="K34" s="69"/>
      <c r="L34" s="72"/>
      <c r="M34" s="71"/>
      <c r="N34" s="69"/>
      <c r="O34" s="70"/>
      <c r="P34" s="68"/>
      <c r="Q34" s="68"/>
      <c r="R34" s="68"/>
      <c r="S34" s="32"/>
    </row>
    <row r="35" spans="1:19">
      <c r="A35" s="68"/>
      <c r="B35" s="69"/>
      <c r="C35" s="69"/>
      <c r="D35" s="68"/>
      <c r="E35" s="68"/>
      <c r="F35" s="68"/>
      <c r="G35" s="71"/>
      <c r="H35" s="71"/>
      <c r="I35" s="71"/>
      <c r="J35" s="68"/>
      <c r="K35" s="69"/>
      <c r="L35" s="72"/>
      <c r="M35" s="71"/>
      <c r="N35" s="69"/>
      <c r="O35" s="70"/>
      <c r="P35" s="68"/>
      <c r="Q35" s="68"/>
      <c r="R35" s="68"/>
      <c r="S35" s="32"/>
    </row>
    <row r="36" spans="1:19">
      <c r="A36" s="68"/>
      <c r="B36" s="69"/>
      <c r="C36" s="69"/>
      <c r="D36" s="68"/>
      <c r="E36" s="68"/>
      <c r="F36" s="68"/>
      <c r="G36" s="71"/>
      <c r="H36" s="71"/>
      <c r="I36" s="71"/>
      <c r="J36" s="68"/>
      <c r="K36" s="69"/>
      <c r="L36" s="72"/>
      <c r="M36" s="71"/>
      <c r="N36" s="69"/>
      <c r="O36" s="70"/>
      <c r="P36" s="68"/>
      <c r="Q36" s="68"/>
      <c r="R36" s="68"/>
      <c r="S36" s="32"/>
    </row>
    <row r="37" spans="1:19">
      <c r="A37" s="68"/>
      <c r="B37" s="69"/>
      <c r="C37" s="69"/>
      <c r="D37" s="68"/>
      <c r="E37" s="68"/>
      <c r="F37" s="68"/>
      <c r="G37" s="71"/>
      <c r="H37" s="71"/>
      <c r="I37" s="71"/>
      <c r="J37" s="68"/>
      <c r="K37" s="69"/>
      <c r="L37" s="72"/>
      <c r="M37" s="71"/>
      <c r="N37" s="69"/>
      <c r="O37" s="70"/>
      <c r="P37" s="68"/>
      <c r="Q37" s="68"/>
      <c r="R37" s="68"/>
      <c r="S37" s="32"/>
    </row>
    <row r="38" spans="1:19">
      <c r="A38" s="68"/>
      <c r="B38" s="69"/>
      <c r="C38" s="69"/>
      <c r="D38" s="68"/>
      <c r="E38" s="68"/>
      <c r="F38" s="68"/>
      <c r="G38" s="71"/>
      <c r="H38" s="71"/>
      <c r="I38" s="71"/>
      <c r="J38" s="68"/>
      <c r="K38" s="69"/>
      <c r="L38" s="72"/>
      <c r="M38" s="71"/>
      <c r="N38" s="69"/>
      <c r="O38" s="70"/>
      <c r="P38" s="68"/>
      <c r="Q38" s="68"/>
      <c r="R38" s="68"/>
      <c r="S38" s="32"/>
    </row>
    <row r="39" spans="1:19">
      <c r="A39" s="68"/>
      <c r="B39" s="69"/>
      <c r="C39" s="69"/>
      <c r="D39" s="68"/>
      <c r="E39" s="68"/>
      <c r="F39" s="68"/>
      <c r="G39" s="71"/>
      <c r="H39" s="71"/>
      <c r="I39" s="71"/>
      <c r="J39" s="68"/>
      <c r="K39" s="69"/>
      <c r="L39" s="72"/>
      <c r="M39" s="71"/>
      <c r="N39" s="69"/>
      <c r="O39" s="70"/>
      <c r="P39" s="68"/>
      <c r="Q39" s="68"/>
      <c r="R39" s="68"/>
      <c r="S39" s="32"/>
    </row>
    <row r="40" spans="1:19">
      <c r="A40" s="68"/>
      <c r="B40" s="69"/>
      <c r="C40" s="69"/>
      <c r="D40" s="68"/>
      <c r="E40" s="68"/>
      <c r="F40" s="68"/>
      <c r="G40" s="71"/>
      <c r="H40" s="71"/>
      <c r="I40" s="71"/>
      <c r="J40" s="68"/>
      <c r="K40" s="69"/>
      <c r="L40" s="72"/>
      <c r="M40" s="71"/>
      <c r="N40" s="69"/>
      <c r="O40" s="70"/>
      <c r="P40" s="68"/>
      <c r="Q40" s="68"/>
      <c r="R40" s="68"/>
      <c r="S40" s="32"/>
    </row>
    <row r="41" spans="1:19">
      <c r="A41" s="68"/>
      <c r="B41" s="69"/>
      <c r="C41" s="69"/>
      <c r="D41" s="68"/>
      <c r="E41" s="68"/>
      <c r="F41" s="68"/>
      <c r="G41" s="71"/>
      <c r="H41" s="71"/>
      <c r="I41" s="71"/>
      <c r="J41" s="68"/>
      <c r="K41" s="69"/>
      <c r="L41" s="72"/>
      <c r="M41" s="71"/>
      <c r="N41" s="69"/>
      <c r="O41" s="70"/>
      <c r="P41" s="68"/>
      <c r="Q41" s="68"/>
      <c r="R41" s="68"/>
      <c r="S41" s="32"/>
    </row>
    <row r="42" spans="1:19">
      <c r="A42" s="68"/>
      <c r="B42" s="69"/>
      <c r="C42" s="69"/>
      <c r="D42" s="68"/>
      <c r="E42" s="68"/>
      <c r="F42" s="68"/>
      <c r="G42" s="71"/>
      <c r="H42" s="71"/>
      <c r="I42" s="71"/>
      <c r="J42" s="68"/>
      <c r="K42" s="69"/>
      <c r="L42" s="72"/>
      <c r="M42" s="71"/>
      <c r="N42" s="69"/>
      <c r="O42" s="70"/>
      <c r="P42" s="68"/>
      <c r="Q42" s="68"/>
      <c r="R42" s="68"/>
      <c r="S42" s="32"/>
    </row>
    <row r="43" spans="1:19">
      <c r="A43" s="68"/>
      <c r="B43" s="69"/>
      <c r="C43" s="69"/>
      <c r="D43" s="68"/>
      <c r="E43" s="68"/>
      <c r="F43" s="68"/>
      <c r="G43" s="71"/>
      <c r="H43" s="71"/>
      <c r="I43" s="71"/>
      <c r="J43" s="68"/>
      <c r="K43" s="69"/>
      <c r="L43" s="72"/>
      <c r="M43" s="71"/>
      <c r="N43" s="69"/>
      <c r="O43" s="70"/>
      <c r="P43" s="68"/>
      <c r="Q43" s="68"/>
      <c r="R43" s="68"/>
      <c r="S43" s="32"/>
    </row>
    <row r="44" spans="1:19">
      <c r="A44" s="68"/>
      <c r="B44" s="69"/>
      <c r="C44" s="69"/>
      <c r="D44" s="68"/>
      <c r="E44" s="68"/>
      <c r="F44" s="68"/>
      <c r="G44" s="71"/>
      <c r="H44" s="71"/>
      <c r="I44" s="71"/>
      <c r="J44" s="68"/>
      <c r="K44" s="69"/>
      <c r="L44" s="72"/>
      <c r="M44" s="71"/>
      <c r="N44" s="69"/>
      <c r="O44" s="70"/>
      <c r="P44" s="68"/>
      <c r="Q44" s="68"/>
      <c r="R44" s="68"/>
      <c r="S44" s="32"/>
    </row>
    <row r="45" spans="1:19">
      <c r="A45" s="68"/>
      <c r="B45" s="69"/>
      <c r="C45" s="69"/>
      <c r="D45" s="68"/>
      <c r="E45" s="68"/>
      <c r="F45" s="68"/>
      <c r="G45" s="71"/>
      <c r="H45" s="71"/>
      <c r="I45" s="71"/>
      <c r="J45" s="68"/>
      <c r="K45" s="69"/>
      <c r="L45" s="72"/>
      <c r="M45" s="71"/>
      <c r="N45" s="69"/>
      <c r="O45" s="70"/>
      <c r="P45" s="68"/>
      <c r="Q45" s="68"/>
      <c r="R45" s="68"/>
      <c r="S45" s="32"/>
    </row>
    <row r="46" spans="1:19">
      <c r="A46" s="68"/>
      <c r="B46" s="69"/>
      <c r="C46" s="69"/>
      <c r="D46" s="68"/>
      <c r="E46" s="68"/>
      <c r="F46" s="68"/>
      <c r="G46" s="71"/>
      <c r="H46" s="71"/>
      <c r="I46" s="71"/>
      <c r="J46" s="68"/>
      <c r="K46" s="69"/>
      <c r="L46" s="72"/>
      <c r="M46" s="71"/>
      <c r="N46" s="69"/>
      <c r="O46" s="70"/>
      <c r="P46" s="68"/>
      <c r="Q46" s="68"/>
      <c r="R46" s="68"/>
      <c r="S46" s="32"/>
    </row>
    <row r="47" spans="1:19">
      <c r="A47" s="68"/>
      <c r="B47" s="69"/>
      <c r="C47" s="69"/>
      <c r="D47" s="68"/>
      <c r="E47" s="68"/>
      <c r="F47" s="68"/>
      <c r="G47" s="71"/>
      <c r="H47" s="71"/>
      <c r="I47" s="71"/>
      <c r="J47" s="68"/>
      <c r="K47" s="69"/>
      <c r="L47" s="72"/>
      <c r="M47" s="71"/>
      <c r="N47" s="69"/>
      <c r="O47" s="70"/>
      <c r="P47" s="68"/>
      <c r="Q47" s="68"/>
      <c r="R47" s="68"/>
      <c r="S47" s="32"/>
    </row>
    <row r="48" spans="1:19">
      <c r="A48" s="68"/>
      <c r="B48" s="69"/>
      <c r="C48" s="69"/>
      <c r="D48" s="68"/>
      <c r="E48" s="68"/>
      <c r="F48" s="68"/>
      <c r="G48" s="71"/>
      <c r="H48" s="71"/>
      <c r="I48" s="71"/>
      <c r="J48" s="68"/>
      <c r="K48" s="69"/>
      <c r="L48" s="72"/>
      <c r="M48" s="71"/>
      <c r="N48" s="69"/>
      <c r="O48" s="70"/>
      <c r="P48" s="68"/>
      <c r="Q48" s="68"/>
      <c r="R48" s="68"/>
      <c r="S48" s="32"/>
    </row>
    <row r="49" spans="1:19">
      <c r="A49" s="68"/>
      <c r="B49" s="69"/>
      <c r="C49" s="69"/>
      <c r="D49" s="68"/>
      <c r="E49" s="68"/>
      <c r="F49" s="68"/>
      <c r="G49" s="71"/>
      <c r="H49" s="71"/>
      <c r="I49" s="71"/>
      <c r="J49" s="68"/>
      <c r="K49" s="69"/>
      <c r="L49" s="72"/>
      <c r="M49" s="71"/>
      <c r="N49" s="69"/>
      <c r="O49" s="70"/>
      <c r="P49" s="68"/>
      <c r="Q49" s="68"/>
      <c r="R49" s="68"/>
      <c r="S49" s="32"/>
    </row>
    <row r="50" spans="1:19">
      <c r="A50" s="68"/>
      <c r="B50" s="69"/>
      <c r="C50" s="69"/>
      <c r="D50" s="68"/>
      <c r="E50" s="68"/>
      <c r="F50" s="68"/>
      <c r="G50" s="71"/>
      <c r="H50" s="71"/>
      <c r="I50" s="71"/>
      <c r="J50" s="68"/>
      <c r="K50" s="69"/>
      <c r="L50" s="72"/>
      <c r="M50" s="71"/>
      <c r="N50" s="69"/>
      <c r="O50" s="70"/>
      <c r="P50" s="68"/>
      <c r="Q50" s="68"/>
      <c r="R50" s="68"/>
      <c r="S50" s="32"/>
    </row>
    <row r="51" spans="1:19">
      <c r="A51" s="68"/>
      <c r="B51" s="69"/>
      <c r="C51" s="69"/>
      <c r="D51" s="68"/>
      <c r="E51" s="68"/>
      <c r="F51" s="68"/>
      <c r="G51" s="71"/>
      <c r="H51" s="71"/>
      <c r="I51" s="71"/>
      <c r="J51" s="68"/>
      <c r="K51" s="69"/>
      <c r="L51" s="72"/>
      <c r="M51" s="71"/>
      <c r="N51" s="69"/>
      <c r="O51" s="70"/>
      <c r="P51" s="68"/>
      <c r="Q51" s="68"/>
      <c r="R51" s="68"/>
      <c r="S51" s="32"/>
    </row>
    <row r="52" spans="1:19">
      <c r="A52" s="68"/>
      <c r="B52" s="69"/>
      <c r="C52" s="69"/>
      <c r="D52" s="68"/>
      <c r="E52" s="68"/>
      <c r="F52" s="68"/>
      <c r="G52" s="71"/>
      <c r="H52" s="71"/>
      <c r="I52" s="71"/>
      <c r="J52" s="68"/>
      <c r="K52" s="69"/>
      <c r="L52" s="72"/>
      <c r="M52" s="71"/>
      <c r="N52" s="69"/>
      <c r="O52" s="70"/>
      <c r="P52" s="68"/>
      <c r="Q52" s="68"/>
      <c r="R52" s="68"/>
      <c r="S52" s="32"/>
    </row>
    <row r="53" spans="1:19">
      <c r="A53" s="68"/>
      <c r="B53" s="69"/>
      <c r="C53" s="69"/>
      <c r="D53" s="68"/>
      <c r="E53" s="68"/>
      <c r="F53" s="68"/>
      <c r="G53" s="71"/>
      <c r="H53" s="71"/>
      <c r="I53" s="71"/>
      <c r="J53" s="68"/>
      <c r="K53" s="69"/>
      <c r="L53" s="72"/>
      <c r="M53" s="71"/>
      <c r="N53" s="69"/>
      <c r="O53" s="70"/>
      <c r="P53" s="68"/>
      <c r="Q53" s="68"/>
      <c r="R53" s="68"/>
      <c r="S53" s="32"/>
    </row>
    <row r="54" spans="1:19">
      <c r="A54" s="68"/>
      <c r="B54" s="69"/>
      <c r="C54" s="69"/>
      <c r="D54" s="68"/>
      <c r="E54" s="68"/>
      <c r="F54" s="68"/>
      <c r="G54" s="71"/>
      <c r="H54" s="71"/>
      <c r="I54" s="71"/>
      <c r="J54" s="68"/>
      <c r="K54" s="69"/>
      <c r="L54" s="72"/>
      <c r="M54" s="71"/>
      <c r="N54" s="69"/>
      <c r="O54" s="70"/>
      <c r="P54" s="68"/>
      <c r="Q54" s="68"/>
      <c r="R54" s="68"/>
      <c r="S54" s="32"/>
    </row>
    <row r="55" spans="1:19">
      <c r="A55" s="68"/>
      <c r="B55" s="69"/>
      <c r="C55" s="69"/>
      <c r="D55" s="68"/>
      <c r="E55" s="68"/>
      <c r="F55" s="68"/>
      <c r="G55" s="71"/>
      <c r="H55" s="71"/>
      <c r="I55" s="71"/>
      <c r="J55" s="68"/>
      <c r="K55" s="69"/>
      <c r="L55" s="72"/>
      <c r="M55" s="71"/>
      <c r="N55" s="69"/>
      <c r="O55" s="70"/>
      <c r="P55" s="68"/>
      <c r="Q55" s="68"/>
      <c r="R55" s="68"/>
      <c r="S55" s="32"/>
    </row>
    <row r="56" spans="1:19">
      <c r="A56" s="68"/>
      <c r="B56" s="69"/>
      <c r="C56" s="69"/>
      <c r="D56" s="68"/>
      <c r="E56" s="68"/>
      <c r="F56" s="68"/>
      <c r="G56" s="71"/>
      <c r="H56" s="71"/>
      <c r="I56" s="71"/>
      <c r="J56" s="68"/>
      <c r="K56" s="69"/>
      <c r="L56" s="72"/>
      <c r="M56" s="71"/>
      <c r="N56" s="69"/>
      <c r="O56" s="70"/>
      <c r="P56" s="68"/>
      <c r="Q56" s="68"/>
      <c r="R56" s="68"/>
      <c r="S56" s="32"/>
    </row>
    <row r="57" spans="1:19">
      <c r="A57" s="68"/>
      <c r="B57" s="69"/>
      <c r="C57" s="69"/>
      <c r="D57" s="76"/>
      <c r="E57" s="76"/>
      <c r="F57" s="68"/>
      <c r="G57" s="71"/>
      <c r="H57" s="71"/>
      <c r="I57" s="71"/>
      <c r="J57" s="68"/>
      <c r="K57" s="69"/>
      <c r="L57" s="72"/>
      <c r="M57" s="71"/>
      <c r="N57" s="69"/>
      <c r="O57" s="70"/>
      <c r="P57" s="68"/>
      <c r="Q57" s="68"/>
      <c r="R57" s="68"/>
      <c r="S57" s="32"/>
    </row>
    <row r="58" spans="1:19">
      <c r="A58" s="68"/>
      <c r="B58" s="69"/>
      <c r="C58" s="69"/>
      <c r="D58" s="68"/>
      <c r="E58" s="68"/>
      <c r="F58" s="68"/>
      <c r="G58" s="71"/>
      <c r="H58" s="71"/>
      <c r="I58" s="71"/>
      <c r="J58" s="68"/>
      <c r="K58" s="69"/>
      <c r="L58" s="72"/>
      <c r="M58" s="71"/>
      <c r="N58" s="69"/>
      <c r="O58" s="70"/>
      <c r="P58" s="68"/>
      <c r="Q58" s="68"/>
      <c r="R58" s="68"/>
      <c r="S58" s="32"/>
    </row>
    <row r="59" spans="1:19">
      <c r="A59" s="68"/>
      <c r="B59" s="69"/>
      <c r="C59" s="69"/>
      <c r="D59" s="68"/>
      <c r="E59" s="68"/>
      <c r="F59" s="68"/>
      <c r="G59" s="71"/>
      <c r="H59" s="71"/>
      <c r="I59" s="71"/>
      <c r="J59" s="68"/>
      <c r="K59" s="69"/>
      <c r="L59" s="72"/>
      <c r="M59" s="71"/>
      <c r="N59" s="69"/>
      <c r="O59" s="70"/>
      <c r="P59" s="68"/>
      <c r="Q59" s="68"/>
      <c r="R59" s="68"/>
      <c r="S59" s="32"/>
    </row>
    <row r="60" spans="1:19">
      <c r="A60" s="68"/>
      <c r="B60" s="69"/>
      <c r="C60" s="69"/>
      <c r="D60" s="68"/>
      <c r="E60" s="68"/>
      <c r="F60" s="68"/>
      <c r="G60" s="71"/>
      <c r="H60" s="71"/>
      <c r="I60" s="71"/>
      <c r="J60" s="68"/>
      <c r="K60" s="69"/>
      <c r="L60" s="72"/>
      <c r="M60" s="71"/>
      <c r="N60" s="69"/>
      <c r="O60" s="70"/>
      <c r="P60" s="68"/>
      <c r="Q60" s="68"/>
      <c r="R60" s="68"/>
      <c r="S60" s="32"/>
    </row>
    <row r="61" spans="1:19">
      <c r="A61" s="68"/>
      <c r="B61" s="69"/>
      <c r="C61" s="69"/>
      <c r="D61" s="68"/>
      <c r="E61" s="68"/>
      <c r="F61" s="68"/>
      <c r="G61" s="71"/>
      <c r="H61" s="71"/>
      <c r="I61" s="71"/>
      <c r="J61" s="68"/>
      <c r="K61" s="69"/>
      <c r="L61" s="72"/>
      <c r="M61" s="71"/>
      <c r="N61" s="69"/>
      <c r="O61" s="70"/>
      <c r="P61" s="68"/>
      <c r="Q61" s="68"/>
      <c r="R61" s="68"/>
      <c r="S61" s="32"/>
    </row>
    <row r="62" spans="1:19">
      <c r="A62" s="68"/>
      <c r="B62" s="69"/>
      <c r="C62" s="69"/>
      <c r="D62" s="68"/>
      <c r="E62" s="68"/>
      <c r="F62" s="68"/>
      <c r="G62" s="71"/>
      <c r="H62" s="71"/>
      <c r="I62" s="71"/>
      <c r="J62" s="68"/>
      <c r="K62" s="69"/>
      <c r="L62" s="72"/>
      <c r="M62" s="71"/>
      <c r="N62" s="69"/>
      <c r="O62" s="70"/>
      <c r="P62" s="68"/>
      <c r="Q62" s="68"/>
      <c r="R62" s="68"/>
      <c r="S62" s="32"/>
    </row>
    <row r="63" spans="1:19">
      <c r="A63" s="68"/>
      <c r="B63" s="69"/>
      <c r="C63" s="69"/>
      <c r="D63" s="68"/>
      <c r="E63" s="68"/>
      <c r="F63" s="68"/>
      <c r="G63" s="71"/>
      <c r="H63" s="71"/>
      <c r="I63" s="71"/>
      <c r="J63" s="68"/>
      <c r="K63" s="69"/>
      <c r="L63" s="72"/>
      <c r="M63" s="71"/>
      <c r="N63" s="69"/>
      <c r="O63" s="70"/>
      <c r="P63" s="68"/>
      <c r="Q63" s="68"/>
      <c r="R63" s="68"/>
      <c r="S63" s="32"/>
    </row>
    <row r="64" spans="1:19">
      <c r="A64" s="68"/>
      <c r="B64" s="69"/>
      <c r="C64" s="69"/>
      <c r="D64" s="68"/>
      <c r="E64" s="68"/>
      <c r="F64" s="68"/>
      <c r="G64" s="71"/>
      <c r="H64" s="71"/>
      <c r="I64" s="71"/>
      <c r="J64" s="68"/>
      <c r="K64" s="69"/>
      <c r="L64" s="72"/>
      <c r="M64" s="71"/>
      <c r="N64" s="69"/>
      <c r="O64" s="70"/>
      <c r="P64" s="68"/>
      <c r="Q64" s="68"/>
      <c r="R64" s="68"/>
      <c r="S64" s="32"/>
    </row>
    <row r="65" spans="1:19">
      <c r="A65" s="68"/>
      <c r="B65" s="69"/>
      <c r="C65" s="69"/>
      <c r="D65" s="68"/>
      <c r="E65" s="68"/>
      <c r="F65" s="68"/>
      <c r="G65" s="71"/>
      <c r="H65" s="71"/>
      <c r="I65" s="71"/>
      <c r="J65" s="68"/>
      <c r="K65" s="69"/>
      <c r="L65" s="72"/>
      <c r="M65" s="71"/>
      <c r="N65" s="69"/>
      <c r="O65" s="70"/>
      <c r="P65" s="68"/>
      <c r="Q65" s="68"/>
      <c r="R65" s="68"/>
      <c r="S65" s="32"/>
    </row>
    <row r="66" spans="1:19">
      <c r="A66" s="68"/>
      <c r="B66" s="69"/>
      <c r="C66" s="69"/>
      <c r="D66" s="68"/>
      <c r="E66" s="68"/>
      <c r="F66" s="68"/>
      <c r="G66" s="71"/>
      <c r="H66" s="71"/>
      <c r="I66" s="71"/>
      <c r="J66" s="68"/>
      <c r="K66" s="69"/>
      <c r="L66" s="72"/>
      <c r="M66" s="71"/>
      <c r="N66" s="69"/>
      <c r="O66" s="70"/>
      <c r="P66" s="68"/>
      <c r="Q66" s="68"/>
      <c r="R66" s="68"/>
      <c r="S66" s="32"/>
    </row>
    <row r="67" spans="1:19">
      <c r="A67" s="68"/>
      <c r="B67" s="69"/>
      <c r="C67" s="69"/>
      <c r="D67" s="68"/>
      <c r="E67" s="68"/>
      <c r="F67" s="68"/>
      <c r="G67" s="71"/>
      <c r="H67" s="71"/>
      <c r="I67" s="71"/>
      <c r="J67" s="68"/>
      <c r="K67" s="69"/>
      <c r="L67" s="72"/>
      <c r="M67" s="71"/>
      <c r="N67" s="69"/>
      <c r="O67" s="70"/>
      <c r="P67" s="68"/>
      <c r="Q67" s="68"/>
      <c r="R67" s="68"/>
      <c r="S67" s="32"/>
    </row>
    <row r="68" spans="1:19">
      <c r="A68" s="68"/>
      <c r="B68" s="69"/>
      <c r="C68" s="69"/>
      <c r="D68" s="68"/>
      <c r="E68" s="68"/>
      <c r="F68" s="68"/>
      <c r="G68" s="71"/>
      <c r="H68" s="71"/>
      <c r="I68" s="71"/>
      <c r="J68" s="68"/>
      <c r="K68" s="69"/>
      <c r="L68" s="72"/>
      <c r="M68" s="71"/>
      <c r="N68" s="69"/>
      <c r="O68" s="70"/>
      <c r="P68" s="68"/>
      <c r="Q68" s="68"/>
      <c r="R68" s="68"/>
      <c r="S68" s="32"/>
    </row>
    <row r="69" spans="1:19">
      <c r="A69" s="68"/>
      <c r="B69" s="69"/>
      <c r="C69" s="69"/>
      <c r="D69" s="68"/>
      <c r="E69" s="68"/>
      <c r="F69" s="68"/>
      <c r="G69" s="71"/>
      <c r="H69" s="71"/>
      <c r="I69" s="71"/>
      <c r="J69" s="68"/>
      <c r="K69" s="69"/>
      <c r="L69" s="72"/>
      <c r="M69" s="71"/>
      <c r="N69" s="69"/>
      <c r="O69" s="70"/>
      <c r="P69" s="68"/>
      <c r="Q69" s="68"/>
      <c r="R69" s="68"/>
      <c r="S69" s="32"/>
    </row>
    <row r="70" spans="1:19">
      <c r="A70" s="68"/>
      <c r="B70" s="69"/>
      <c r="C70" s="69"/>
      <c r="D70" s="68"/>
      <c r="E70" s="68"/>
      <c r="F70" s="68"/>
      <c r="G70" s="71"/>
      <c r="H70" s="71"/>
      <c r="I70" s="71"/>
      <c r="J70" s="68"/>
      <c r="K70" s="69"/>
      <c r="L70" s="72"/>
      <c r="M70" s="71"/>
      <c r="N70" s="69"/>
      <c r="O70" s="70"/>
      <c r="P70" s="68"/>
      <c r="Q70" s="68"/>
      <c r="R70" s="68"/>
      <c r="S70" s="32"/>
    </row>
    <row r="71" spans="1:19">
      <c r="A71" s="68"/>
      <c r="B71" s="69"/>
      <c r="C71" s="69"/>
      <c r="D71" s="68"/>
      <c r="E71" s="68"/>
      <c r="F71" s="68"/>
      <c r="G71" s="71"/>
      <c r="H71" s="71"/>
      <c r="I71" s="71"/>
      <c r="J71" s="68"/>
      <c r="K71" s="69"/>
      <c r="L71" s="72"/>
      <c r="M71" s="71"/>
      <c r="N71" s="69"/>
      <c r="O71" s="70"/>
      <c r="P71" s="68"/>
      <c r="Q71" s="68"/>
      <c r="R71" s="68"/>
      <c r="S71" s="32"/>
    </row>
    <row r="72" spans="1:19">
      <c r="A72" s="68"/>
      <c r="B72" s="69"/>
      <c r="C72" s="69"/>
      <c r="D72" s="68"/>
      <c r="E72" s="68"/>
      <c r="F72" s="68"/>
      <c r="G72" s="71"/>
      <c r="H72" s="71"/>
      <c r="I72" s="71"/>
      <c r="J72" s="68"/>
      <c r="K72" s="69"/>
      <c r="L72" s="72"/>
      <c r="M72" s="71"/>
      <c r="N72" s="69"/>
      <c r="O72" s="70"/>
      <c r="P72" s="68"/>
      <c r="Q72" s="68"/>
      <c r="R72" s="68"/>
      <c r="S72" s="32"/>
    </row>
    <row r="73" spans="1:19">
      <c r="A73" s="68"/>
      <c r="B73" s="69"/>
      <c r="C73" s="69"/>
      <c r="D73" s="68"/>
      <c r="E73" s="68"/>
      <c r="F73" s="68"/>
      <c r="G73" s="71"/>
      <c r="H73" s="71"/>
      <c r="I73" s="71"/>
      <c r="J73" s="68"/>
      <c r="K73" s="69"/>
      <c r="L73" s="72"/>
      <c r="M73" s="71"/>
      <c r="N73" s="69"/>
      <c r="O73" s="70"/>
      <c r="P73" s="68"/>
      <c r="Q73" s="68"/>
      <c r="R73" s="68"/>
      <c r="S73" s="32"/>
    </row>
    <row r="74" spans="1:19">
      <c r="A74" s="68"/>
      <c r="B74" s="69"/>
      <c r="C74" s="69"/>
      <c r="D74" s="68"/>
      <c r="E74" s="68"/>
      <c r="F74" s="68"/>
      <c r="G74" s="71"/>
      <c r="H74" s="71"/>
      <c r="I74" s="71"/>
      <c r="J74" s="68"/>
      <c r="K74" s="69"/>
      <c r="L74" s="72"/>
      <c r="M74" s="71"/>
      <c r="N74" s="69"/>
      <c r="O74" s="70"/>
      <c r="P74" s="68"/>
      <c r="Q74" s="68"/>
      <c r="R74" s="68"/>
      <c r="S74" s="32"/>
    </row>
    <row r="75" spans="1:19">
      <c r="A75" s="68"/>
      <c r="B75" s="69"/>
      <c r="C75" s="69"/>
      <c r="D75" s="68"/>
      <c r="E75" s="68"/>
      <c r="F75" s="68"/>
      <c r="G75" s="71"/>
      <c r="H75" s="71"/>
      <c r="I75" s="71"/>
      <c r="J75" s="68"/>
      <c r="K75" s="69"/>
      <c r="L75" s="72"/>
      <c r="M75" s="71"/>
      <c r="N75" s="69"/>
      <c r="O75" s="70"/>
      <c r="P75" s="68"/>
      <c r="Q75" s="68"/>
      <c r="R75" s="68"/>
      <c r="S75" s="32"/>
    </row>
    <row r="76" spans="1:19">
      <c r="A76" s="68"/>
      <c r="B76" s="69"/>
      <c r="C76" s="69"/>
      <c r="D76" s="68"/>
      <c r="E76" s="68"/>
      <c r="F76" s="68"/>
      <c r="G76" s="71"/>
      <c r="H76" s="71"/>
      <c r="I76" s="71"/>
      <c r="J76" s="68"/>
      <c r="K76" s="69"/>
      <c r="L76" s="72"/>
      <c r="M76" s="71"/>
      <c r="N76" s="69"/>
      <c r="O76" s="70"/>
      <c r="P76" s="68"/>
      <c r="Q76" s="68"/>
      <c r="R76" s="68"/>
      <c r="S76" s="32"/>
    </row>
    <row r="77" spans="1:19">
      <c r="A77" s="68"/>
      <c r="B77" s="69"/>
      <c r="C77" s="69"/>
      <c r="D77" s="68"/>
      <c r="E77" s="68"/>
      <c r="F77" s="68"/>
      <c r="G77" s="71"/>
      <c r="H77" s="71"/>
      <c r="I77" s="71"/>
      <c r="J77" s="68"/>
      <c r="K77" s="69"/>
      <c r="L77" s="72"/>
      <c r="M77" s="71"/>
      <c r="N77" s="69"/>
      <c r="O77" s="70"/>
      <c r="P77" s="68"/>
      <c r="Q77" s="68"/>
      <c r="R77" s="68"/>
      <c r="S77" s="32"/>
    </row>
    <row r="78" spans="1:19">
      <c r="A78" s="68"/>
      <c r="B78" s="69"/>
      <c r="C78" s="69"/>
      <c r="D78" s="68"/>
      <c r="E78" s="68"/>
      <c r="F78" s="68"/>
      <c r="G78" s="71"/>
      <c r="H78" s="71"/>
      <c r="I78" s="71"/>
      <c r="J78" s="68"/>
      <c r="K78" s="69"/>
      <c r="L78" s="72"/>
      <c r="M78" s="71"/>
      <c r="N78" s="69"/>
      <c r="O78" s="70"/>
      <c r="P78" s="68"/>
      <c r="Q78" s="68"/>
      <c r="R78" s="68"/>
      <c r="S78" s="32"/>
    </row>
    <row r="79" spans="1:19">
      <c r="A79" s="68"/>
      <c r="B79" s="69"/>
      <c r="C79" s="69"/>
      <c r="D79" s="68"/>
      <c r="E79" s="68"/>
      <c r="F79" s="68"/>
      <c r="G79" s="71"/>
      <c r="H79" s="71"/>
      <c r="I79" s="71"/>
      <c r="J79" s="68"/>
      <c r="K79" s="69"/>
      <c r="L79" s="72"/>
      <c r="M79" s="71"/>
      <c r="N79" s="69"/>
      <c r="O79" s="70"/>
      <c r="P79" s="68"/>
      <c r="Q79" s="68"/>
      <c r="R79" s="68"/>
      <c r="S79" s="32"/>
    </row>
    <row r="80" spans="1:19">
      <c r="A80" s="68"/>
      <c r="B80" s="69"/>
      <c r="C80" s="69"/>
      <c r="D80" s="68"/>
      <c r="E80" s="68"/>
      <c r="F80" s="68"/>
      <c r="G80" s="71"/>
      <c r="H80" s="71"/>
      <c r="I80" s="71"/>
      <c r="J80" s="68"/>
      <c r="K80" s="69"/>
      <c r="L80" s="72"/>
      <c r="M80" s="71"/>
      <c r="N80" s="69"/>
      <c r="O80" s="70"/>
      <c r="P80" s="68"/>
      <c r="Q80" s="68"/>
      <c r="R80" s="68"/>
      <c r="S80" s="32"/>
    </row>
    <row r="81" spans="1:20">
      <c r="A81" s="68"/>
      <c r="B81" s="69"/>
      <c r="C81" s="69"/>
      <c r="D81" s="68"/>
      <c r="E81" s="68"/>
      <c r="F81" s="68"/>
      <c r="G81" s="71"/>
      <c r="H81" s="71"/>
      <c r="I81" s="71"/>
      <c r="J81" s="68"/>
      <c r="K81" s="69"/>
      <c r="L81" s="72"/>
      <c r="M81" s="71"/>
      <c r="N81" s="69"/>
      <c r="O81" s="70"/>
      <c r="P81" s="68"/>
      <c r="Q81" s="68"/>
      <c r="R81" s="68"/>
      <c r="S81" s="60"/>
      <c r="T81" s="61"/>
    </row>
    <row r="82" spans="1:20">
      <c r="A82" s="68"/>
      <c r="B82" s="69"/>
      <c r="C82" s="69"/>
      <c r="D82" s="68"/>
      <c r="E82" s="68"/>
      <c r="F82" s="68"/>
      <c r="G82" s="71"/>
      <c r="H82" s="71"/>
      <c r="I82" s="71"/>
      <c r="J82" s="68"/>
      <c r="K82" s="69"/>
      <c r="L82" s="72"/>
      <c r="M82" s="71"/>
      <c r="N82" s="69"/>
      <c r="O82" s="70"/>
      <c r="P82" s="68"/>
      <c r="Q82" s="68"/>
      <c r="R82" s="68"/>
      <c r="S82" s="32"/>
    </row>
    <row r="83" spans="1:20">
      <c r="A83" s="68"/>
      <c r="B83" s="69"/>
      <c r="C83" s="69"/>
      <c r="D83" s="68"/>
      <c r="E83" s="68"/>
      <c r="F83" s="68"/>
      <c r="G83" s="71"/>
      <c r="H83" s="71"/>
      <c r="I83" s="71"/>
      <c r="J83" s="68"/>
      <c r="K83" s="69"/>
      <c r="L83" s="72"/>
      <c r="M83" s="71"/>
      <c r="N83" s="69"/>
      <c r="O83" s="70"/>
      <c r="P83" s="68"/>
      <c r="Q83" s="68"/>
      <c r="R83" s="68"/>
      <c r="S83" s="32"/>
    </row>
    <row r="84" spans="1:20">
      <c r="A84" s="68"/>
      <c r="B84" s="69"/>
      <c r="C84" s="69"/>
      <c r="D84" s="68"/>
      <c r="E84" s="68"/>
      <c r="F84" s="68"/>
      <c r="G84" s="71"/>
      <c r="H84" s="71"/>
      <c r="I84" s="71"/>
      <c r="J84" s="68"/>
      <c r="K84" s="69"/>
      <c r="L84" s="72"/>
      <c r="M84" s="71"/>
      <c r="N84" s="69"/>
      <c r="O84" s="70"/>
      <c r="P84" s="68"/>
      <c r="Q84" s="68"/>
      <c r="R84" s="68"/>
      <c r="S84" s="32"/>
    </row>
    <row r="85" spans="1:20">
      <c r="A85" s="68"/>
      <c r="B85" s="69"/>
      <c r="C85" s="69"/>
      <c r="D85" s="68"/>
      <c r="E85" s="68"/>
      <c r="F85" s="68"/>
      <c r="G85" s="71"/>
      <c r="H85" s="71"/>
      <c r="I85" s="71"/>
      <c r="J85" s="68"/>
      <c r="K85" s="69"/>
      <c r="L85" s="72"/>
      <c r="M85" s="71"/>
      <c r="N85" s="69"/>
      <c r="O85" s="70"/>
      <c r="P85" s="68"/>
      <c r="Q85" s="68"/>
      <c r="R85" s="68"/>
      <c r="S85" s="32"/>
    </row>
    <row r="86" spans="1:20">
      <c r="A86" s="68"/>
      <c r="B86" s="69"/>
      <c r="C86" s="69"/>
      <c r="D86" s="68"/>
      <c r="E86" s="68"/>
      <c r="F86" s="68"/>
      <c r="G86" s="71"/>
      <c r="H86" s="71"/>
      <c r="I86" s="71"/>
      <c r="J86" s="68"/>
      <c r="K86" s="69"/>
      <c r="L86" s="72"/>
      <c r="M86" s="71"/>
      <c r="N86" s="69"/>
      <c r="O86" s="70"/>
      <c r="P86" s="68"/>
      <c r="Q86" s="68"/>
      <c r="R86" s="68"/>
      <c r="S86" s="32"/>
    </row>
    <row r="87" spans="1:20">
      <c r="A87" s="68"/>
      <c r="B87" s="69"/>
      <c r="C87" s="69"/>
      <c r="D87" s="68"/>
      <c r="E87" s="68"/>
      <c r="F87" s="68"/>
      <c r="G87" s="71"/>
      <c r="H87" s="71"/>
      <c r="I87" s="71"/>
      <c r="J87" s="68"/>
      <c r="K87" s="69"/>
      <c r="L87" s="72"/>
      <c r="M87" s="71"/>
      <c r="N87" s="69"/>
      <c r="O87" s="70"/>
      <c r="P87" s="68"/>
      <c r="Q87" s="68"/>
      <c r="R87" s="68"/>
      <c r="S87" s="32"/>
    </row>
    <row r="88" spans="1:20">
      <c r="A88" s="68"/>
      <c r="B88" s="69"/>
      <c r="C88" s="69"/>
      <c r="D88" s="68"/>
      <c r="E88" s="68"/>
      <c r="F88" s="68"/>
      <c r="G88" s="71"/>
      <c r="H88" s="71"/>
      <c r="I88" s="71"/>
      <c r="J88" s="68"/>
      <c r="K88" s="69"/>
      <c r="L88" s="72"/>
      <c r="M88" s="71"/>
      <c r="N88" s="69"/>
      <c r="O88" s="70"/>
      <c r="P88" s="68"/>
      <c r="Q88" s="68"/>
      <c r="R88" s="68"/>
      <c r="S88" s="32"/>
    </row>
    <row r="89" spans="1:20">
      <c r="A89" s="68"/>
      <c r="B89" s="69"/>
      <c r="C89" s="69"/>
      <c r="D89" s="68"/>
      <c r="E89" s="68"/>
      <c r="F89" s="68"/>
      <c r="G89" s="71"/>
      <c r="H89" s="71"/>
      <c r="I89" s="71"/>
      <c r="J89" s="68"/>
      <c r="K89" s="69"/>
      <c r="L89" s="72"/>
      <c r="M89" s="71"/>
      <c r="N89" s="69"/>
      <c r="O89" s="70"/>
      <c r="P89" s="68"/>
      <c r="Q89" s="68"/>
      <c r="R89" s="68"/>
      <c r="S89" s="32"/>
    </row>
    <row r="90" spans="1:20">
      <c r="A90" s="68"/>
      <c r="B90" s="69"/>
      <c r="C90" s="69"/>
      <c r="D90" s="68"/>
      <c r="E90" s="68"/>
      <c r="F90" s="68"/>
      <c r="G90" s="71"/>
      <c r="H90" s="71"/>
      <c r="I90" s="71"/>
      <c r="J90" s="68"/>
      <c r="K90" s="69"/>
      <c r="L90" s="72"/>
      <c r="M90" s="71"/>
      <c r="N90" s="69"/>
      <c r="O90" s="70"/>
      <c r="P90" s="68"/>
      <c r="Q90" s="68"/>
      <c r="R90" s="68"/>
      <c r="S90" s="32"/>
    </row>
    <row r="91" spans="1:20">
      <c r="A91" s="68"/>
      <c r="B91" s="69"/>
      <c r="C91" s="69"/>
      <c r="D91" s="68"/>
      <c r="E91" s="68"/>
      <c r="F91" s="68"/>
      <c r="G91" s="71"/>
      <c r="H91" s="71"/>
      <c r="I91" s="71"/>
      <c r="J91" s="68"/>
      <c r="K91" s="69"/>
      <c r="L91" s="72"/>
      <c r="M91" s="71"/>
      <c r="N91" s="69"/>
      <c r="O91" s="70"/>
      <c r="P91" s="68"/>
      <c r="Q91" s="68"/>
      <c r="R91" s="68"/>
      <c r="S91" s="32"/>
    </row>
    <row r="92" spans="1:20">
      <c r="A92" s="68"/>
      <c r="B92" s="69"/>
      <c r="C92" s="69"/>
      <c r="D92" s="68"/>
      <c r="E92" s="68"/>
      <c r="F92" s="68"/>
      <c r="G92" s="71"/>
      <c r="H92" s="71"/>
      <c r="I92" s="71"/>
      <c r="J92" s="68"/>
      <c r="K92" s="69"/>
      <c r="L92" s="72"/>
      <c r="M92" s="71"/>
      <c r="N92" s="69"/>
      <c r="O92" s="70"/>
      <c r="P92" s="68"/>
      <c r="Q92" s="68"/>
      <c r="R92" s="68"/>
      <c r="S92" s="32"/>
    </row>
    <row r="93" spans="1:20">
      <c r="A93" s="68"/>
      <c r="B93" s="69"/>
      <c r="C93" s="69"/>
      <c r="D93" s="68"/>
      <c r="E93" s="68"/>
      <c r="F93" s="68"/>
      <c r="G93" s="71"/>
      <c r="H93" s="71"/>
      <c r="I93" s="71"/>
      <c r="J93" s="68"/>
      <c r="K93" s="69"/>
      <c r="L93" s="72"/>
      <c r="M93" s="71"/>
      <c r="N93" s="69"/>
      <c r="O93" s="70"/>
      <c r="P93" s="68"/>
      <c r="Q93" s="68"/>
      <c r="R93" s="68"/>
      <c r="S93" s="32"/>
    </row>
    <row r="94" spans="1:20">
      <c r="A94" s="68"/>
      <c r="B94" s="69"/>
      <c r="C94" s="69"/>
      <c r="D94" s="68"/>
      <c r="E94" s="68"/>
      <c r="F94" s="68"/>
      <c r="G94" s="71"/>
      <c r="H94" s="71"/>
      <c r="I94" s="71"/>
      <c r="J94" s="68"/>
      <c r="K94" s="69"/>
      <c r="L94" s="72"/>
      <c r="M94" s="71"/>
      <c r="N94" s="69"/>
      <c r="O94" s="70"/>
      <c r="P94" s="68"/>
      <c r="Q94" s="68"/>
      <c r="R94" s="68"/>
      <c r="S94" s="32"/>
    </row>
    <row r="95" spans="1:20">
      <c r="A95" s="68"/>
      <c r="B95" s="69"/>
      <c r="C95" s="69"/>
      <c r="D95" s="68"/>
      <c r="E95" s="68"/>
      <c r="F95" s="68"/>
      <c r="G95" s="71"/>
      <c r="H95" s="71"/>
      <c r="I95" s="71"/>
      <c r="J95" s="68"/>
      <c r="K95" s="69"/>
      <c r="L95" s="72"/>
      <c r="M95" s="71"/>
      <c r="N95" s="69"/>
      <c r="O95" s="70"/>
      <c r="P95" s="68"/>
      <c r="Q95" s="68"/>
      <c r="R95" s="68"/>
      <c r="S95" s="32"/>
    </row>
    <row r="96" spans="1:20">
      <c r="A96" s="68"/>
      <c r="B96" s="69"/>
      <c r="C96" s="69"/>
      <c r="D96" s="68"/>
      <c r="E96" s="68"/>
      <c r="F96" s="68"/>
      <c r="G96" s="71"/>
      <c r="H96" s="71"/>
      <c r="I96" s="71"/>
      <c r="J96" s="68"/>
      <c r="K96" s="69"/>
      <c r="L96" s="72"/>
      <c r="M96" s="71"/>
      <c r="N96" s="69"/>
      <c r="O96" s="70"/>
      <c r="P96" s="68"/>
      <c r="Q96" s="68"/>
      <c r="R96" s="68"/>
      <c r="S96" s="32"/>
    </row>
    <row r="97" spans="1:19">
      <c r="A97" s="68"/>
      <c r="B97" s="69"/>
      <c r="C97" s="69"/>
      <c r="D97" s="68"/>
      <c r="E97" s="68"/>
      <c r="F97" s="68"/>
      <c r="G97" s="68"/>
      <c r="H97" s="71"/>
      <c r="I97" s="71"/>
      <c r="J97" s="68"/>
      <c r="K97" s="69"/>
      <c r="L97" s="72"/>
      <c r="M97" s="71"/>
      <c r="N97" s="69"/>
      <c r="O97" s="70"/>
      <c r="P97" s="68"/>
      <c r="Q97" s="68"/>
      <c r="R97" s="68"/>
      <c r="S97" s="32"/>
    </row>
    <row r="98" spans="1:19">
      <c r="A98" s="68"/>
      <c r="B98" s="69"/>
      <c r="C98" s="69"/>
      <c r="D98" s="68"/>
      <c r="E98" s="68"/>
      <c r="F98" s="68"/>
      <c r="G98" s="68"/>
      <c r="H98" s="71"/>
      <c r="I98" s="71"/>
      <c r="J98" s="68"/>
      <c r="K98" s="69"/>
      <c r="L98" s="72"/>
      <c r="M98" s="71"/>
      <c r="N98" s="69"/>
      <c r="O98" s="70"/>
      <c r="P98" s="68"/>
      <c r="Q98" s="68"/>
      <c r="R98" s="68"/>
      <c r="S98" s="32"/>
    </row>
    <row r="99" spans="1:19">
      <c r="A99" s="68"/>
      <c r="B99" s="69"/>
      <c r="C99" s="69"/>
      <c r="D99" s="68"/>
      <c r="E99" s="68"/>
      <c r="F99" s="68"/>
      <c r="G99" s="68"/>
      <c r="H99" s="71"/>
      <c r="I99" s="71"/>
      <c r="J99" s="68"/>
      <c r="K99" s="69"/>
      <c r="L99" s="72"/>
      <c r="M99" s="71"/>
      <c r="N99" s="69"/>
      <c r="O99" s="70"/>
      <c r="P99" s="68"/>
      <c r="Q99" s="68"/>
      <c r="R99" s="68"/>
      <c r="S99" s="32"/>
    </row>
    <row r="100" spans="1:19">
      <c r="A100" s="68"/>
      <c r="B100" s="69"/>
      <c r="C100" s="69"/>
      <c r="D100" s="68"/>
      <c r="E100" s="68"/>
      <c r="F100" s="68"/>
      <c r="G100" s="68"/>
      <c r="H100" s="71"/>
      <c r="I100" s="71"/>
      <c r="J100" s="68"/>
      <c r="K100" s="69"/>
      <c r="L100" s="72"/>
      <c r="M100" s="71"/>
      <c r="N100" s="69"/>
      <c r="O100" s="70"/>
      <c r="P100" s="68"/>
      <c r="Q100" s="68"/>
      <c r="R100" s="68"/>
      <c r="S100" s="32"/>
    </row>
    <row r="101" spans="1:19">
      <c r="A101" s="68"/>
      <c r="B101" s="69"/>
      <c r="C101" s="69"/>
      <c r="D101" s="68"/>
      <c r="E101" s="68"/>
      <c r="F101" s="68"/>
      <c r="G101" s="68"/>
      <c r="H101" s="71"/>
      <c r="I101" s="71"/>
      <c r="J101" s="68"/>
      <c r="K101" s="69"/>
      <c r="L101" s="72"/>
      <c r="M101" s="71"/>
      <c r="N101" s="69"/>
      <c r="O101" s="70"/>
      <c r="P101" s="68"/>
      <c r="Q101" s="68"/>
      <c r="R101" s="68"/>
      <c r="S101" s="32"/>
    </row>
    <row r="102" spans="1:19">
      <c r="A102" s="68"/>
      <c r="B102" s="69"/>
      <c r="C102" s="69"/>
      <c r="D102" s="68"/>
      <c r="E102" s="68"/>
      <c r="F102" s="68"/>
      <c r="G102" s="71"/>
      <c r="H102" s="71"/>
      <c r="I102" s="71"/>
      <c r="J102" s="68"/>
      <c r="K102" s="69"/>
      <c r="L102" s="72"/>
      <c r="M102" s="71"/>
      <c r="N102" s="69"/>
      <c r="O102" s="70"/>
      <c r="P102" s="68"/>
      <c r="Q102" s="68"/>
      <c r="R102" s="68"/>
      <c r="S102" s="32"/>
    </row>
    <row r="103" spans="1:19">
      <c r="A103" s="68"/>
      <c r="B103" s="69"/>
      <c r="C103" s="69"/>
      <c r="D103" s="68"/>
      <c r="E103" s="68"/>
      <c r="F103" s="68"/>
      <c r="G103" s="68"/>
      <c r="H103" s="71"/>
      <c r="I103" s="71"/>
      <c r="J103" s="68"/>
      <c r="K103" s="69"/>
      <c r="L103" s="72"/>
      <c r="M103" s="71"/>
      <c r="N103" s="69"/>
      <c r="O103" s="70"/>
      <c r="P103" s="68"/>
      <c r="Q103" s="68"/>
      <c r="R103" s="68"/>
      <c r="S103" s="32"/>
    </row>
    <row r="104" spans="1:19">
      <c r="A104" s="68"/>
      <c r="B104" s="69"/>
      <c r="C104" s="69"/>
      <c r="D104" s="68"/>
      <c r="E104" s="68"/>
      <c r="F104" s="68"/>
      <c r="G104" s="68"/>
      <c r="H104" s="71"/>
      <c r="I104" s="71"/>
      <c r="J104" s="68"/>
      <c r="K104" s="69"/>
      <c r="L104" s="72"/>
      <c r="M104" s="71"/>
      <c r="N104" s="69"/>
      <c r="O104" s="70"/>
      <c r="P104" s="68"/>
      <c r="Q104" s="68"/>
      <c r="R104" s="68"/>
      <c r="S104" s="32"/>
    </row>
    <row r="105" spans="1:19">
      <c r="A105" s="68"/>
      <c r="B105" s="69"/>
      <c r="C105" s="69"/>
      <c r="D105" s="68"/>
      <c r="E105" s="68"/>
      <c r="F105" s="68"/>
      <c r="G105" s="68"/>
      <c r="H105" s="71"/>
      <c r="I105" s="71"/>
      <c r="J105" s="68"/>
      <c r="K105" s="69"/>
      <c r="L105" s="72"/>
      <c r="M105" s="71"/>
      <c r="N105" s="69"/>
      <c r="O105" s="70"/>
      <c r="P105" s="68"/>
      <c r="Q105" s="68"/>
      <c r="R105" s="68"/>
      <c r="S105" s="32"/>
    </row>
    <row r="106" spans="1:19">
      <c r="A106" s="68"/>
      <c r="B106" s="69"/>
      <c r="C106" s="69"/>
      <c r="D106" s="68"/>
      <c r="E106" s="68"/>
      <c r="F106" s="68"/>
      <c r="G106" s="68"/>
      <c r="H106" s="71"/>
      <c r="I106" s="71"/>
      <c r="J106" s="68"/>
      <c r="K106" s="69"/>
      <c r="L106" s="72"/>
      <c r="M106" s="71"/>
      <c r="N106" s="69"/>
      <c r="O106" s="70"/>
      <c r="P106" s="68"/>
      <c r="Q106" s="68"/>
      <c r="R106" s="68"/>
      <c r="S106" s="32"/>
    </row>
    <row r="107" spans="1:19">
      <c r="A107" s="68"/>
      <c r="B107" s="69"/>
      <c r="C107" s="69"/>
      <c r="D107" s="68"/>
      <c r="E107" s="68"/>
      <c r="F107" s="68"/>
      <c r="G107" s="71"/>
      <c r="H107" s="71"/>
      <c r="I107" s="71"/>
      <c r="J107" s="68"/>
      <c r="K107" s="69"/>
      <c r="L107" s="72"/>
      <c r="M107" s="71"/>
      <c r="N107" s="69"/>
      <c r="O107" s="70"/>
      <c r="P107" s="68"/>
      <c r="Q107" s="68"/>
      <c r="R107" s="68"/>
      <c r="S107" s="32"/>
    </row>
    <row r="108" spans="1:19">
      <c r="A108" s="68"/>
      <c r="B108" s="69"/>
      <c r="C108" s="69"/>
      <c r="D108" s="68"/>
      <c r="E108" s="68"/>
      <c r="F108" s="68"/>
      <c r="G108" s="68"/>
      <c r="H108" s="71"/>
      <c r="I108" s="71"/>
      <c r="J108" s="68"/>
      <c r="K108" s="69"/>
      <c r="L108" s="72"/>
      <c r="M108" s="71"/>
      <c r="N108" s="69"/>
      <c r="O108" s="70"/>
      <c r="P108" s="68"/>
      <c r="Q108" s="68"/>
      <c r="R108" s="68"/>
      <c r="S108" s="32"/>
    </row>
    <row r="109" spans="1:19">
      <c r="A109" s="68"/>
      <c r="B109" s="69"/>
      <c r="C109" s="69"/>
      <c r="D109" s="68"/>
      <c r="E109" s="68"/>
      <c r="F109" s="68"/>
      <c r="G109" s="68"/>
      <c r="H109" s="71"/>
      <c r="I109" s="71"/>
      <c r="J109" s="68"/>
      <c r="K109" s="69"/>
      <c r="L109" s="72"/>
      <c r="M109" s="71"/>
      <c r="N109" s="69"/>
      <c r="O109" s="70"/>
      <c r="P109" s="68"/>
      <c r="Q109" s="68"/>
      <c r="R109" s="68"/>
      <c r="S109" s="32"/>
    </row>
    <row r="110" spans="1:19">
      <c r="A110" s="68"/>
      <c r="B110" s="69"/>
      <c r="C110" s="69"/>
      <c r="D110" s="68"/>
      <c r="E110" s="68"/>
      <c r="F110" s="68"/>
      <c r="G110" s="68"/>
      <c r="H110" s="71"/>
      <c r="I110" s="71"/>
      <c r="J110" s="68"/>
      <c r="K110" s="69"/>
      <c r="L110" s="72"/>
      <c r="M110" s="71"/>
      <c r="N110" s="69"/>
      <c r="O110" s="70"/>
      <c r="P110" s="68"/>
      <c r="Q110" s="68"/>
      <c r="R110" s="68"/>
      <c r="S110" s="32"/>
    </row>
    <row r="111" spans="1:19">
      <c r="A111" s="68"/>
      <c r="B111" s="69"/>
      <c r="C111" s="69"/>
      <c r="D111" s="68"/>
      <c r="E111" s="68"/>
      <c r="F111" s="68"/>
      <c r="G111" s="71"/>
      <c r="H111" s="71"/>
      <c r="I111" s="71"/>
      <c r="J111" s="68"/>
      <c r="K111" s="69"/>
      <c r="L111" s="72"/>
      <c r="M111" s="71"/>
      <c r="N111" s="69"/>
      <c r="O111" s="70"/>
      <c r="P111" s="68"/>
      <c r="Q111" s="68"/>
      <c r="R111" s="68"/>
      <c r="S111" s="32"/>
    </row>
    <row r="112" spans="1:19">
      <c r="A112" s="68"/>
      <c r="B112" s="69"/>
      <c r="C112" s="69"/>
      <c r="D112" s="68"/>
      <c r="E112" s="68"/>
      <c r="F112" s="68"/>
      <c r="G112" s="71"/>
      <c r="H112" s="71"/>
      <c r="I112" s="71"/>
      <c r="J112" s="68"/>
      <c r="K112" s="69"/>
      <c r="L112" s="72"/>
      <c r="M112" s="71"/>
      <c r="N112" s="69"/>
      <c r="O112" s="70"/>
      <c r="P112" s="68"/>
      <c r="Q112" s="68"/>
      <c r="R112" s="68"/>
      <c r="S112" s="32"/>
    </row>
    <row r="113" spans="1:19">
      <c r="A113" s="68"/>
      <c r="B113" s="69"/>
      <c r="C113" s="69"/>
      <c r="D113" s="68"/>
      <c r="E113" s="68"/>
      <c r="F113" s="68"/>
      <c r="G113" s="71"/>
      <c r="H113" s="71"/>
      <c r="I113" s="71"/>
      <c r="J113" s="68"/>
      <c r="K113" s="69"/>
      <c r="L113" s="72"/>
      <c r="M113" s="71"/>
      <c r="N113" s="69"/>
      <c r="O113" s="70"/>
      <c r="P113" s="68"/>
      <c r="Q113" s="68"/>
      <c r="R113" s="68"/>
      <c r="S113" s="32"/>
    </row>
    <row r="114" spans="1:19">
      <c r="A114" s="68"/>
      <c r="B114" s="69"/>
      <c r="C114" s="69"/>
      <c r="D114" s="68"/>
      <c r="E114" s="68"/>
      <c r="F114" s="68"/>
      <c r="G114" s="71"/>
      <c r="H114" s="71"/>
      <c r="I114" s="71"/>
      <c r="J114" s="68"/>
      <c r="K114" s="69"/>
      <c r="L114" s="72"/>
      <c r="M114" s="71"/>
      <c r="N114" s="69"/>
      <c r="O114" s="70"/>
      <c r="P114" s="68"/>
      <c r="Q114" s="68"/>
      <c r="R114" s="68"/>
      <c r="S114" s="32"/>
    </row>
    <row r="115" spans="1:19">
      <c r="A115" s="68"/>
      <c r="B115" s="69"/>
      <c r="C115" s="69"/>
      <c r="D115" s="68"/>
      <c r="E115" s="68"/>
      <c r="F115" s="68"/>
      <c r="G115" s="68"/>
      <c r="H115" s="71"/>
      <c r="I115" s="71"/>
      <c r="J115" s="68"/>
      <c r="K115" s="69"/>
      <c r="L115" s="72"/>
      <c r="M115" s="71"/>
      <c r="N115" s="69"/>
      <c r="O115" s="70"/>
      <c r="P115" s="68"/>
      <c r="Q115" s="68"/>
      <c r="R115" s="68"/>
      <c r="S115" s="32"/>
    </row>
    <row r="116" spans="1:19">
      <c r="A116" s="68"/>
      <c r="B116" s="69"/>
      <c r="C116" s="69"/>
      <c r="D116" s="68"/>
      <c r="E116" s="68"/>
      <c r="F116" s="68"/>
      <c r="G116" s="68"/>
      <c r="H116" s="71"/>
      <c r="I116" s="71"/>
      <c r="J116" s="68"/>
      <c r="K116" s="69"/>
      <c r="L116" s="72"/>
      <c r="M116" s="71"/>
      <c r="N116" s="69"/>
      <c r="O116" s="70"/>
      <c r="P116" s="68"/>
      <c r="Q116" s="68"/>
      <c r="R116" s="68"/>
      <c r="S116" s="32"/>
    </row>
    <row r="117" spans="1:19">
      <c r="A117" s="68"/>
      <c r="B117" s="69"/>
      <c r="C117" s="69"/>
      <c r="D117" s="68"/>
      <c r="E117" s="68"/>
      <c r="F117" s="68"/>
      <c r="G117" s="71"/>
      <c r="H117" s="71"/>
      <c r="I117" s="71"/>
      <c r="J117" s="68"/>
      <c r="K117" s="69"/>
      <c r="L117" s="72"/>
      <c r="M117" s="71"/>
      <c r="N117" s="69"/>
      <c r="O117" s="70"/>
      <c r="P117" s="68"/>
      <c r="Q117" s="68"/>
      <c r="R117" s="68"/>
      <c r="S117" s="32"/>
    </row>
    <row r="118" spans="1:19">
      <c r="A118" s="68"/>
      <c r="B118" s="69"/>
      <c r="C118" s="69"/>
      <c r="D118" s="68"/>
      <c r="E118" s="68"/>
      <c r="F118" s="68"/>
      <c r="G118" s="68"/>
      <c r="H118" s="71"/>
      <c r="I118" s="71"/>
      <c r="J118" s="68"/>
      <c r="K118" s="69"/>
      <c r="L118" s="72"/>
      <c r="M118" s="71"/>
      <c r="N118" s="69"/>
      <c r="O118" s="70"/>
      <c r="P118" s="68"/>
      <c r="Q118" s="68"/>
      <c r="R118" s="68"/>
      <c r="S118" s="32"/>
    </row>
    <row r="119" spans="1:19">
      <c r="A119" s="68"/>
      <c r="B119" s="69"/>
      <c r="C119" s="69"/>
      <c r="D119" s="68"/>
      <c r="E119" s="68"/>
      <c r="F119" s="68"/>
      <c r="G119" s="68"/>
      <c r="H119" s="71"/>
      <c r="I119" s="71"/>
      <c r="J119" s="68"/>
      <c r="K119" s="69"/>
      <c r="L119" s="72"/>
      <c r="M119" s="71"/>
      <c r="N119" s="69"/>
      <c r="O119" s="70"/>
      <c r="P119" s="68"/>
      <c r="Q119" s="68"/>
      <c r="R119" s="68"/>
      <c r="S119" s="32"/>
    </row>
    <row r="120" spans="1:19">
      <c r="A120" s="68"/>
      <c r="B120" s="69"/>
      <c r="C120" s="69"/>
      <c r="D120" s="68"/>
      <c r="E120" s="68"/>
      <c r="F120" s="68"/>
      <c r="G120" s="71"/>
      <c r="H120" s="71"/>
      <c r="I120" s="71"/>
      <c r="J120" s="68"/>
      <c r="K120" s="69"/>
      <c r="L120" s="72"/>
      <c r="M120" s="71"/>
      <c r="N120" s="69"/>
      <c r="O120" s="70"/>
      <c r="P120" s="68"/>
      <c r="Q120" s="68"/>
      <c r="R120" s="68"/>
      <c r="S120" s="32"/>
    </row>
    <row r="121" spans="1:19">
      <c r="A121" s="68"/>
      <c r="B121" s="69"/>
      <c r="C121" s="69"/>
      <c r="D121" s="68"/>
      <c r="E121" s="68"/>
      <c r="F121" s="68"/>
      <c r="G121" s="68"/>
      <c r="H121" s="71"/>
      <c r="I121" s="71"/>
      <c r="J121" s="68"/>
      <c r="K121" s="69"/>
      <c r="L121" s="72"/>
      <c r="M121" s="71"/>
      <c r="N121" s="69"/>
      <c r="O121" s="70"/>
      <c r="P121" s="68"/>
      <c r="Q121" s="68"/>
      <c r="R121" s="68"/>
      <c r="S121" s="32"/>
    </row>
    <row r="122" spans="1:19">
      <c r="A122" s="68"/>
      <c r="B122" s="69"/>
      <c r="C122" s="69"/>
      <c r="D122" s="68"/>
      <c r="E122" s="68"/>
      <c r="F122" s="68"/>
      <c r="G122" s="68"/>
      <c r="H122" s="71"/>
      <c r="I122" s="71"/>
      <c r="J122" s="68"/>
      <c r="K122" s="69"/>
      <c r="L122" s="72"/>
      <c r="M122" s="71"/>
      <c r="N122" s="69"/>
      <c r="O122" s="70"/>
      <c r="P122" s="68"/>
      <c r="Q122" s="68"/>
      <c r="R122" s="68"/>
      <c r="S122" s="32"/>
    </row>
    <row r="123" spans="1:19">
      <c r="A123" s="68"/>
      <c r="B123" s="69"/>
      <c r="C123" s="69"/>
      <c r="D123" s="68"/>
      <c r="E123" s="68"/>
      <c r="F123" s="68"/>
      <c r="G123" s="68"/>
      <c r="H123" s="71"/>
      <c r="I123" s="71"/>
      <c r="J123" s="68"/>
      <c r="K123" s="69"/>
      <c r="L123" s="72"/>
      <c r="M123" s="71"/>
      <c r="N123" s="69"/>
      <c r="O123" s="70"/>
      <c r="P123" s="68"/>
      <c r="Q123" s="68"/>
      <c r="R123" s="68"/>
      <c r="S123" s="32"/>
    </row>
    <row r="124" spans="1:19">
      <c r="A124" s="68"/>
      <c r="B124" s="69"/>
      <c r="C124" s="69"/>
      <c r="D124" s="68"/>
      <c r="E124" s="68"/>
      <c r="F124" s="68"/>
      <c r="G124" s="68"/>
      <c r="H124" s="71"/>
      <c r="I124" s="71"/>
      <c r="J124" s="68"/>
      <c r="K124" s="69"/>
      <c r="L124" s="72"/>
      <c r="M124" s="71"/>
      <c r="N124" s="69"/>
      <c r="O124" s="70"/>
      <c r="P124" s="68"/>
      <c r="Q124" s="68"/>
      <c r="R124" s="68"/>
      <c r="S124" s="32"/>
    </row>
    <row r="125" spans="1:19">
      <c r="A125" s="68"/>
      <c r="B125" s="69"/>
      <c r="C125" s="69"/>
      <c r="D125" s="68"/>
      <c r="E125" s="68"/>
      <c r="F125" s="68"/>
      <c r="G125" s="71"/>
      <c r="H125" s="71"/>
      <c r="I125" s="71"/>
      <c r="J125" s="68"/>
      <c r="K125" s="69"/>
      <c r="L125" s="72"/>
      <c r="M125" s="71"/>
      <c r="N125" s="69"/>
      <c r="O125" s="70"/>
      <c r="P125" s="68"/>
      <c r="Q125" s="68"/>
      <c r="R125" s="68"/>
      <c r="S125" s="32"/>
    </row>
    <row r="126" spans="1:19">
      <c r="A126" s="68"/>
      <c r="B126" s="69"/>
      <c r="C126" s="69"/>
      <c r="D126" s="68"/>
      <c r="E126" s="68"/>
      <c r="F126" s="68"/>
      <c r="G126" s="68"/>
      <c r="H126" s="71"/>
      <c r="I126" s="71"/>
      <c r="J126" s="68"/>
      <c r="K126" s="69"/>
      <c r="L126" s="72"/>
      <c r="M126" s="71"/>
      <c r="N126" s="69"/>
      <c r="O126" s="70"/>
      <c r="P126" s="68"/>
      <c r="Q126" s="68"/>
      <c r="R126" s="68"/>
      <c r="S126" s="32"/>
    </row>
    <row r="127" spans="1:19">
      <c r="A127" s="68"/>
      <c r="B127" s="69"/>
      <c r="C127" s="69"/>
      <c r="D127" s="68"/>
      <c r="E127" s="68"/>
      <c r="F127" s="68"/>
      <c r="G127" s="68"/>
      <c r="H127" s="71"/>
      <c r="I127" s="71"/>
      <c r="J127" s="68"/>
      <c r="K127" s="69"/>
      <c r="L127" s="72"/>
      <c r="M127" s="71"/>
      <c r="N127" s="69"/>
      <c r="O127" s="70"/>
      <c r="P127" s="68"/>
      <c r="Q127" s="68"/>
      <c r="R127" s="68"/>
      <c r="S127" s="32"/>
    </row>
    <row r="128" spans="1:19">
      <c r="A128" s="68"/>
      <c r="B128" s="69"/>
      <c r="C128" s="69"/>
      <c r="D128" s="68"/>
      <c r="E128" s="68"/>
      <c r="F128" s="68"/>
      <c r="G128" s="68"/>
      <c r="H128" s="71"/>
      <c r="I128" s="71"/>
      <c r="J128" s="68"/>
      <c r="K128" s="69"/>
      <c r="L128" s="72"/>
      <c r="M128" s="71"/>
      <c r="N128" s="69"/>
      <c r="O128" s="70"/>
      <c r="P128" s="68"/>
      <c r="Q128" s="68"/>
      <c r="R128" s="68"/>
      <c r="S128" s="32"/>
    </row>
    <row r="129" spans="1:19">
      <c r="A129" s="68"/>
      <c r="B129" s="69"/>
      <c r="C129" s="69"/>
      <c r="D129" s="68"/>
      <c r="E129" s="68"/>
      <c r="F129" s="68"/>
      <c r="G129" s="68"/>
      <c r="H129" s="71"/>
      <c r="I129" s="71"/>
      <c r="J129" s="68"/>
      <c r="K129" s="69"/>
      <c r="L129" s="72"/>
      <c r="M129" s="71"/>
      <c r="N129" s="69"/>
      <c r="O129" s="70"/>
      <c r="P129" s="68"/>
      <c r="Q129" s="68"/>
      <c r="R129" s="68"/>
      <c r="S129" s="32"/>
    </row>
    <row r="130" spans="1:19">
      <c r="A130" s="68"/>
      <c r="B130" s="69"/>
      <c r="C130" s="69"/>
      <c r="D130" s="68"/>
      <c r="E130" s="68"/>
      <c r="F130" s="68"/>
      <c r="G130" s="68"/>
      <c r="H130" s="71"/>
      <c r="I130" s="71"/>
      <c r="J130" s="68"/>
      <c r="K130" s="69"/>
      <c r="L130" s="72"/>
      <c r="M130" s="71"/>
      <c r="N130" s="69"/>
      <c r="O130" s="70"/>
      <c r="P130" s="68"/>
      <c r="Q130" s="68"/>
      <c r="R130" s="68"/>
      <c r="S130" s="32"/>
    </row>
    <row r="131" spans="1:19">
      <c r="A131" s="68"/>
      <c r="B131" s="69"/>
      <c r="C131" s="69"/>
      <c r="D131" s="68"/>
      <c r="E131" s="68"/>
      <c r="F131" s="68"/>
      <c r="G131" s="71"/>
      <c r="H131" s="71"/>
      <c r="I131" s="71"/>
      <c r="J131" s="68"/>
      <c r="K131" s="69"/>
      <c r="L131" s="72"/>
      <c r="M131" s="71"/>
      <c r="N131" s="69"/>
      <c r="O131" s="70"/>
      <c r="P131" s="68"/>
      <c r="Q131" s="68"/>
      <c r="R131" s="68"/>
      <c r="S131" s="32"/>
    </row>
    <row r="132" spans="1:19">
      <c r="A132" s="68"/>
      <c r="B132" s="69"/>
      <c r="C132" s="69"/>
      <c r="D132" s="68"/>
      <c r="E132" s="68"/>
      <c r="F132" s="68"/>
      <c r="G132" s="68"/>
      <c r="H132" s="71"/>
      <c r="I132" s="71"/>
      <c r="J132" s="68"/>
      <c r="K132" s="69"/>
      <c r="L132" s="72"/>
      <c r="M132" s="71"/>
      <c r="N132" s="69"/>
      <c r="O132" s="70"/>
      <c r="P132" s="68"/>
      <c r="Q132" s="68"/>
      <c r="R132" s="68"/>
      <c r="S132" s="32"/>
    </row>
    <row r="133" spans="1:19">
      <c r="A133" s="68"/>
      <c r="B133" s="69"/>
      <c r="C133" s="69"/>
      <c r="D133" s="68"/>
      <c r="E133" s="68"/>
      <c r="F133" s="68"/>
      <c r="G133" s="71"/>
      <c r="H133" s="71"/>
      <c r="I133" s="71"/>
      <c r="J133" s="68"/>
      <c r="K133" s="69"/>
      <c r="L133" s="72"/>
      <c r="M133" s="71"/>
      <c r="N133" s="69"/>
      <c r="O133" s="70"/>
      <c r="P133" s="68"/>
      <c r="Q133" s="68"/>
      <c r="R133" s="68"/>
      <c r="S133" s="32"/>
    </row>
    <row r="134" spans="1:19">
      <c r="A134" s="68"/>
      <c r="B134" s="69"/>
      <c r="C134" s="69"/>
      <c r="D134" s="68"/>
      <c r="E134" s="68"/>
      <c r="F134" s="68"/>
      <c r="G134" s="68"/>
      <c r="H134" s="71"/>
      <c r="I134" s="71"/>
      <c r="J134" s="68"/>
      <c r="K134" s="69"/>
      <c r="L134" s="72"/>
      <c r="M134" s="71"/>
      <c r="N134" s="69"/>
      <c r="O134" s="70"/>
      <c r="P134" s="68"/>
      <c r="Q134" s="68"/>
      <c r="R134" s="68"/>
      <c r="S134" s="32"/>
    </row>
    <row r="135" spans="1:19">
      <c r="A135" s="68"/>
      <c r="B135" s="69"/>
      <c r="C135" s="69"/>
      <c r="D135" s="68"/>
      <c r="E135" s="68"/>
      <c r="F135" s="68"/>
      <c r="G135" s="68"/>
      <c r="H135" s="71"/>
      <c r="I135" s="71"/>
      <c r="J135" s="68"/>
      <c r="K135" s="69"/>
      <c r="L135" s="72"/>
      <c r="M135" s="71"/>
      <c r="N135" s="69"/>
      <c r="O135" s="70"/>
      <c r="P135" s="68"/>
      <c r="Q135" s="68"/>
      <c r="R135" s="68"/>
      <c r="S135" s="32"/>
    </row>
    <row r="136" spans="1:19">
      <c r="A136" s="68"/>
      <c r="B136" s="69"/>
      <c r="C136" s="69"/>
      <c r="D136" s="68"/>
      <c r="E136" s="68"/>
      <c r="F136" s="68"/>
      <c r="G136" s="68"/>
      <c r="H136" s="71"/>
      <c r="I136" s="71"/>
      <c r="J136" s="68"/>
      <c r="K136" s="69"/>
      <c r="L136" s="72"/>
      <c r="M136" s="71"/>
      <c r="N136" s="69"/>
      <c r="O136" s="70"/>
      <c r="P136" s="68"/>
      <c r="Q136" s="68"/>
      <c r="R136" s="68"/>
      <c r="S136" s="32"/>
    </row>
    <row r="137" spans="1:19">
      <c r="A137" s="68"/>
      <c r="B137" s="69"/>
      <c r="C137" s="69"/>
      <c r="D137" s="68"/>
      <c r="E137" s="68"/>
      <c r="F137" s="68"/>
      <c r="G137" s="68"/>
      <c r="H137" s="71"/>
      <c r="I137" s="71"/>
      <c r="J137" s="68"/>
      <c r="K137" s="69"/>
      <c r="L137" s="72"/>
      <c r="M137" s="71"/>
      <c r="N137" s="69"/>
      <c r="O137" s="70"/>
      <c r="P137" s="68"/>
      <c r="Q137" s="68"/>
      <c r="R137" s="68"/>
      <c r="S137" s="32"/>
    </row>
    <row r="138" spans="1:19">
      <c r="A138" s="68"/>
      <c r="B138" s="69"/>
      <c r="C138" s="69"/>
      <c r="D138" s="68"/>
      <c r="E138" s="68"/>
      <c r="F138" s="68"/>
      <c r="G138" s="71"/>
      <c r="H138" s="71"/>
      <c r="I138" s="71"/>
      <c r="J138" s="68"/>
      <c r="K138" s="69"/>
      <c r="L138" s="72"/>
      <c r="M138" s="71"/>
      <c r="N138" s="69"/>
      <c r="O138" s="70"/>
      <c r="P138" s="68"/>
      <c r="Q138" s="68"/>
      <c r="R138" s="68"/>
      <c r="S138" s="32"/>
    </row>
    <row r="139" spans="1:19">
      <c r="A139" s="68"/>
      <c r="B139" s="69"/>
      <c r="C139" s="69"/>
      <c r="D139" s="68"/>
      <c r="E139" s="68"/>
      <c r="F139" s="68"/>
      <c r="G139" s="68"/>
      <c r="H139" s="71"/>
      <c r="I139" s="71"/>
      <c r="J139" s="68"/>
      <c r="K139" s="69"/>
      <c r="L139" s="72"/>
      <c r="M139" s="71"/>
      <c r="N139" s="69"/>
      <c r="O139" s="70"/>
      <c r="P139" s="68"/>
      <c r="Q139" s="68"/>
      <c r="R139" s="68"/>
      <c r="S139" s="32"/>
    </row>
    <row r="140" spans="1:19">
      <c r="A140" s="68"/>
      <c r="B140" s="69"/>
      <c r="C140" s="69"/>
      <c r="D140" s="68"/>
      <c r="E140" s="68"/>
      <c r="F140" s="68"/>
      <c r="G140" s="68"/>
      <c r="H140" s="71"/>
      <c r="I140" s="71"/>
      <c r="J140" s="68"/>
      <c r="K140" s="69"/>
      <c r="L140" s="72"/>
      <c r="M140" s="71"/>
      <c r="N140" s="69"/>
      <c r="O140" s="70"/>
      <c r="P140" s="68"/>
      <c r="Q140" s="68"/>
      <c r="R140" s="68"/>
      <c r="S140" s="32"/>
    </row>
    <row r="141" spans="1:19">
      <c r="A141" s="68"/>
      <c r="B141" s="69"/>
      <c r="C141" s="69"/>
      <c r="D141" s="68"/>
      <c r="E141" s="68"/>
      <c r="F141" s="68"/>
      <c r="G141" s="68"/>
      <c r="H141" s="71"/>
      <c r="I141" s="71"/>
      <c r="J141" s="68"/>
      <c r="K141" s="69"/>
      <c r="L141" s="72"/>
      <c r="M141" s="71"/>
      <c r="N141" s="69"/>
      <c r="O141" s="70"/>
      <c r="P141" s="68"/>
      <c r="Q141" s="68"/>
      <c r="R141" s="68"/>
      <c r="S141" s="32"/>
    </row>
    <row r="142" spans="1:19">
      <c r="A142" s="68"/>
      <c r="B142" s="69"/>
      <c r="C142" s="69"/>
      <c r="D142" s="68"/>
      <c r="E142" s="68"/>
      <c r="F142" s="68"/>
      <c r="G142" s="68"/>
      <c r="H142" s="71"/>
      <c r="I142" s="71"/>
      <c r="J142" s="68"/>
      <c r="K142" s="69"/>
      <c r="L142" s="72"/>
      <c r="M142" s="71"/>
      <c r="N142" s="69"/>
      <c r="O142" s="70"/>
      <c r="P142" s="68"/>
      <c r="Q142" s="68"/>
      <c r="R142" s="68"/>
      <c r="S142" s="32"/>
    </row>
    <row r="143" spans="1:19">
      <c r="A143" s="68"/>
      <c r="B143" s="69"/>
      <c r="C143" s="69"/>
      <c r="D143" s="68"/>
      <c r="E143" s="68"/>
      <c r="F143" s="68"/>
      <c r="G143" s="71"/>
      <c r="H143" s="71"/>
      <c r="I143" s="71"/>
      <c r="J143" s="68"/>
      <c r="K143" s="69"/>
      <c r="L143" s="72"/>
      <c r="M143" s="71"/>
      <c r="N143" s="69"/>
      <c r="O143" s="70"/>
      <c r="P143" s="68"/>
      <c r="Q143" s="68"/>
      <c r="R143" s="68"/>
      <c r="S143" s="32"/>
    </row>
    <row r="144" spans="1:19">
      <c r="A144" s="68"/>
      <c r="B144" s="69"/>
      <c r="C144" s="69"/>
      <c r="D144" s="68"/>
      <c r="E144" s="68"/>
      <c r="F144" s="68"/>
      <c r="G144" s="68"/>
      <c r="H144" s="71"/>
      <c r="I144" s="71"/>
      <c r="J144" s="68"/>
      <c r="K144" s="69"/>
      <c r="L144" s="72"/>
      <c r="M144" s="71"/>
      <c r="N144" s="69"/>
      <c r="O144" s="70"/>
      <c r="P144" s="68"/>
      <c r="Q144" s="68"/>
      <c r="R144" s="68"/>
      <c r="S144" s="32"/>
    </row>
    <row r="145" spans="1:19">
      <c r="A145" s="68"/>
      <c r="B145" s="69"/>
      <c r="C145" s="69"/>
      <c r="D145" s="68"/>
      <c r="E145" s="68"/>
      <c r="F145" s="68"/>
      <c r="G145" s="68"/>
      <c r="H145" s="71"/>
      <c r="I145" s="71"/>
      <c r="J145" s="68"/>
      <c r="K145" s="69"/>
      <c r="L145" s="72"/>
      <c r="M145" s="71"/>
      <c r="N145" s="69"/>
      <c r="O145" s="70"/>
      <c r="P145" s="68"/>
      <c r="Q145" s="68"/>
      <c r="R145" s="68"/>
      <c r="S145" s="32"/>
    </row>
    <row r="146" spans="1:19">
      <c r="A146" s="68"/>
      <c r="B146" s="69"/>
      <c r="C146" s="69"/>
      <c r="D146" s="68"/>
      <c r="E146" s="68"/>
      <c r="F146" s="68"/>
      <c r="G146" s="68"/>
      <c r="H146" s="71"/>
      <c r="I146" s="71"/>
      <c r="J146" s="68"/>
      <c r="K146" s="69"/>
      <c r="L146" s="72"/>
      <c r="M146" s="71"/>
      <c r="N146" s="69"/>
      <c r="O146" s="70"/>
      <c r="P146" s="68"/>
      <c r="Q146" s="68"/>
      <c r="R146" s="68"/>
      <c r="S146" s="32"/>
    </row>
    <row r="147" spans="1:19">
      <c r="A147" s="68"/>
      <c r="B147" s="69"/>
      <c r="C147" s="69"/>
      <c r="D147" s="68"/>
      <c r="E147" s="68"/>
      <c r="F147" s="68"/>
      <c r="G147" s="68"/>
      <c r="H147" s="71"/>
      <c r="I147" s="71"/>
      <c r="J147" s="68"/>
      <c r="K147" s="69"/>
      <c r="L147" s="72"/>
      <c r="M147" s="71"/>
      <c r="N147" s="69"/>
      <c r="O147" s="70"/>
      <c r="P147" s="68"/>
      <c r="Q147" s="68"/>
      <c r="R147" s="68"/>
      <c r="S147" s="32"/>
    </row>
    <row r="148" spans="1:19">
      <c r="A148" s="68"/>
      <c r="B148" s="69"/>
      <c r="C148" s="69"/>
      <c r="D148" s="68"/>
      <c r="E148" s="68"/>
      <c r="F148" s="68"/>
      <c r="G148" s="68"/>
      <c r="H148" s="71"/>
      <c r="I148" s="71"/>
      <c r="J148" s="68"/>
      <c r="K148" s="69"/>
      <c r="L148" s="72"/>
      <c r="M148" s="71"/>
      <c r="N148" s="69"/>
      <c r="O148" s="70"/>
      <c r="P148" s="68"/>
      <c r="Q148" s="68"/>
      <c r="R148" s="68"/>
      <c r="S148" s="32"/>
    </row>
    <row r="149" spans="1:19">
      <c r="A149" s="68"/>
      <c r="B149" s="69"/>
      <c r="C149" s="69"/>
      <c r="D149" s="68"/>
      <c r="E149" s="68"/>
      <c r="F149" s="68"/>
      <c r="G149" s="68"/>
      <c r="H149" s="71"/>
      <c r="I149" s="71"/>
      <c r="J149" s="68"/>
      <c r="K149" s="69"/>
      <c r="L149" s="72"/>
      <c r="M149" s="71"/>
      <c r="N149" s="69"/>
      <c r="O149" s="70"/>
      <c r="P149" s="68"/>
      <c r="Q149" s="68"/>
      <c r="R149" s="68"/>
      <c r="S149" s="32"/>
    </row>
    <row r="150" spans="1:19">
      <c r="A150" s="68"/>
      <c r="B150" s="69"/>
      <c r="C150" s="69"/>
      <c r="D150" s="68"/>
      <c r="E150" s="68"/>
      <c r="F150" s="68"/>
      <c r="G150" s="71"/>
      <c r="H150" s="71"/>
      <c r="I150" s="71"/>
      <c r="J150" s="68"/>
      <c r="K150" s="69"/>
      <c r="L150" s="72"/>
      <c r="M150" s="71"/>
      <c r="N150" s="69"/>
      <c r="O150" s="70"/>
      <c r="P150" s="68"/>
      <c r="Q150" s="68"/>
      <c r="R150" s="68"/>
      <c r="S150" s="32"/>
    </row>
    <row r="151" spans="1:19">
      <c r="A151" s="68"/>
      <c r="B151" s="69"/>
      <c r="C151" s="69"/>
      <c r="D151" s="68"/>
      <c r="E151" s="68"/>
      <c r="F151" s="68"/>
      <c r="G151" s="68"/>
      <c r="H151" s="71"/>
      <c r="I151" s="71"/>
      <c r="J151" s="68"/>
      <c r="K151" s="69"/>
      <c r="L151" s="72"/>
      <c r="M151" s="71"/>
      <c r="N151" s="69"/>
      <c r="O151" s="70"/>
      <c r="P151" s="68"/>
      <c r="Q151" s="68"/>
      <c r="R151" s="68"/>
      <c r="S151" s="32"/>
    </row>
    <row r="152" spans="1:19">
      <c r="A152" s="68"/>
      <c r="B152" s="69"/>
      <c r="C152" s="69"/>
      <c r="D152" s="68"/>
      <c r="E152" s="68"/>
      <c r="F152" s="68"/>
      <c r="G152" s="68"/>
      <c r="H152" s="71"/>
      <c r="I152" s="71"/>
      <c r="J152" s="68"/>
      <c r="K152" s="69"/>
      <c r="L152" s="72"/>
      <c r="M152" s="71"/>
      <c r="N152" s="69"/>
      <c r="O152" s="70"/>
      <c r="P152" s="68"/>
      <c r="Q152" s="68"/>
      <c r="R152" s="68"/>
      <c r="S152" s="32"/>
    </row>
    <row r="153" spans="1:19">
      <c r="A153" s="68"/>
      <c r="B153" s="69"/>
      <c r="C153" s="69"/>
      <c r="D153" s="68"/>
      <c r="E153" s="68"/>
      <c r="F153" s="68"/>
      <c r="G153" s="71"/>
      <c r="H153" s="71"/>
      <c r="I153" s="71"/>
      <c r="J153" s="68"/>
      <c r="K153" s="69"/>
      <c r="L153" s="72"/>
      <c r="M153" s="71"/>
      <c r="N153" s="69"/>
      <c r="O153" s="70"/>
      <c r="P153" s="68"/>
      <c r="Q153" s="68"/>
      <c r="R153" s="68"/>
      <c r="S153" s="32"/>
    </row>
    <row r="154" spans="1:19">
      <c r="A154" s="68"/>
      <c r="B154" s="69"/>
      <c r="C154" s="69"/>
      <c r="D154" s="68"/>
      <c r="E154" s="68"/>
      <c r="F154" s="68"/>
      <c r="G154" s="68"/>
      <c r="H154" s="71"/>
      <c r="I154" s="71"/>
      <c r="J154" s="68"/>
      <c r="K154" s="69"/>
      <c r="L154" s="72"/>
      <c r="M154" s="71"/>
      <c r="N154" s="69"/>
      <c r="O154" s="70"/>
      <c r="P154" s="68"/>
      <c r="Q154" s="68"/>
      <c r="R154" s="68"/>
      <c r="S154" s="32"/>
    </row>
    <row r="155" spans="1:19">
      <c r="A155" s="68"/>
      <c r="B155" s="69"/>
      <c r="C155" s="69"/>
      <c r="D155" s="68"/>
      <c r="E155" s="68"/>
      <c r="F155" s="68"/>
      <c r="G155" s="68"/>
      <c r="H155" s="71"/>
      <c r="I155" s="71"/>
      <c r="J155" s="68"/>
      <c r="K155" s="69"/>
      <c r="L155" s="72"/>
      <c r="M155" s="71"/>
      <c r="N155" s="69"/>
      <c r="O155" s="70"/>
      <c r="P155" s="68"/>
      <c r="Q155" s="68"/>
      <c r="R155" s="68"/>
      <c r="S155" s="32"/>
    </row>
    <row r="156" spans="1:19">
      <c r="A156" s="68"/>
      <c r="B156" s="69"/>
      <c r="C156" s="69"/>
      <c r="D156" s="68"/>
      <c r="E156" s="68"/>
      <c r="F156" s="68"/>
      <c r="G156" s="68"/>
      <c r="H156" s="71"/>
      <c r="I156" s="71"/>
      <c r="J156" s="68"/>
      <c r="K156" s="69"/>
      <c r="L156" s="72"/>
      <c r="M156" s="71"/>
      <c r="N156" s="69"/>
      <c r="O156" s="70"/>
      <c r="P156" s="68"/>
      <c r="Q156" s="68"/>
      <c r="R156" s="68"/>
      <c r="S156" s="32"/>
    </row>
    <row r="157" spans="1:19">
      <c r="A157" s="68"/>
      <c r="B157" s="69"/>
      <c r="C157" s="69"/>
      <c r="D157" s="68"/>
      <c r="E157" s="68"/>
      <c r="F157" s="68"/>
      <c r="G157" s="71"/>
      <c r="H157" s="71"/>
      <c r="I157" s="71"/>
      <c r="J157" s="68"/>
      <c r="K157" s="69"/>
      <c r="L157" s="72"/>
      <c r="M157" s="71"/>
      <c r="N157" s="69"/>
      <c r="O157" s="70"/>
      <c r="P157" s="68"/>
      <c r="Q157" s="68"/>
      <c r="R157" s="68"/>
      <c r="S157" s="32"/>
    </row>
    <row r="158" spans="1:19">
      <c r="A158" s="68"/>
      <c r="B158" s="69"/>
      <c r="C158" s="69"/>
      <c r="D158" s="68"/>
      <c r="E158" s="68"/>
      <c r="F158" s="68"/>
      <c r="G158" s="68"/>
      <c r="H158" s="71"/>
      <c r="I158" s="71"/>
      <c r="J158" s="68"/>
      <c r="K158" s="69"/>
      <c r="L158" s="72"/>
      <c r="M158" s="71"/>
      <c r="N158" s="69"/>
      <c r="O158" s="70"/>
      <c r="P158" s="68"/>
      <c r="Q158" s="68"/>
      <c r="R158" s="68"/>
      <c r="S158" s="32"/>
    </row>
    <row r="159" spans="1:19">
      <c r="A159" s="68"/>
      <c r="B159" s="69"/>
      <c r="C159" s="69"/>
      <c r="D159" s="68"/>
      <c r="E159" s="68"/>
      <c r="F159" s="68"/>
      <c r="G159" s="68"/>
      <c r="H159" s="71"/>
      <c r="I159" s="71"/>
      <c r="J159" s="68"/>
      <c r="K159" s="69"/>
      <c r="L159" s="72"/>
      <c r="M159" s="71"/>
      <c r="N159" s="69"/>
      <c r="O159" s="70"/>
      <c r="P159" s="68"/>
      <c r="Q159" s="68"/>
      <c r="R159" s="68"/>
      <c r="S159" s="32"/>
    </row>
    <row r="160" spans="1:19">
      <c r="A160" s="68"/>
      <c r="B160" s="69"/>
      <c r="C160" s="69"/>
      <c r="D160" s="68"/>
      <c r="E160" s="68"/>
      <c r="F160" s="68"/>
      <c r="G160" s="71"/>
      <c r="H160" s="71"/>
      <c r="I160" s="71"/>
      <c r="J160" s="68"/>
      <c r="K160" s="69"/>
      <c r="L160" s="72"/>
      <c r="M160" s="71"/>
      <c r="N160" s="69"/>
      <c r="O160" s="70"/>
      <c r="P160" s="68"/>
      <c r="Q160" s="68"/>
      <c r="R160" s="68"/>
      <c r="S160" s="32"/>
    </row>
    <row r="161" spans="1:19">
      <c r="A161" s="68"/>
      <c r="B161" s="69"/>
      <c r="C161" s="69"/>
      <c r="D161" s="68"/>
      <c r="E161" s="68"/>
      <c r="F161" s="68"/>
      <c r="G161" s="68"/>
      <c r="H161" s="71"/>
      <c r="I161" s="71"/>
      <c r="J161" s="68"/>
      <c r="K161" s="69"/>
      <c r="L161" s="72"/>
      <c r="M161" s="71"/>
      <c r="N161" s="69"/>
      <c r="O161" s="70"/>
      <c r="P161" s="68"/>
      <c r="Q161" s="68"/>
      <c r="R161" s="68"/>
      <c r="S161" s="32"/>
    </row>
    <row r="162" spans="1:19">
      <c r="A162" s="68"/>
      <c r="B162" s="69"/>
      <c r="C162" s="69"/>
      <c r="D162" s="68"/>
      <c r="E162" s="68"/>
      <c r="F162" s="68"/>
      <c r="G162" s="71"/>
      <c r="H162" s="71"/>
      <c r="I162" s="71"/>
      <c r="J162" s="68"/>
      <c r="K162" s="69"/>
      <c r="L162" s="72"/>
      <c r="M162" s="71"/>
      <c r="N162" s="69"/>
      <c r="O162" s="70"/>
      <c r="P162" s="68"/>
      <c r="Q162" s="68"/>
      <c r="R162" s="68"/>
      <c r="S162" s="32"/>
    </row>
    <row r="163" spans="1:19">
      <c r="A163" s="68"/>
      <c r="B163" s="69"/>
      <c r="C163" s="69"/>
      <c r="D163" s="68"/>
      <c r="E163" s="68"/>
      <c r="F163" s="68"/>
      <c r="G163" s="71"/>
      <c r="H163" s="71"/>
      <c r="I163" s="71"/>
      <c r="J163" s="68"/>
      <c r="K163" s="69"/>
      <c r="L163" s="72"/>
      <c r="M163" s="71"/>
      <c r="N163" s="69"/>
      <c r="O163" s="70"/>
      <c r="P163" s="68"/>
      <c r="Q163" s="68"/>
      <c r="R163" s="68"/>
      <c r="S163" s="32"/>
    </row>
    <row r="164" spans="1:19">
      <c r="A164" s="68"/>
      <c r="B164" s="69"/>
      <c r="C164" s="69"/>
      <c r="D164" s="68"/>
      <c r="E164" s="68"/>
      <c r="F164" s="68"/>
      <c r="G164" s="68"/>
      <c r="H164" s="71"/>
      <c r="I164" s="71"/>
      <c r="J164" s="68"/>
      <c r="K164" s="69"/>
      <c r="L164" s="72"/>
      <c r="M164" s="71"/>
      <c r="N164" s="69"/>
      <c r="O164" s="70"/>
      <c r="P164" s="68"/>
      <c r="Q164" s="68"/>
      <c r="R164" s="68"/>
      <c r="S164" s="32"/>
    </row>
    <row r="165" spans="1:19">
      <c r="A165" s="68"/>
      <c r="B165" s="69"/>
      <c r="C165" s="69"/>
      <c r="D165" s="68"/>
      <c r="E165" s="68"/>
      <c r="F165" s="68"/>
      <c r="G165" s="68"/>
      <c r="H165" s="71"/>
      <c r="I165" s="71"/>
      <c r="J165" s="68"/>
      <c r="K165" s="69"/>
      <c r="L165" s="72"/>
      <c r="M165" s="71"/>
      <c r="N165" s="69"/>
      <c r="O165" s="70"/>
      <c r="P165" s="68"/>
      <c r="Q165" s="68"/>
      <c r="R165" s="68"/>
      <c r="S165" s="32"/>
    </row>
    <row r="166" spans="1:19">
      <c r="A166" s="68"/>
      <c r="B166" s="69"/>
      <c r="C166" s="69"/>
      <c r="D166" s="68"/>
      <c r="E166" s="68"/>
      <c r="F166" s="68"/>
      <c r="G166" s="68"/>
      <c r="H166" s="71"/>
      <c r="I166" s="71"/>
      <c r="J166" s="68"/>
      <c r="K166" s="69"/>
      <c r="L166" s="72"/>
      <c r="M166" s="71"/>
      <c r="N166" s="69"/>
      <c r="O166" s="70"/>
      <c r="P166" s="68"/>
      <c r="Q166" s="68"/>
      <c r="R166" s="68"/>
      <c r="S166" s="32"/>
    </row>
    <row r="167" spans="1:19">
      <c r="A167" s="68"/>
      <c r="B167" s="69"/>
      <c r="C167" s="69"/>
      <c r="D167" s="68"/>
      <c r="E167" s="68"/>
      <c r="F167" s="68"/>
      <c r="G167" s="68"/>
      <c r="H167" s="71"/>
      <c r="I167" s="71"/>
      <c r="J167" s="68"/>
      <c r="K167" s="69"/>
      <c r="L167" s="72"/>
      <c r="M167" s="71"/>
      <c r="N167" s="69"/>
      <c r="O167" s="70"/>
      <c r="P167" s="68"/>
      <c r="Q167" s="68"/>
      <c r="R167" s="68"/>
      <c r="S167" s="32"/>
    </row>
    <row r="168" spans="1:19">
      <c r="A168" s="68"/>
      <c r="B168" s="69"/>
      <c r="C168" s="69"/>
      <c r="D168" s="68"/>
      <c r="E168" s="68"/>
      <c r="F168" s="68"/>
      <c r="G168" s="68"/>
      <c r="H168" s="71"/>
      <c r="I168" s="71"/>
      <c r="J168" s="68"/>
      <c r="K168" s="69"/>
      <c r="L168" s="72"/>
      <c r="M168" s="71"/>
      <c r="N168" s="69"/>
      <c r="O168" s="70"/>
      <c r="P168" s="68"/>
      <c r="Q168" s="68"/>
      <c r="R168" s="68"/>
      <c r="S168" s="32"/>
    </row>
    <row r="169" spans="1:19">
      <c r="A169" s="68"/>
      <c r="B169" s="69"/>
      <c r="C169" s="69"/>
      <c r="D169" s="68"/>
      <c r="E169" s="68"/>
      <c r="F169" s="68"/>
      <c r="G169" s="68"/>
      <c r="H169" s="71"/>
      <c r="I169" s="71"/>
      <c r="J169" s="68"/>
      <c r="K169" s="69"/>
      <c r="L169" s="72"/>
      <c r="M169" s="71"/>
      <c r="N169" s="69"/>
      <c r="O169" s="70"/>
      <c r="P169" s="68"/>
      <c r="Q169" s="68"/>
      <c r="R169" s="68"/>
      <c r="S169" s="32"/>
    </row>
    <row r="170" spans="1:19">
      <c r="A170" s="68"/>
      <c r="B170" s="69"/>
      <c r="C170" s="69"/>
      <c r="D170" s="68"/>
      <c r="E170" s="68"/>
      <c r="F170" s="68"/>
      <c r="G170" s="68"/>
      <c r="H170" s="71"/>
      <c r="I170" s="71"/>
      <c r="J170" s="68"/>
      <c r="K170" s="69"/>
      <c r="L170" s="72"/>
      <c r="M170" s="71"/>
      <c r="N170" s="69"/>
      <c r="O170" s="70"/>
      <c r="P170" s="68"/>
      <c r="Q170" s="68"/>
      <c r="R170" s="68"/>
      <c r="S170" s="32"/>
    </row>
    <row r="171" spans="1:19">
      <c r="A171" s="68"/>
      <c r="B171" s="69"/>
      <c r="C171" s="69"/>
      <c r="D171" s="68"/>
      <c r="E171" s="68"/>
      <c r="F171" s="68"/>
      <c r="G171" s="68"/>
      <c r="H171" s="71"/>
      <c r="I171" s="71"/>
      <c r="J171" s="68"/>
      <c r="K171" s="69"/>
      <c r="L171" s="72"/>
      <c r="M171" s="71"/>
      <c r="N171" s="69"/>
      <c r="O171" s="70"/>
      <c r="P171" s="68"/>
      <c r="Q171" s="68"/>
      <c r="R171" s="68"/>
      <c r="S171" s="32"/>
    </row>
    <row r="172" spans="1:19">
      <c r="A172" s="68"/>
      <c r="B172" s="69"/>
      <c r="C172" s="69"/>
      <c r="D172" s="68"/>
      <c r="E172" s="68"/>
      <c r="F172" s="68"/>
      <c r="G172" s="71"/>
      <c r="H172" s="71"/>
      <c r="I172" s="71"/>
      <c r="J172" s="68"/>
      <c r="K172" s="69"/>
      <c r="L172" s="72"/>
      <c r="M172" s="71"/>
      <c r="N172" s="69"/>
      <c r="O172" s="70"/>
      <c r="P172" s="68"/>
      <c r="Q172" s="68"/>
      <c r="R172" s="68"/>
      <c r="S172" s="32"/>
    </row>
    <row r="173" spans="1:19">
      <c r="A173" s="68"/>
      <c r="B173" s="69"/>
      <c r="C173" s="69"/>
      <c r="D173" s="68"/>
      <c r="E173" s="68"/>
      <c r="F173" s="68"/>
      <c r="G173" s="68"/>
      <c r="H173" s="71"/>
      <c r="I173" s="71"/>
      <c r="J173" s="68"/>
      <c r="K173" s="69"/>
      <c r="L173" s="72"/>
      <c r="M173" s="71"/>
      <c r="N173" s="69"/>
      <c r="O173" s="70"/>
      <c r="P173" s="68"/>
      <c r="Q173" s="68"/>
      <c r="R173" s="68"/>
      <c r="S173" s="32"/>
    </row>
    <row r="174" spans="1:19">
      <c r="A174" s="68"/>
      <c r="B174" s="69"/>
      <c r="C174" s="69"/>
      <c r="D174" s="68"/>
      <c r="E174" s="68"/>
      <c r="F174" s="68"/>
      <c r="G174" s="68"/>
      <c r="H174" s="71"/>
      <c r="I174" s="71"/>
      <c r="J174" s="68"/>
      <c r="K174" s="69"/>
      <c r="L174" s="72"/>
      <c r="M174" s="71"/>
      <c r="N174" s="69"/>
      <c r="O174" s="70"/>
      <c r="P174" s="68"/>
      <c r="Q174" s="68"/>
      <c r="R174" s="68"/>
      <c r="S174" s="32"/>
    </row>
    <row r="175" spans="1:19">
      <c r="A175" s="68"/>
      <c r="B175" s="69"/>
      <c r="C175" s="69"/>
      <c r="D175" s="68"/>
      <c r="E175" s="68"/>
      <c r="F175" s="68"/>
      <c r="G175" s="68"/>
      <c r="H175" s="71"/>
      <c r="I175" s="71"/>
      <c r="J175" s="68"/>
      <c r="K175" s="69"/>
      <c r="L175" s="72"/>
      <c r="M175" s="71"/>
      <c r="N175" s="69"/>
      <c r="O175" s="70"/>
      <c r="P175" s="68"/>
      <c r="Q175" s="68"/>
      <c r="R175" s="68"/>
      <c r="S175" s="32"/>
    </row>
    <row r="176" spans="1:19">
      <c r="A176" s="68"/>
      <c r="B176" s="69"/>
      <c r="C176" s="69"/>
      <c r="D176" s="68"/>
      <c r="E176" s="68"/>
      <c r="F176" s="68"/>
      <c r="G176" s="68"/>
      <c r="H176" s="71"/>
      <c r="I176" s="71"/>
      <c r="J176" s="68"/>
      <c r="K176" s="69"/>
      <c r="L176" s="72"/>
      <c r="M176" s="71"/>
      <c r="N176" s="69"/>
      <c r="O176" s="70"/>
      <c r="P176" s="68"/>
      <c r="Q176" s="68"/>
      <c r="R176" s="68"/>
      <c r="S176" s="32"/>
    </row>
    <row r="177" spans="1:19">
      <c r="A177" s="68"/>
      <c r="B177" s="69"/>
      <c r="C177" s="69"/>
      <c r="D177" s="68"/>
      <c r="E177" s="68"/>
      <c r="F177" s="68"/>
      <c r="G177" s="71"/>
      <c r="H177" s="71"/>
      <c r="I177" s="71"/>
      <c r="J177" s="68"/>
      <c r="K177" s="69"/>
      <c r="L177" s="72"/>
      <c r="M177" s="71"/>
      <c r="N177" s="69"/>
      <c r="O177" s="70"/>
      <c r="P177" s="68"/>
      <c r="Q177" s="68"/>
      <c r="R177" s="68"/>
      <c r="S177" s="32"/>
    </row>
    <row r="178" spans="1:19">
      <c r="A178" s="68"/>
      <c r="B178" s="69"/>
      <c r="C178" s="69"/>
      <c r="D178" s="68"/>
      <c r="E178" s="68"/>
      <c r="F178" s="68"/>
      <c r="G178" s="68"/>
      <c r="H178" s="71"/>
      <c r="I178" s="71"/>
      <c r="J178" s="68"/>
      <c r="K178" s="69"/>
      <c r="L178" s="72"/>
      <c r="M178" s="71"/>
      <c r="N178" s="69"/>
      <c r="O178" s="70"/>
      <c r="P178" s="68"/>
      <c r="Q178" s="68"/>
      <c r="R178" s="68"/>
      <c r="S178" s="32"/>
    </row>
    <row r="179" spans="1:19">
      <c r="A179" s="68"/>
      <c r="B179" s="69"/>
      <c r="C179" s="69"/>
      <c r="D179" s="68"/>
      <c r="E179" s="68"/>
      <c r="F179" s="68"/>
      <c r="G179" s="68"/>
      <c r="H179" s="71"/>
      <c r="I179" s="71"/>
      <c r="J179" s="68"/>
      <c r="K179" s="69"/>
      <c r="L179" s="72"/>
      <c r="M179" s="71"/>
      <c r="N179" s="69"/>
      <c r="O179" s="70"/>
      <c r="P179" s="68"/>
      <c r="Q179" s="68"/>
      <c r="R179" s="68"/>
      <c r="S179" s="32"/>
    </row>
    <row r="180" spans="1:19">
      <c r="A180" s="68"/>
      <c r="B180" s="69"/>
      <c r="C180" s="69"/>
      <c r="D180" s="76"/>
      <c r="E180" s="68"/>
      <c r="F180" s="68"/>
      <c r="G180" s="71"/>
      <c r="H180" s="71"/>
      <c r="I180" s="71"/>
      <c r="J180" s="68"/>
      <c r="K180" s="69"/>
      <c r="L180" s="72"/>
      <c r="M180" s="71"/>
      <c r="N180" s="69"/>
      <c r="O180" s="70"/>
      <c r="P180" s="68"/>
      <c r="Q180" s="68"/>
      <c r="R180" s="68"/>
      <c r="S180" s="32"/>
    </row>
    <row r="181" spans="1:19">
      <c r="A181" s="68"/>
      <c r="B181" s="69"/>
      <c r="C181" s="69"/>
      <c r="D181" s="68"/>
      <c r="E181" s="68"/>
      <c r="F181" s="68"/>
      <c r="G181" s="68"/>
      <c r="H181" s="71"/>
      <c r="I181" s="71"/>
      <c r="J181" s="68"/>
      <c r="K181" s="69"/>
      <c r="L181" s="72"/>
      <c r="M181" s="71"/>
      <c r="N181" s="69"/>
      <c r="O181" s="70"/>
      <c r="P181" s="68"/>
      <c r="Q181" s="68"/>
      <c r="R181" s="68"/>
      <c r="S181" s="32"/>
    </row>
    <row r="182" spans="1:19">
      <c r="A182" s="68"/>
      <c r="B182" s="69"/>
      <c r="C182" s="69"/>
      <c r="D182" s="68"/>
      <c r="E182" s="68"/>
      <c r="F182" s="68"/>
      <c r="G182" s="68"/>
      <c r="H182" s="71"/>
      <c r="I182" s="71"/>
      <c r="J182" s="68"/>
      <c r="K182" s="69"/>
      <c r="L182" s="72"/>
      <c r="M182" s="71"/>
      <c r="N182" s="69"/>
      <c r="O182" s="70"/>
      <c r="P182" s="68"/>
      <c r="Q182" s="68"/>
      <c r="R182" s="68"/>
      <c r="S182" s="32"/>
    </row>
    <row r="183" spans="1:19">
      <c r="A183" s="68"/>
      <c r="B183" s="69"/>
      <c r="C183" s="69"/>
      <c r="D183" s="68"/>
      <c r="E183" s="68"/>
      <c r="F183" s="68"/>
      <c r="G183" s="68"/>
      <c r="H183" s="71"/>
      <c r="I183" s="71"/>
      <c r="J183" s="68"/>
      <c r="K183" s="69"/>
      <c r="L183" s="72"/>
      <c r="M183" s="71"/>
      <c r="N183" s="69"/>
      <c r="O183" s="70"/>
      <c r="P183" s="68"/>
      <c r="Q183" s="68"/>
      <c r="R183" s="68"/>
      <c r="S183" s="32"/>
    </row>
    <row r="184" spans="1:19">
      <c r="A184" s="68"/>
      <c r="B184" s="69"/>
      <c r="C184" s="69"/>
      <c r="D184" s="68"/>
      <c r="E184" s="68"/>
      <c r="F184" s="68"/>
      <c r="G184" s="68"/>
      <c r="H184" s="71"/>
      <c r="I184" s="71"/>
      <c r="J184" s="68"/>
      <c r="K184" s="69"/>
      <c r="L184" s="72"/>
      <c r="M184" s="71"/>
      <c r="N184" s="69"/>
      <c r="O184" s="70"/>
      <c r="P184" s="68"/>
      <c r="Q184" s="68"/>
      <c r="R184" s="68"/>
      <c r="S184" s="32"/>
    </row>
    <row r="185" spans="1:19">
      <c r="A185" s="68"/>
      <c r="B185" s="69"/>
      <c r="C185" s="69"/>
      <c r="D185" s="68"/>
      <c r="E185" s="68"/>
      <c r="F185" s="68"/>
      <c r="G185" s="68"/>
      <c r="H185" s="71"/>
      <c r="I185" s="71"/>
      <c r="J185" s="68"/>
      <c r="K185" s="69"/>
      <c r="L185" s="72"/>
      <c r="M185" s="71"/>
      <c r="N185" s="69"/>
      <c r="O185" s="70"/>
      <c r="P185" s="68"/>
      <c r="Q185" s="68"/>
      <c r="R185" s="68"/>
      <c r="S185" s="32"/>
    </row>
    <row r="186" spans="1:19">
      <c r="A186" s="75"/>
      <c r="B186" s="69"/>
      <c r="C186" s="69"/>
      <c r="D186" s="68"/>
      <c r="E186" s="68"/>
      <c r="F186" s="68"/>
      <c r="G186" s="68"/>
      <c r="H186" s="71"/>
      <c r="I186" s="71"/>
      <c r="J186" s="68"/>
      <c r="K186" s="69"/>
      <c r="L186" s="72"/>
      <c r="M186" s="71"/>
      <c r="N186" s="69"/>
      <c r="O186" s="70"/>
      <c r="P186" s="68"/>
      <c r="Q186" s="68"/>
      <c r="R186" s="68"/>
      <c r="S186" s="32"/>
    </row>
    <row r="187" spans="1:19">
      <c r="A187" s="68"/>
      <c r="B187" s="69"/>
      <c r="C187" s="69"/>
      <c r="D187" s="68"/>
      <c r="E187" s="68"/>
      <c r="F187" s="68"/>
      <c r="G187" s="68"/>
      <c r="H187" s="71"/>
      <c r="I187" s="71"/>
      <c r="J187" s="68"/>
      <c r="K187" s="69"/>
      <c r="L187" s="72"/>
      <c r="M187" s="71"/>
      <c r="N187" s="69"/>
      <c r="O187" s="70"/>
      <c r="P187" s="68"/>
      <c r="Q187" s="68"/>
      <c r="R187" s="68"/>
      <c r="S187" s="32"/>
    </row>
    <row r="188" spans="1:19">
      <c r="A188" s="68"/>
      <c r="B188" s="69"/>
      <c r="C188" s="69"/>
      <c r="D188" s="68"/>
      <c r="E188" s="68"/>
      <c r="F188" s="68"/>
      <c r="G188" s="68"/>
      <c r="H188" s="71"/>
      <c r="I188" s="71"/>
      <c r="J188" s="68"/>
      <c r="K188" s="69"/>
      <c r="L188" s="72"/>
      <c r="M188" s="71"/>
      <c r="N188" s="69"/>
      <c r="O188" s="70"/>
      <c r="P188" s="68"/>
      <c r="Q188" s="68"/>
      <c r="R188" s="68"/>
      <c r="S188" s="32"/>
    </row>
    <row r="189" spans="1:19">
      <c r="A189" s="68"/>
      <c r="B189" s="69"/>
      <c r="C189" s="69"/>
      <c r="D189" s="68"/>
      <c r="E189" s="68"/>
      <c r="F189" s="68"/>
      <c r="G189" s="68"/>
      <c r="H189" s="71"/>
      <c r="I189" s="71"/>
      <c r="J189" s="68"/>
      <c r="K189" s="69"/>
      <c r="L189" s="72"/>
      <c r="M189" s="71"/>
      <c r="N189" s="69"/>
      <c r="O189" s="70"/>
      <c r="P189" s="68"/>
      <c r="Q189" s="68"/>
      <c r="R189" s="68"/>
      <c r="S189" s="32"/>
    </row>
    <row r="190" spans="1:19">
      <c r="A190" s="68"/>
      <c r="B190" s="69"/>
      <c r="C190" s="69"/>
      <c r="D190" s="68"/>
      <c r="E190" s="68"/>
      <c r="F190" s="68"/>
      <c r="G190" s="71"/>
      <c r="H190" s="71"/>
      <c r="I190" s="71"/>
      <c r="J190" s="68"/>
      <c r="K190" s="69"/>
      <c r="L190" s="72"/>
      <c r="M190" s="71"/>
      <c r="N190" s="69"/>
      <c r="O190" s="70"/>
      <c r="P190" s="68"/>
      <c r="Q190" s="68"/>
      <c r="R190" s="68"/>
      <c r="S190" s="32"/>
    </row>
    <row r="191" spans="1:19">
      <c r="A191" s="68"/>
      <c r="B191" s="69"/>
      <c r="C191" s="69"/>
      <c r="D191" s="68"/>
      <c r="E191" s="68"/>
      <c r="F191" s="68"/>
      <c r="G191" s="68"/>
      <c r="H191" s="71"/>
      <c r="I191" s="71"/>
      <c r="J191" s="68"/>
      <c r="K191" s="69"/>
      <c r="L191" s="72"/>
      <c r="M191" s="71"/>
      <c r="N191" s="69"/>
      <c r="O191" s="70"/>
      <c r="P191" s="68"/>
      <c r="Q191" s="68"/>
      <c r="R191" s="68"/>
      <c r="S191" s="32"/>
    </row>
    <row r="192" spans="1:19">
      <c r="A192" s="68"/>
      <c r="B192" s="69"/>
      <c r="C192" s="69"/>
      <c r="D192" s="68"/>
      <c r="E192" s="68"/>
      <c r="F192" s="68"/>
      <c r="G192" s="68"/>
      <c r="H192" s="71"/>
      <c r="I192" s="71"/>
      <c r="J192" s="68"/>
      <c r="K192" s="69"/>
      <c r="L192" s="72"/>
      <c r="M192" s="71"/>
      <c r="N192" s="69"/>
      <c r="O192" s="70"/>
      <c r="P192" s="68"/>
      <c r="Q192" s="68"/>
      <c r="R192" s="68"/>
      <c r="S192" s="32"/>
    </row>
    <row r="193" spans="1:19">
      <c r="A193" s="68"/>
      <c r="B193" s="69"/>
      <c r="C193" s="69"/>
      <c r="D193" s="68"/>
      <c r="E193" s="68"/>
      <c r="F193" s="68"/>
      <c r="G193" s="68"/>
      <c r="H193" s="71"/>
      <c r="I193" s="71"/>
      <c r="J193" s="68"/>
      <c r="K193" s="69"/>
      <c r="L193" s="72"/>
      <c r="M193" s="71"/>
      <c r="N193" s="69"/>
      <c r="O193" s="70"/>
      <c r="P193" s="68"/>
      <c r="Q193" s="68"/>
      <c r="R193" s="68"/>
      <c r="S193" s="32"/>
    </row>
    <row r="194" spans="1:19">
      <c r="A194" s="68"/>
      <c r="B194" s="69"/>
      <c r="C194" s="69"/>
      <c r="D194" s="68"/>
      <c r="E194" s="68"/>
      <c r="F194" s="68"/>
      <c r="G194" s="68"/>
      <c r="H194" s="71"/>
      <c r="I194" s="71"/>
      <c r="J194" s="68"/>
      <c r="K194" s="69"/>
      <c r="L194" s="72"/>
      <c r="M194" s="71"/>
      <c r="N194" s="69"/>
      <c r="O194" s="70"/>
      <c r="P194" s="68"/>
      <c r="Q194" s="68"/>
      <c r="R194" s="68"/>
      <c r="S194" s="32"/>
    </row>
    <row r="195" spans="1:19">
      <c r="A195" s="68"/>
      <c r="B195" s="69"/>
      <c r="C195" s="69"/>
      <c r="D195" s="68"/>
      <c r="E195" s="68"/>
      <c r="F195" s="68"/>
      <c r="G195" s="68"/>
      <c r="H195" s="71"/>
      <c r="I195" s="71"/>
      <c r="J195" s="68"/>
      <c r="K195" s="69"/>
      <c r="L195" s="72"/>
      <c r="M195" s="71"/>
      <c r="N195" s="69"/>
      <c r="O195" s="70"/>
      <c r="P195" s="68"/>
      <c r="Q195" s="68"/>
      <c r="R195" s="68"/>
      <c r="S195" s="32"/>
    </row>
    <row r="196" spans="1:19">
      <c r="A196" s="68"/>
      <c r="B196" s="69"/>
      <c r="C196" s="69"/>
      <c r="D196" s="68"/>
      <c r="E196" s="68"/>
      <c r="F196" s="68"/>
      <c r="G196" s="68"/>
      <c r="H196" s="71"/>
      <c r="I196" s="71"/>
      <c r="J196" s="68"/>
      <c r="K196" s="69"/>
      <c r="L196" s="72"/>
      <c r="M196" s="71"/>
      <c r="N196" s="69"/>
      <c r="O196" s="70"/>
      <c r="P196" s="68"/>
      <c r="Q196" s="68"/>
      <c r="R196" s="68"/>
      <c r="S196" s="32"/>
    </row>
    <row r="197" spans="1:19">
      <c r="A197" s="68"/>
      <c r="B197" s="69"/>
      <c r="C197" s="69"/>
      <c r="D197" s="68"/>
      <c r="E197" s="68"/>
      <c r="F197" s="68"/>
      <c r="G197" s="68"/>
      <c r="H197" s="71"/>
      <c r="I197" s="71"/>
      <c r="J197" s="68"/>
      <c r="K197" s="69"/>
      <c r="L197" s="72"/>
      <c r="M197" s="71"/>
      <c r="N197" s="69"/>
      <c r="O197" s="70"/>
      <c r="P197" s="68"/>
      <c r="Q197" s="68"/>
      <c r="R197" s="68"/>
      <c r="S197" s="32"/>
    </row>
    <row r="198" spans="1:19">
      <c r="A198" s="68"/>
      <c r="B198" s="69"/>
      <c r="C198" s="69"/>
      <c r="D198" s="68"/>
      <c r="E198" s="68"/>
      <c r="F198" s="68"/>
      <c r="G198" s="68"/>
      <c r="H198" s="71"/>
      <c r="I198" s="71"/>
      <c r="J198" s="68"/>
      <c r="K198" s="69"/>
      <c r="L198" s="72"/>
      <c r="M198" s="71"/>
      <c r="N198" s="69"/>
      <c r="O198" s="70"/>
      <c r="P198" s="68"/>
      <c r="Q198" s="68"/>
      <c r="R198" s="68"/>
      <c r="S198" s="32"/>
    </row>
    <row r="199" spans="1:19">
      <c r="A199" s="68"/>
      <c r="B199" s="69"/>
      <c r="C199" s="69"/>
      <c r="D199" s="68"/>
      <c r="E199" s="68"/>
      <c r="F199" s="68"/>
      <c r="G199" s="68"/>
      <c r="H199" s="71"/>
      <c r="I199" s="71"/>
      <c r="J199" s="68"/>
      <c r="K199" s="69"/>
      <c r="L199" s="72"/>
      <c r="M199" s="71"/>
      <c r="N199" s="69"/>
      <c r="O199" s="70"/>
      <c r="P199" s="68"/>
      <c r="Q199" s="68"/>
      <c r="R199" s="68"/>
      <c r="S199" s="32"/>
    </row>
    <row r="200" spans="1:19">
      <c r="A200" s="68"/>
      <c r="B200" s="69"/>
      <c r="C200" s="69"/>
      <c r="D200" s="68"/>
      <c r="E200" s="68"/>
      <c r="F200" s="68"/>
      <c r="G200" s="68"/>
      <c r="H200" s="71"/>
      <c r="I200" s="71"/>
      <c r="J200" s="68"/>
      <c r="K200" s="69"/>
      <c r="L200" s="72"/>
      <c r="M200" s="71"/>
      <c r="N200" s="69"/>
      <c r="O200" s="70"/>
      <c r="P200" s="68"/>
      <c r="Q200" s="68"/>
      <c r="R200" s="68"/>
      <c r="S200" s="32"/>
    </row>
    <row r="201" spans="1:19">
      <c r="A201" s="68"/>
      <c r="B201" s="69"/>
      <c r="C201" s="69"/>
      <c r="D201" s="68"/>
      <c r="E201" s="68"/>
      <c r="F201" s="68"/>
      <c r="G201" s="68"/>
      <c r="H201" s="71"/>
      <c r="I201" s="71"/>
      <c r="J201" s="68"/>
      <c r="K201" s="69"/>
      <c r="L201" s="72"/>
      <c r="M201" s="71"/>
      <c r="N201" s="69"/>
      <c r="O201" s="70"/>
      <c r="P201" s="68"/>
      <c r="Q201" s="68"/>
      <c r="R201" s="68"/>
      <c r="S201" s="32"/>
    </row>
    <row r="202" spans="1:19">
      <c r="A202" s="68"/>
      <c r="B202" s="69"/>
      <c r="C202" s="69"/>
      <c r="D202" s="68"/>
      <c r="E202" s="68"/>
      <c r="F202" s="68"/>
      <c r="G202" s="71"/>
      <c r="H202" s="71"/>
      <c r="I202" s="71"/>
      <c r="J202" s="68"/>
      <c r="K202" s="69"/>
      <c r="L202" s="72"/>
      <c r="M202" s="71"/>
      <c r="N202" s="69"/>
      <c r="O202" s="70"/>
      <c r="P202" s="68"/>
      <c r="Q202" s="68"/>
      <c r="R202" s="68"/>
      <c r="S202" s="32"/>
    </row>
    <row r="203" spans="1:19">
      <c r="A203" s="68"/>
      <c r="B203" s="69"/>
      <c r="C203" s="69"/>
      <c r="D203" s="68"/>
      <c r="E203" s="68"/>
      <c r="F203" s="68"/>
      <c r="G203" s="68"/>
      <c r="H203" s="71"/>
      <c r="I203" s="71"/>
      <c r="J203" s="68"/>
      <c r="K203" s="69"/>
      <c r="L203" s="72"/>
      <c r="M203" s="71"/>
      <c r="N203" s="69"/>
      <c r="O203" s="70"/>
      <c r="P203" s="68"/>
      <c r="Q203" s="68"/>
      <c r="R203" s="68"/>
      <c r="S203" s="32"/>
    </row>
    <row r="204" spans="1:19">
      <c r="A204" s="68"/>
      <c r="B204" s="69"/>
      <c r="C204" s="69"/>
      <c r="D204" s="68"/>
      <c r="E204" s="68"/>
      <c r="F204" s="68"/>
      <c r="G204" s="71"/>
      <c r="H204" s="71"/>
      <c r="I204" s="71"/>
      <c r="J204" s="68"/>
      <c r="K204" s="69"/>
      <c r="L204" s="72"/>
      <c r="M204" s="71"/>
      <c r="N204" s="69"/>
      <c r="O204" s="70"/>
      <c r="P204" s="68"/>
      <c r="Q204" s="68"/>
      <c r="R204" s="68"/>
      <c r="S204" s="32"/>
    </row>
    <row r="205" spans="1:19">
      <c r="A205" s="68"/>
      <c r="B205" s="69"/>
      <c r="C205" s="69"/>
      <c r="D205" s="68"/>
      <c r="E205" s="68"/>
      <c r="F205" s="68"/>
      <c r="G205" s="68"/>
      <c r="H205" s="71"/>
      <c r="I205" s="71"/>
      <c r="J205" s="68"/>
      <c r="K205" s="69"/>
      <c r="L205" s="72"/>
      <c r="M205" s="71"/>
      <c r="N205" s="69"/>
      <c r="O205" s="70"/>
      <c r="P205" s="68"/>
      <c r="Q205" s="68"/>
      <c r="R205" s="68"/>
      <c r="S205" s="32"/>
    </row>
    <row r="206" spans="1:19">
      <c r="A206" s="68"/>
      <c r="B206" s="69"/>
      <c r="C206" s="69"/>
      <c r="D206" s="68"/>
      <c r="E206" s="68"/>
      <c r="F206" s="68"/>
      <c r="G206" s="68"/>
      <c r="H206" s="71"/>
      <c r="I206" s="71"/>
      <c r="J206" s="68"/>
      <c r="K206" s="69"/>
      <c r="L206" s="72"/>
      <c r="M206" s="71"/>
      <c r="N206" s="69"/>
      <c r="O206" s="70"/>
      <c r="P206" s="68"/>
      <c r="Q206" s="68"/>
      <c r="R206" s="68"/>
      <c r="S206" s="32"/>
    </row>
    <row r="207" spans="1:19">
      <c r="A207" s="68"/>
      <c r="B207" s="69"/>
      <c r="C207" s="69"/>
      <c r="D207" s="68"/>
      <c r="E207" s="68"/>
      <c r="F207" s="68"/>
      <c r="G207" s="68"/>
      <c r="H207" s="71"/>
      <c r="I207" s="71"/>
      <c r="J207" s="68"/>
      <c r="K207" s="69"/>
      <c r="L207" s="72"/>
      <c r="M207" s="71"/>
      <c r="N207" s="69"/>
      <c r="O207" s="70"/>
      <c r="P207" s="68"/>
      <c r="Q207" s="68"/>
      <c r="R207" s="68"/>
      <c r="S207" s="32"/>
    </row>
    <row r="208" spans="1:19">
      <c r="A208" s="68"/>
      <c r="B208" s="69"/>
      <c r="C208" s="69"/>
      <c r="D208" s="68"/>
      <c r="E208" s="68"/>
      <c r="F208" s="68"/>
      <c r="G208" s="68"/>
      <c r="H208" s="71"/>
      <c r="I208" s="71"/>
      <c r="J208" s="68"/>
      <c r="K208" s="69"/>
      <c r="L208" s="72"/>
      <c r="M208" s="71"/>
      <c r="N208" s="69"/>
      <c r="O208" s="70"/>
      <c r="P208" s="68"/>
      <c r="Q208" s="68"/>
      <c r="R208" s="68"/>
      <c r="S208" s="32"/>
    </row>
    <row r="209" spans="1:19">
      <c r="A209" s="68"/>
      <c r="B209" s="69"/>
      <c r="C209" s="69"/>
      <c r="D209" s="68"/>
      <c r="E209" s="68"/>
      <c r="F209" s="68"/>
      <c r="G209" s="68"/>
      <c r="H209" s="71"/>
      <c r="I209" s="71"/>
      <c r="J209" s="68"/>
      <c r="K209" s="69"/>
      <c r="L209" s="72"/>
      <c r="M209" s="71"/>
      <c r="N209" s="69"/>
      <c r="O209" s="70"/>
      <c r="P209" s="68"/>
      <c r="Q209" s="68"/>
      <c r="R209" s="68"/>
      <c r="S209" s="32"/>
    </row>
    <row r="210" spans="1:19">
      <c r="A210" s="68"/>
      <c r="B210" s="69"/>
      <c r="C210" s="69"/>
      <c r="D210" s="68"/>
      <c r="E210" s="68"/>
      <c r="F210" s="68"/>
      <c r="G210" s="68"/>
      <c r="H210" s="71"/>
      <c r="I210" s="71"/>
      <c r="J210" s="68"/>
      <c r="K210" s="69"/>
      <c r="L210" s="72"/>
      <c r="M210" s="71"/>
      <c r="N210" s="69"/>
      <c r="O210" s="70"/>
      <c r="P210" s="68"/>
      <c r="Q210" s="68"/>
      <c r="R210" s="68"/>
      <c r="S210" s="32"/>
    </row>
    <row r="211" spans="1:19">
      <c r="A211" s="68"/>
      <c r="B211" s="69"/>
      <c r="C211" s="69"/>
      <c r="D211" s="68"/>
      <c r="E211" s="68"/>
      <c r="F211" s="68"/>
      <c r="G211" s="68"/>
      <c r="H211" s="71"/>
      <c r="I211" s="71"/>
      <c r="J211" s="68"/>
      <c r="K211" s="69"/>
      <c r="L211" s="72"/>
      <c r="M211" s="71"/>
      <c r="N211" s="69"/>
      <c r="O211" s="70"/>
      <c r="P211" s="68"/>
      <c r="Q211" s="68"/>
      <c r="R211" s="68"/>
      <c r="S211" s="32"/>
    </row>
    <row r="212" spans="1:19">
      <c r="A212" s="68"/>
      <c r="B212" s="69"/>
      <c r="C212" s="69"/>
      <c r="D212" s="68"/>
      <c r="E212" s="68"/>
      <c r="F212" s="68"/>
      <c r="G212" s="68"/>
      <c r="H212" s="71"/>
      <c r="I212" s="71"/>
      <c r="J212" s="68"/>
      <c r="K212" s="69"/>
      <c r="L212" s="72"/>
      <c r="M212" s="71"/>
      <c r="N212" s="69"/>
      <c r="O212" s="70"/>
      <c r="P212" s="68"/>
      <c r="Q212" s="68"/>
      <c r="R212" s="68"/>
      <c r="S212" s="32"/>
    </row>
    <row r="213" spans="1:19">
      <c r="A213" s="68"/>
      <c r="B213" s="69"/>
      <c r="C213" s="69"/>
      <c r="D213" s="68"/>
      <c r="E213" s="68"/>
      <c r="F213" s="68"/>
      <c r="G213" s="68"/>
      <c r="H213" s="71"/>
      <c r="I213" s="71"/>
      <c r="J213" s="68"/>
      <c r="K213" s="69"/>
      <c r="L213" s="72"/>
      <c r="M213" s="71"/>
      <c r="N213" s="69"/>
      <c r="O213" s="70"/>
      <c r="P213" s="68"/>
      <c r="Q213" s="68"/>
      <c r="R213" s="68"/>
      <c r="S213" s="32"/>
    </row>
    <row r="214" spans="1:19">
      <c r="A214" s="68"/>
      <c r="B214" s="69"/>
      <c r="C214" s="69"/>
      <c r="D214" s="68"/>
      <c r="E214" s="68"/>
      <c r="F214" s="68"/>
      <c r="G214" s="68"/>
      <c r="H214" s="71"/>
      <c r="I214" s="71"/>
      <c r="J214" s="68"/>
      <c r="K214" s="69"/>
      <c r="L214" s="72"/>
      <c r="M214" s="71"/>
      <c r="N214" s="69"/>
      <c r="O214" s="70"/>
      <c r="P214" s="68"/>
      <c r="Q214" s="68"/>
      <c r="R214" s="68"/>
      <c r="S214" s="32"/>
    </row>
    <row r="215" spans="1:19">
      <c r="A215" s="68"/>
      <c r="B215" s="69"/>
      <c r="C215" s="69"/>
      <c r="D215" s="68"/>
      <c r="E215" s="68"/>
      <c r="F215" s="68"/>
      <c r="G215" s="68"/>
      <c r="H215" s="71"/>
      <c r="I215" s="71"/>
      <c r="J215" s="68"/>
      <c r="K215" s="69"/>
      <c r="L215" s="72"/>
      <c r="M215" s="71"/>
      <c r="N215" s="69"/>
      <c r="O215" s="70"/>
      <c r="P215" s="68"/>
      <c r="Q215" s="68"/>
      <c r="R215" s="68"/>
      <c r="S215" s="32"/>
    </row>
    <row r="216" spans="1:19">
      <c r="A216" s="68"/>
      <c r="B216" s="69"/>
      <c r="C216" s="69"/>
      <c r="D216" s="68"/>
      <c r="E216" s="68"/>
      <c r="F216" s="68"/>
      <c r="G216" s="68"/>
      <c r="H216" s="71"/>
      <c r="I216" s="71"/>
      <c r="J216" s="68"/>
      <c r="K216" s="69"/>
      <c r="L216" s="72"/>
      <c r="M216" s="71"/>
      <c r="N216" s="69"/>
      <c r="O216" s="70"/>
      <c r="P216" s="68"/>
      <c r="Q216" s="68"/>
      <c r="R216" s="68"/>
      <c r="S216" s="32"/>
    </row>
    <row r="217" spans="1:19">
      <c r="A217" s="68"/>
      <c r="B217" s="69"/>
      <c r="C217" s="69"/>
      <c r="D217" s="68"/>
      <c r="E217" s="68"/>
      <c r="F217" s="68"/>
      <c r="G217" s="68"/>
      <c r="H217" s="71"/>
      <c r="I217" s="71"/>
      <c r="J217" s="68"/>
      <c r="K217" s="69"/>
      <c r="L217" s="72"/>
      <c r="M217" s="71"/>
      <c r="N217" s="69"/>
      <c r="O217" s="70"/>
      <c r="P217" s="68"/>
      <c r="Q217" s="68"/>
      <c r="R217" s="68"/>
      <c r="S217" s="32"/>
    </row>
    <row r="218" spans="1:19">
      <c r="A218" s="68"/>
      <c r="B218" s="69"/>
      <c r="C218" s="69"/>
      <c r="D218" s="68"/>
      <c r="E218" s="68"/>
      <c r="F218" s="68"/>
      <c r="G218" s="68"/>
      <c r="H218" s="71"/>
      <c r="I218" s="71"/>
      <c r="J218" s="68"/>
      <c r="K218" s="69"/>
      <c r="L218" s="72"/>
      <c r="M218" s="71"/>
      <c r="N218" s="69"/>
      <c r="O218" s="70"/>
      <c r="P218" s="68"/>
      <c r="Q218" s="68"/>
      <c r="R218" s="68"/>
      <c r="S218" s="32"/>
    </row>
    <row r="219" spans="1:19">
      <c r="A219" s="68"/>
      <c r="B219" s="69"/>
      <c r="C219" s="69"/>
      <c r="D219" s="68"/>
      <c r="E219" s="68"/>
      <c r="F219" s="68"/>
      <c r="G219" s="68"/>
      <c r="H219" s="71"/>
      <c r="I219" s="71"/>
      <c r="J219" s="68"/>
      <c r="K219" s="69"/>
      <c r="L219" s="72"/>
      <c r="M219" s="71"/>
      <c r="N219" s="69"/>
      <c r="O219" s="70"/>
      <c r="P219" s="68"/>
      <c r="Q219" s="68"/>
      <c r="R219" s="68"/>
      <c r="S219" s="32"/>
    </row>
    <row r="220" spans="1:19">
      <c r="A220" s="68"/>
      <c r="B220" s="69"/>
      <c r="C220" s="69"/>
      <c r="D220" s="68"/>
      <c r="E220" s="68"/>
      <c r="F220" s="68"/>
      <c r="G220" s="68"/>
      <c r="H220" s="71"/>
      <c r="I220" s="71"/>
      <c r="J220" s="68"/>
      <c r="K220" s="69"/>
      <c r="L220" s="72"/>
      <c r="M220" s="71"/>
      <c r="N220" s="69"/>
      <c r="O220" s="70"/>
      <c r="P220" s="68"/>
      <c r="Q220" s="68"/>
      <c r="R220" s="68"/>
      <c r="S220" s="32"/>
    </row>
    <row r="221" spans="1:19">
      <c r="A221" s="68"/>
      <c r="B221" s="69"/>
      <c r="C221" s="69"/>
      <c r="D221" s="68"/>
      <c r="E221" s="68"/>
      <c r="F221" s="68"/>
      <c r="G221" s="68"/>
      <c r="H221" s="71"/>
      <c r="I221" s="71"/>
      <c r="J221" s="68"/>
      <c r="K221" s="69"/>
      <c r="L221" s="72"/>
      <c r="M221" s="71"/>
      <c r="N221" s="69"/>
      <c r="O221" s="70"/>
      <c r="P221" s="68"/>
      <c r="Q221" s="68"/>
      <c r="R221" s="68"/>
      <c r="S221" s="32"/>
    </row>
    <row r="222" spans="1:19">
      <c r="A222" s="68"/>
      <c r="B222" s="69"/>
      <c r="C222" s="69"/>
      <c r="D222" s="68"/>
      <c r="E222" s="68"/>
      <c r="F222" s="68"/>
      <c r="G222" s="68"/>
      <c r="H222" s="71"/>
      <c r="I222" s="71"/>
      <c r="J222" s="68"/>
      <c r="K222" s="69"/>
      <c r="L222" s="72"/>
      <c r="M222" s="71"/>
      <c r="N222" s="69"/>
      <c r="O222" s="70"/>
      <c r="P222" s="68"/>
      <c r="Q222" s="68"/>
      <c r="R222" s="68"/>
      <c r="S222" s="32"/>
    </row>
    <row r="223" spans="1:19">
      <c r="A223" s="68"/>
      <c r="B223" s="69"/>
      <c r="C223" s="69"/>
      <c r="D223" s="68"/>
      <c r="E223" s="68"/>
      <c r="F223" s="68"/>
      <c r="G223" s="68"/>
      <c r="H223" s="71"/>
      <c r="I223" s="71"/>
      <c r="J223" s="68"/>
      <c r="K223" s="69"/>
      <c r="L223" s="72"/>
      <c r="M223" s="71"/>
      <c r="N223" s="69"/>
      <c r="O223" s="70"/>
      <c r="P223" s="68"/>
      <c r="Q223" s="68"/>
      <c r="R223" s="68"/>
      <c r="S223" s="32"/>
    </row>
    <row r="224" spans="1:19">
      <c r="A224" s="68"/>
      <c r="B224" s="69"/>
      <c r="C224" s="69"/>
      <c r="D224" s="68"/>
      <c r="E224" s="68"/>
      <c r="F224" s="68"/>
      <c r="G224" s="68"/>
      <c r="H224" s="71"/>
      <c r="I224" s="71"/>
      <c r="J224" s="68"/>
      <c r="K224" s="69"/>
      <c r="L224" s="72"/>
      <c r="M224" s="71"/>
      <c r="N224" s="69"/>
      <c r="O224" s="70"/>
      <c r="P224" s="68"/>
      <c r="Q224" s="68"/>
      <c r="R224" s="68"/>
      <c r="S224" s="32"/>
    </row>
    <row r="225" spans="1:19">
      <c r="A225" s="68"/>
      <c r="B225" s="69"/>
      <c r="C225" s="69"/>
      <c r="D225" s="68"/>
      <c r="E225" s="68"/>
      <c r="F225" s="68"/>
      <c r="G225" s="68"/>
      <c r="H225" s="71"/>
      <c r="I225" s="71"/>
      <c r="J225" s="68"/>
      <c r="K225" s="69"/>
      <c r="L225" s="72"/>
      <c r="M225" s="71"/>
      <c r="N225" s="69"/>
      <c r="O225" s="70"/>
      <c r="P225" s="68"/>
      <c r="Q225" s="68"/>
      <c r="R225" s="68"/>
      <c r="S225" s="32"/>
    </row>
    <row r="226" spans="1:19">
      <c r="A226" s="68"/>
      <c r="B226" s="69"/>
      <c r="C226" s="69"/>
      <c r="D226" s="68"/>
      <c r="E226" s="68"/>
      <c r="F226" s="68"/>
      <c r="G226" s="68"/>
      <c r="H226" s="71"/>
      <c r="I226" s="71"/>
      <c r="J226" s="68"/>
      <c r="K226" s="69"/>
      <c r="L226" s="72"/>
      <c r="M226" s="71"/>
      <c r="N226" s="69"/>
      <c r="O226" s="70"/>
      <c r="P226" s="68"/>
      <c r="Q226" s="68"/>
      <c r="R226" s="68"/>
      <c r="S226" s="32"/>
    </row>
    <row r="227" spans="1:19">
      <c r="A227" s="68"/>
      <c r="B227" s="69"/>
      <c r="C227" s="69"/>
      <c r="D227" s="68"/>
      <c r="E227" s="68"/>
      <c r="F227" s="68"/>
      <c r="G227" s="68"/>
      <c r="H227" s="71"/>
      <c r="I227" s="71"/>
      <c r="J227" s="68"/>
      <c r="K227" s="69"/>
      <c r="L227" s="72"/>
      <c r="M227" s="71"/>
      <c r="N227" s="69"/>
      <c r="O227" s="70"/>
      <c r="P227" s="68"/>
      <c r="Q227" s="68"/>
      <c r="R227" s="68"/>
      <c r="S227" s="32"/>
    </row>
    <row r="228" spans="1:19">
      <c r="A228" s="68"/>
      <c r="B228" s="69"/>
      <c r="C228" s="69"/>
      <c r="D228" s="68"/>
      <c r="E228" s="68"/>
      <c r="F228" s="68"/>
      <c r="G228" s="68"/>
      <c r="H228" s="71"/>
      <c r="I228" s="71"/>
      <c r="J228" s="68"/>
      <c r="K228" s="69"/>
      <c r="L228" s="72"/>
      <c r="M228" s="71"/>
      <c r="N228" s="69"/>
      <c r="O228" s="70"/>
      <c r="P228" s="68"/>
      <c r="Q228" s="68"/>
      <c r="R228" s="68"/>
      <c r="S228" s="32"/>
    </row>
    <row r="229" spans="1:19">
      <c r="A229" s="68"/>
      <c r="B229" s="69"/>
      <c r="C229" s="69"/>
      <c r="D229" s="68"/>
      <c r="E229" s="68"/>
      <c r="F229" s="68"/>
      <c r="G229" s="68"/>
      <c r="H229" s="71"/>
      <c r="I229" s="71"/>
      <c r="J229" s="68"/>
      <c r="K229" s="69"/>
      <c r="L229" s="72"/>
      <c r="M229" s="71"/>
      <c r="N229" s="69"/>
      <c r="O229" s="70"/>
      <c r="P229" s="68"/>
      <c r="Q229" s="68"/>
      <c r="R229" s="68"/>
      <c r="S229" s="32"/>
    </row>
    <row r="230" spans="1:19">
      <c r="A230" s="68"/>
      <c r="B230" s="69"/>
      <c r="C230" s="69"/>
      <c r="D230" s="68"/>
      <c r="E230" s="68"/>
      <c r="F230" s="68"/>
      <c r="G230" s="68"/>
      <c r="H230" s="71"/>
      <c r="I230" s="71"/>
      <c r="J230" s="68"/>
      <c r="K230" s="69"/>
      <c r="L230" s="72"/>
      <c r="M230" s="71"/>
      <c r="N230" s="69"/>
      <c r="O230" s="70"/>
      <c r="P230" s="68"/>
      <c r="Q230" s="68"/>
      <c r="R230" s="68"/>
      <c r="S230" s="32"/>
    </row>
    <row r="231" spans="1:19">
      <c r="A231" s="68"/>
      <c r="B231" s="69"/>
      <c r="C231" s="69"/>
      <c r="D231" s="68"/>
      <c r="E231" s="68"/>
      <c r="F231" s="68"/>
      <c r="G231" s="68"/>
      <c r="H231" s="71"/>
      <c r="I231" s="71"/>
      <c r="J231" s="68"/>
      <c r="K231" s="69"/>
      <c r="L231" s="72"/>
      <c r="M231" s="71"/>
      <c r="N231" s="69"/>
      <c r="O231" s="70"/>
      <c r="P231" s="68"/>
      <c r="Q231" s="68"/>
      <c r="R231" s="68"/>
      <c r="S231" s="32"/>
    </row>
    <row r="232" spans="1:19">
      <c r="A232" s="68"/>
      <c r="B232" s="69"/>
      <c r="C232" s="69"/>
      <c r="D232" s="68"/>
      <c r="E232" s="68"/>
      <c r="F232" s="68"/>
      <c r="G232" s="68"/>
      <c r="H232" s="71"/>
      <c r="I232" s="71"/>
      <c r="J232" s="68"/>
      <c r="K232" s="69"/>
      <c r="L232" s="72"/>
      <c r="M232" s="71"/>
      <c r="N232" s="69"/>
      <c r="O232" s="70"/>
      <c r="P232" s="68"/>
      <c r="Q232" s="68"/>
      <c r="R232" s="68"/>
      <c r="S232" s="32"/>
    </row>
    <row r="233" spans="1:19">
      <c r="A233" s="68"/>
      <c r="B233" s="69"/>
      <c r="C233" s="69"/>
      <c r="D233" s="68"/>
      <c r="E233" s="68"/>
      <c r="F233" s="68"/>
      <c r="G233" s="68"/>
      <c r="H233" s="71"/>
      <c r="I233" s="71"/>
      <c r="J233" s="68"/>
      <c r="K233" s="69"/>
      <c r="L233" s="72"/>
      <c r="M233" s="71"/>
      <c r="N233" s="69"/>
      <c r="O233" s="70"/>
      <c r="P233" s="68"/>
      <c r="Q233" s="68"/>
      <c r="R233" s="68"/>
      <c r="S233" s="32"/>
    </row>
    <row r="234" spans="1:19">
      <c r="A234" s="68"/>
      <c r="B234" s="69"/>
      <c r="C234" s="69"/>
      <c r="D234" s="68"/>
      <c r="E234" s="68"/>
      <c r="F234" s="68"/>
      <c r="G234" s="68"/>
      <c r="H234" s="71"/>
      <c r="I234" s="71"/>
      <c r="J234" s="68"/>
      <c r="K234" s="69"/>
      <c r="L234" s="72"/>
      <c r="M234" s="71"/>
      <c r="N234" s="69"/>
      <c r="O234" s="70"/>
      <c r="P234" s="68"/>
      <c r="Q234" s="68"/>
      <c r="R234" s="68"/>
      <c r="S234" s="32"/>
    </row>
    <row r="235" spans="1:19">
      <c r="A235" s="68"/>
      <c r="B235" s="69"/>
      <c r="C235" s="69"/>
      <c r="D235" s="68"/>
      <c r="E235" s="68"/>
      <c r="F235" s="68"/>
      <c r="G235" s="68"/>
      <c r="H235" s="71"/>
      <c r="I235" s="71"/>
      <c r="J235" s="68"/>
      <c r="K235" s="69"/>
      <c r="L235" s="72"/>
      <c r="M235" s="71"/>
      <c r="N235" s="69"/>
      <c r="O235" s="70"/>
      <c r="P235" s="68"/>
      <c r="Q235" s="68"/>
      <c r="R235" s="68"/>
      <c r="S235" s="32"/>
    </row>
    <row r="236" spans="1:19">
      <c r="A236" s="68"/>
      <c r="B236" s="69"/>
      <c r="C236" s="69"/>
      <c r="D236" s="68"/>
      <c r="E236" s="68"/>
      <c r="F236" s="68"/>
      <c r="G236" s="68"/>
      <c r="H236" s="71"/>
      <c r="I236" s="71"/>
      <c r="J236" s="68"/>
      <c r="K236" s="69"/>
      <c r="L236" s="72"/>
      <c r="M236" s="71"/>
      <c r="N236" s="69"/>
      <c r="O236" s="70"/>
      <c r="P236" s="68"/>
      <c r="Q236" s="68"/>
      <c r="R236" s="68"/>
      <c r="S236" s="32"/>
    </row>
    <row r="237" spans="1:19">
      <c r="A237" s="68"/>
      <c r="B237" s="69"/>
      <c r="C237" s="69"/>
      <c r="D237" s="68"/>
      <c r="E237" s="68"/>
      <c r="F237" s="68"/>
      <c r="G237" s="68"/>
      <c r="H237" s="71"/>
      <c r="I237" s="71"/>
      <c r="J237" s="68"/>
      <c r="K237" s="69"/>
      <c r="L237" s="72"/>
      <c r="M237" s="71"/>
      <c r="N237" s="69"/>
      <c r="O237" s="70"/>
      <c r="P237" s="68"/>
      <c r="Q237" s="68"/>
      <c r="R237" s="68"/>
      <c r="S237" s="32"/>
    </row>
    <row r="238" spans="1:19">
      <c r="A238" s="68"/>
      <c r="B238" s="69"/>
      <c r="C238" s="69"/>
      <c r="D238" s="68"/>
      <c r="E238" s="68"/>
      <c r="F238" s="68"/>
      <c r="G238" s="68"/>
      <c r="H238" s="71"/>
      <c r="I238" s="71"/>
      <c r="J238" s="68"/>
      <c r="K238" s="69"/>
      <c r="L238" s="72"/>
      <c r="M238" s="71"/>
      <c r="N238" s="69"/>
      <c r="O238" s="70"/>
      <c r="P238" s="68"/>
      <c r="Q238" s="68"/>
      <c r="R238" s="68"/>
      <c r="S238" s="32"/>
    </row>
    <row r="239" spans="1:19">
      <c r="A239" s="68"/>
      <c r="B239" s="69"/>
      <c r="C239" s="69"/>
      <c r="D239" s="68"/>
      <c r="E239" s="68"/>
      <c r="F239" s="68"/>
      <c r="G239" s="68"/>
      <c r="H239" s="71"/>
      <c r="I239" s="71"/>
      <c r="J239" s="68"/>
      <c r="K239" s="69"/>
      <c r="L239" s="72"/>
      <c r="M239" s="71"/>
      <c r="N239" s="69"/>
      <c r="O239" s="70"/>
      <c r="P239" s="68"/>
      <c r="Q239" s="68"/>
      <c r="R239" s="68"/>
      <c r="S239" s="32"/>
    </row>
    <row r="240" spans="1:19">
      <c r="A240" s="68"/>
      <c r="B240" s="69"/>
      <c r="C240" s="69"/>
      <c r="D240" s="68"/>
      <c r="E240" s="68"/>
      <c r="F240" s="68"/>
      <c r="G240" s="68"/>
      <c r="H240" s="71"/>
      <c r="I240" s="71"/>
      <c r="J240" s="68"/>
      <c r="K240" s="69"/>
      <c r="L240" s="72"/>
      <c r="M240" s="71"/>
      <c r="N240" s="69"/>
      <c r="O240" s="70"/>
      <c r="P240" s="68"/>
      <c r="Q240" s="68"/>
      <c r="R240" s="68"/>
      <c r="S240" s="32"/>
    </row>
    <row r="241" spans="1:19">
      <c r="A241" s="68"/>
      <c r="B241" s="69"/>
      <c r="C241" s="69"/>
      <c r="D241" s="68"/>
      <c r="E241" s="68"/>
      <c r="F241" s="68"/>
      <c r="G241" s="68"/>
      <c r="H241" s="71"/>
      <c r="I241" s="71"/>
      <c r="J241" s="68"/>
      <c r="K241" s="69"/>
      <c r="L241" s="72"/>
      <c r="M241" s="71"/>
      <c r="N241" s="69"/>
      <c r="O241" s="70"/>
      <c r="P241" s="68"/>
      <c r="Q241" s="68"/>
      <c r="R241" s="68"/>
      <c r="S241" s="32"/>
    </row>
    <row r="242" spans="1:19">
      <c r="A242" s="68"/>
      <c r="B242" s="69"/>
      <c r="C242" s="69"/>
      <c r="D242" s="68"/>
      <c r="E242" s="68"/>
      <c r="F242" s="68"/>
      <c r="G242" s="68"/>
      <c r="H242" s="71"/>
      <c r="I242" s="71"/>
      <c r="J242" s="68"/>
      <c r="K242" s="69"/>
      <c r="L242" s="72"/>
      <c r="M242" s="71"/>
      <c r="N242" s="69"/>
      <c r="O242" s="70"/>
      <c r="P242" s="68"/>
      <c r="Q242" s="68"/>
      <c r="R242" s="68"/>
      <c r="S242" s="32"/>
    </row>
    <row r="243" spans="1:19">
      <c r="A243" s="68"/>
      <c r="B243" s="69"/>
      <c r="C243" s="69"/>
      <c r="D243" s="68"/>
      <c r="E243" s="68"/>
      <c r="F243" s="68"/>
      <c r="G243" s="68"/>
      <c r="H243" s="71"/>
      <c r="I243" s="71"/>
      <c r="J243" s="68"/>
      <c r="K243" s="69"/>
      <c r="L243" s="72"/>
      <c r="M243" s="71"/>
      <c r="N243" s="69"/>
      <c r="O243" s="70"/>
      <c r="P243" s="68"/>
      <c r="Q243" s="68"/>
      <c r="R243" s="68"/>
      <c r="S243" s="32"/>
    </row>
    <row r="244" spans="1:19">
      <c r="A244" s="68"/>
      <c r="B244" s="69"/>
      <c r="C244" s="69"/>
      <c r="D244" s="68"/>
      <c r="E244" s="68"/>
      <c r="F244" s="68"/>
      <c r="G244" s="68"/>
      <c r="H244" s="71"/>
      <c r="I244" s="71"/>
      <c r="J244" s="68"/>
      <c r="K244" s="69"/>
      <c r="L244" s="72"/>
      <c r="M244" s="71"/>
      <c r="N244" s="69"/>
      <c r="O244" s="70"/>
      <c r="P244" s="68"/>
      <c r="Q244" s="68"/>
      <c r="R244" s="68"/>
      <c r="S244" s="32"/>
    </row>
    <row r="245" spans="1:19">
      <c r="A245" s="68"/>
      <c r="B245" s="69"/>
      <c r="C245" s="69"/>
      <c r="D245" s="68"/>
      <c r="E245" s="68"/>
      <c r="F245" s="68"/>
      <c r="G245" s="68"/>
      <c r="H245" s="71"/>
      <c r="I245" s="71"/>
      <c r="J245" s="68"/>
      <c r="K245" s="69"/>
      <c r="L245" s="72"/>
      <c r="M245" s="71"/>
      <c r="N245" s="69"/>
      <c r="O245" s="70"/>
      <c r="P245" s="68"/>
      <c r="Q245" s="68"/>
      <c r="R245" s="68"/>
      <c r="S245" s="32"/>
    </row>
    <row r="246" spans="1:19">
      <c r="A246" s="68"/>
      <c r="B246" s="69"/>
      <c r="C246" s="69"/>
      <c r="D246" s="68"/>
      <c r="E246" s="68"/>
      <c r="F246" s="68"/>
      <c r="G246" s="68"/>
      <c r="H246" s="71"/>
      <c r="I246" s="71"/>
      <c r="J246" s="68"/>
      <c r="K246" s="69"/>
      <c r="L246" s="72"/>
      <c r="M246" s="71"/>
      <c r="N246" s="69"/>
      <c r="O246" s="70"/>
      <c r="P246" s="68"/>
      <c r="Q246" s="68"/>
      <c r="R246" s="68"/>
      <c r="S246" s="32"/>
    </row>
    <row r="247" spans="1:19">
      <c r="A247" s="68"/>
      <c r="B247" s="69"/>
      <c r="C247" s="69"/>
      <c r="D247" s="68"/>
      <c r="E247" s="68"/>
      <c r="F247" s="68"/>
      <c r="G247" s="68"/>
      <c r="H247" s="71"/>
      <c r="I247" s="71"/>
      <c r="J247" s="68"/>
      <c r="K247" s="69"/>
      <c r="L247" s="72"/>
      <c r="M247" s="71"/>
      <c r="N247" s="69"/>
      <c r="O247" s="70"/>
      <c r="P247" s="68"/>
      <c r="Q247" s="68"/>
      <c r="R247" s="68"/>
      <c r="S247" s="32"/>
    </row>
    <row r="248" spans="1:19">
      <c r="A248" s="68"/>
      <c r="B248" s="69"/>
      <c r="C248" s="69"/>
      <c r="D248" s="68"/>
      <c r="E248" s="68"/>
      <c r="F248" s="68"/>
      <c r="G248" s="68"/>
      <c r="H248" s="71"/>
      <c r="I248" s="71"/>
      <c r="J248" s="68"/>
      <c r="K248" s="69"/>
      <c r="L248" s="72"/>
      <c r="M248" s="71"/>
      <c r="N248" s="69"/>
      <c r="O248" s="70"/>
      <c r="P248" s="68"/>
      <c r="Q248" s="68"/>
      <c r="R248" s="68"/>
      <c r="S248" s="32"/>
    </row>
    <row r="249" spans="1:19">
      <c r="A249" s="68"/>
      <c r="B249" s="69"/>
      <c r="C249" s="69"/>
      <c r="D249" s="68"/>
      <c r="E249" s="68"/>
      <c r="F249" s="68"/>
      <c r="G249" s="68"/>
      <c r="H249" s="71"/>
      <c r="I249" s="71"/>
      <c r="J249" s="68"/>
      <c r="K249" s="69"/>
      <c r="L249" s="72"/>
      <c r="M249" s="71"/>
      <c r="N249" s="69"/>
      <c r="O249" s="70"/>
      <c r="P249" s="68"/>
      <c r="Q249" s="68"/>
      <c r="R249" s="68"/>
      <c r="S249" s="32"/>
    </row>
    <row r="250" spans="1:19">
      <c r="A250" s="68"/>
      <c r="B250" s="69"/>
      <c r="C250" s="69"/>
      <c r="D250" s="68"/>
      <c r="E250" s="68"/>
      <c r="F250" s="68"/>
      <c r="G250" s="68"/>
      <c r="H250" s="71"/>
      <c r="I250" s="71"/>
      <c r="J250" s="68"/>
      <c r="K250" s="69"/>
      <c r="L250" s="72"/>
      <c r="M250" s="71"/>
      <c r="N250" s="69"/>
      <c r="O250" s="70"/>
      <c r="P250" s="68"/>
      <c r="Q250" s="68"/>
      <c r="R250" s="68"/>
      <c r="S250" s="32"/>
    </row>
    <row r="251" spans="1:19">
      <c r="A251" s="68"/>
      <c r="B251" s="69"/>
      <c r="C251" s="69"/>
      <c r="D251" s="68"/>
      <c r="E251" s="68"/>
      <c r="F251" s="68"/>
      <c r="G251" s="68"/>
      <c r="H251" s="71"/>
      <c r="I251" s="71"/>
      <c r="J251" s="68"/>
      <c r="K251" s="69"/>
      <c r="L251" s="72"/>
      <c r="M251" s="71"/>
      <c r="N251" s="69"/>
      <c r="O251" s="70"/>
      <c r="P251" s="68"/>
      <c r="Q251" s="68"/>
      <c r="R251" s="68"/>
      <c r="S251" s="32"/>
    </row>
    <row r="252" spans="1:19">
      <c r="A252" s="68"/>
      <c r="B252" s="69"/>
      <c r="C252" s="69"/>
      <c r="D252" s="68"/>
      <c r="E252" s="68"/>
      <c r="F252" s="68"/>
      <c r="G252" s="68"/>
      <c r="H252" s="71"/>
      <c r="I252" s="71"/>
      <c r="J252" s="68"/>
      <c r="K252" s="69"/>
      <c r="L252" s="72"/>
      <c r="M252" s="71"/>
      <c r="N252" s="69"/>
      <c r="O252" s="70"/>
      <c r="P252" s="68"/>
      <c r="Q252" s="68"/>
      <c r="R252" s="68"/>
      <c r="S252" s="32"/>
    </row>
    <row r="253" spans="1:19">
      <c r="A253" s="68"/>
      <c r="B253" s="69"/>
      <c r="C253" s="69"/>
      <c r="D253" s="68"/>
      <c r="E253" s="68"/>
      <c r="F253" s="68"/>
      <c r="G253" s="68"/>
      <c r="H253" s="71"/>
      <c r="I253" s="71"/>
      <c r="J253" s="68"/>
      <c r="K253" s="69"/>
      <c r="L253" s="72"/>
      <c r="M253" s="71"/>
      <c r="N253" s="69"/>
      <c r="O253" s="70"/>
      <c r="P253" s="68"/>
      <c r="Q253" s="68"/>
      <c r="R253" s="68"/>
      <c r="S253" s="32"/>
    </row>
    <row r="254" spans="1:19">
      <c r="A254" s="68"/>
      <c r="B254" s="69"/>
      <c r="C254" s="69"/>
      <c r="D254" s="68"/>
      <c r="E254" s="68"/>
      <c r="F254" s="68"/>
      <c r="G254" s="68"/>
      <c r="H254" s="71"/>
      <c r="I254" s="71"/>
      <c r="J254" s="68"/>
      <c r="K254" s="69"/>
      <c r="L254" s="72"/>
      <c r="M254" s="71"/>
      <c r="N254" s="69"/>
      <c r="O254" s="70"/>
      <c r="P254" s="68"/>
      <c r="Q254" s="68"/>
      <c r="R254" s="68"/>
      <c r="S254" s="32"/>
    </row>
    <row r="255" spans="1:19">
      <c r="A255" s="68"/>
      <c r="B255" s="69"/>
      <c r="C255" s="69"/>
      <c r="D255" s="68"/>
      <c r="E255" s="68"/>
      <c r="F255" s="68"/>
      <c r="G255" s="68"/>
      <c r="H255" s="71"/>
      <c r="I255" s="71"/>
      <c r="J255" s="68"/>
      <c r="K255" s="69"/>
      <c r="L255" s="72"/>
      <c r="M255" s="71"/>
      <c r="N255" s="69"/>
      <c r="O255" s="70"/>
      <c r="P255" s="68"/>
      <c r="Q255" s="68"/>
      <c r="R255" s="68"/>
      <c r="S255" s="32"/>
    </row>
    <row r="256" spans="1:19">
      <c r="A256" s="68"/>
      <c r="B256" s="69"/>
      <c r="C256" s="69"/>
      <c r="D256" s="68"/>
      <c r="E256" s="68"/>
      <c r="F256" s="68"/>
      <c r="G256" s="68"/>
      <c r="H256" s="71"/>
      <c r="I256" s="71"/>
      <c r="J256" s="68"/>
      <c r="K256" s="69"/>
      <c r="L256" s="72"/>
      <c r="M256" s="71"/>
      <c r="N256" s="69"/>
      <c r="O256" s="70"/>
      <c r="P256" s="68"/>
      <c r="Q256" s="68"/>
      <c r="R256" s="68"/>
      <c r="S256" s="32"/>
    </row>
    <row r="257" spans="1:19">
      <c r="A257" s="68"/>
      <c r="B257" s="69"/>
      <c r="C257" s="69"/>
      <c r="D257" s="68"/>
      <c r="E257" s="68"/>
      <c r="F257" s="68"/>
      <c r="G257" s="68"/>
      <c r="H257" s="71"/>
      <c r="I257" s="71"/>
      <c r="J257" s="68"/>
      <c r="K257" s="69"/>
      <c r="L257" s="72"/>
      <c r="M257" s="71"/>
      <c r="N257" s="69"/>
      <c r="O257" s="70"/>
      <c r="P257" s="68"/>
      <c r="Q257" s="68"/>
      <c r="R257" s="68"/>
      <c r="S257" s="32"/>
    </row>
    <row r="258" spans="1:19">
      <c r="A258" s="68"/>
      <c r="B258" s="69"/>
      <c r="C258" s="69"/>
      <c r="D258" s="68"/>
      <c r="E258" s="68"/>
      <c r="F258" s="68"/>
      <c r="G258" s="68"/>
      <c r="H258" s="71"/>
      <c r="I258" s="71"/>
      <c r="J258" s="68"/>
      <c r="K258" s="69"/>
      <c r="L258" s="72"/>
      <c r="M258" s="71"/>
      <c r="N258" s="69"/>
      <c r="O258" s="70"/>
      <c r="P258" s="68"/>
      <c r="Q258" s="68"/>
      <c r="R258" s="68"/>
      <c r="S258" s="32"/>
    </row>
    <row r="259" spans="1:19">
      <c r="A259" s="68"/>
      <c r="B259" s="69"/>
      <c r="C259" s="69"/>
      <c r="D259" s="68"/>
      <c r="E259" s="68"/>
      <c r="F259" s="68"/>
      <c r="G259" s="68"/>
      <c r="H259" s="71"/>
      <c r="I259" s="71"/>
      <c r="J259" s="68"/>
      <c r="K259" s="69"/>
      <c r="L259" s="72"/>
      <c r="M259" s="71"/>
      <c r="N259" s="69"/>
      <c r="O259" s="70"/>
      <c r="P259" s="68"/>
      <c r="Q259" s="68"/>
      <c r="R259" s="68"/>
      <c r="S259" s="32"/>
    </row>
    <row r="260" spans="1:19">
      <c r="A260" s="68"/>
      <c r="B260" s="69"/>
      <c r="C260" s="69"/>
      <c r="D260" s="68"/>
      <c r="E260" s="68"/>
      <c r="F260" s="68"/>
      <c r="G260" s="68"/>
      <c r="H260" s="71"/>
      <c r="I260" s="71"/>
      <c r="J260" s="68"/>
      <c r="K260" s="69"/>
      <c r="L260" s="72"/>
      <c r="M260" s="71"/>
      <c r="N260" s="69"/>
      <c r="O260" s="70"/>
      <c r="P260" s="68"/>
      <c r="Q260" s="68"/>
      <c r="R260" s="68"/>
      <c r="S260" s="32"/>
    </row>
    <row r="261" spans="1:19">
      <c r="A261" s="68"/>
      <c r="B261" s="69"/>
      <c r="C261" s="69"/>
      <c r="D261" s="68"/>
      <c r="E261" s="68"/>
      <c r="F261" s="68"/>
      <c r="G261" s="68"/>
      <c r="H261" s="71"/>
      <c r="I261" s="71"/>
      <c r="J261" s="68"/>
      <c r="K261" s="69"/>
      <c r="L261" s="72"/>
      <c r="M261" s="71"/>
      <c r="N261" s="69"/>
      <c r="O261" s="70"/>
      <c r="P261" s="68"/>
      <c r="Q261" s="68"/>
      <c r="R261" s="68"/>
      <c r="S261" s="32"/>
    </row>
    <row r="262" spans="1:19">
      <c r="A262" s="68"/>
      <c r="B262" s="69"/>
      <c r="C262" s="69"/>
      <c r="D262" s="68"/>
      <c r="E262" s="68"/>
      <c r="F262" s="68"/>
      <c r="G262" s="68"/>
      <c r="H262" s="71"/>
      <c r="I262" s="71"/>
      <c r="J262" s="68"/>
      <c r="K262" s="69"/>
      <c r="L262" s="72"/>
      <c r="M262" s="71"/>
      <c r="N262" s="69"/>
      <c r="O262" s="70"/>
      <c r="P262" s="68"/>
      <c r="Q262" s="68"/>
      <c r="R262" s="68"/>
      <c r="S262" s="32"/>
    </row>
    <row r="263" spans="1:19">
      <c r="A263" s="68"/>
      <c r="B263" s="69"/>
      <c r="C263" s="69"/>
      <c r="D263" s="68"/>
      <c r="E263" s="68"/>
      <c r="F263" s="68"/>
      <c r="G263" s="68"/>
      <c r="H263" s="71"/>
      <c r="I263" s="71"/>
      <c r="J263" s="68"/>
      <c r="K263" s="69"/>
      <c r="L263" s="72"/>
      <c r="M263" s="71"/>
      <c r="N263" s="69"/>
      <c r="O263" s="70"/>
      <c r="P263" s="68"/>
      <c r="Q263" s="68"/>
      <c r="R263" s="68"/>
      <c r="S263" s="32"/>
    </row>
    <row r="264" spans="1:19">
      <c r="A264" s="68"/>
      <c r="B264" s="69"/>
      <c r="C264" s="69"/>
      <c r="D264" s="68"/>
      <c r="E264" s="68"/>
      <c r="F264" s="68"/>
      <c r="G264" s="68"/>
      <c r="H264" s="71"/>
      <c r="I264" s="71"/>
      <c r="J264" s="68"/>
      <c r="K264" s="69"/>
      <c r="L264" s="72"/>
      <c r="M264" s="71"/>
      <c r="N264" s="69"/>
      <c r="O264" s="70"/>
      <c r="P264" s="68"/>
      <c r="Q264" s="68"/>
      <c r="R264" s="68"/>
      <c r="S264" s="32"/>
    </row>
    <row r="265" spans="1:19">
      <c r="A265" s="68"/>
      <c r="B265" s="69"/>
      <c r="C265" s="69"/>
      <c r="D265" s="68"/>
      <c r="E265" s="68"/>
      <c r="F265" s="68"/>
      <c r="G265" s="68"/>
      <c r="H265" s="71"/>
      <c r="I265" s="71"/>
      <c r="J265" s="68"/>
      <c r="K265" s="69"/>
      <c r="L265" s="72"/>
      <c r="M265" s="71"/>
      <c r="N265" s="69"/>
      <c r="O265" s="70"/>
      <c r="P265" s="68"/>
      <c r="Q265" s="68"/>
      <c r="R265" s="68"/>
      <c r="S265" s="32"/>
    </row>
    <row r="266" spans="1:19">
      <c r="A266" s="68"/>
      <c r="B266" s="69"/>
      <c r="C266" s="69"/>
      <c r="D266" s="68"/>
      <c r="E266" s="68"/>
      <c r="F266" s="68"/>
      <c r="G266" s="68"/>
      <c r="H266" s="71"/>
      <c r="I266" s="71"/>
      <c r="J266" s="68"/>
      <c r="K266" s="69"/>
      <c r="L266" s="72"/>
      <c r="M266" s="71"/>
      <c r="N266" s="69"/>
      <c r="O266" s="70"/>
      <c r="P266" s="68"/>
      <c r="Q266" s="68"/>
      <c r="R266" s="68"/>
      <c r="S266" s="32"/>
    </row>
    <row r="267" spans="1:19">
      <c r="A267" s="68"/>
      <c r="B267" s="69"/>
      <c r="C267" s="69"/>
      <c r="D267" s="68"/>
      <c r="E267" s="68"/>
      <c r="F267" s="68"/>
      <c r="G267" s="68"/>
      <c r="H267" s="71"/>
      <c r="I267" s="71"/>
      <c r="J267" s="68"/>
      <c r="K267" s="69"/>
      <c r="L267" s="72"/>
      <c r="M267" s="71"/>
      <c r="N267" s="69"/>
      <c r="O267" s="70"/>
      <c r="P267" s="68"/>
      <c r="Q267" s="68"/>
      <c r="R267" s="68"/>
      <c r="S267" s="32"/>
    </row>
    <row r="268" spans="1:19">
      <c r="A268" s="68"/>
      <c r="B268" s="69"/>
      <c r="C268" s="69"/>
      <c r="D268" s="68"/>
      <c r="E268" s="68"/>
      <c r="F268" s="68"/>
      <c r="G268" s="68"/>
      <c r="H268" s="71"/>
      <c r="I268" s="71"/>
      <c r="J268" s="68"/>
      <c r="K268" s="69"/>
      <c r="L268" s="72"/>
      <c r="M268" s="71"/>
      <c r="N268" s="69"/>
      <c r="O268" s="70"/>
      <c r="P268" s="68"/>
      <c r="Q268" s="68"/>
      <c r="R268" s="68"/>
      <c r="S268" s="32"/>
    </row>
    <row r="269" spans="1:19">
      <c r="A269" s="68"/>
      <c r="B269" s="69"/>
      <c r="C269" s="69"/>
      <c r="D269" s="68"/>
      <c r="E269" s="68"/>
      <c r="F269" s="68"/>
      <c r="G269" s="68"/>
      <c r="H269" s="71"/>
      <c r="I269" s="71"/>
      <c r="J269" s="68"/>
      <c r="K269" s="69"/>
      <c r="L269" s="72"/>
      <c r="M269" s="71"/>
      <c r="N269" s="69"/>
      <c r="O269" s="70"/>
      <c r="P269" s="68"/>
      <c r="Q269" s="68"/>
      <c r="R269" s="68"/>
      <c r="S269" s="32"/>
    </row>
    <row r="270" spans="1:19">
      <c r="A270" s="68"/>
      <c r="B270" s="69"/>
      <c r="C270" s="69"/>
      <c r="D270" s="68"/>
      <c r="E270" s="68"/>
      <c r="F270" s="68"/>
      <c r="G270" s="68"/>
      <c r="H270" s="71"/>
      <c r="I270" s="71"/>
      <c r="J270" s="68"/>
      <c r="K270" s="69"/>
      <c r="L270" s="72"/>
      <c r="M270" s="71"/>
      <c r="N270" s="69"/>
      <c r="O270" s="70"/>
      <c r="P270" s="68"/>
      <c r="Q270" s="68"/>
      <c r="R270" s="68"/>
      <c r="S270" s="32"/>
    </row>
    <row r="271" spans="1:19">
      <c r="A271" s="68"/>
      <c r="B271" s="69"/>
      <c r="C271" s="69"/>
      <c r="D271" s="68"/>
      <c r="E271" s="68"/>
      <c r="F271" s="68"/>
      <c r="G271" s="68"/>
      <c r="H271" s="71"/>
      <c r="I271" s="71"/>
      <c r="J271" s="68"/>
      <c r="K271" s="69"/>
      <c r="L271" s="72"/>
      <c r="M271" s="71"/>
      <c r="N271" s="69"/>
      <c r="O271" s="70"/>
      <c r="P271" s="68"/>
      <c r="Q271" s="68"/>
      <c r="R271" s="68"/>
      <c r="S271" s="32"/>
    </row>
    <row r="272" spans="1:19">
      <c r="A272" s="68"/>
      <c r="B272" s="69"/>
      <c r="C272" s="69"/>
      <c r="D272" s="68"/>
      <c r="E272" s="68"/>
      <c r="F272" s="68"/>
      <c r="G272" s="68"/>
      <c r="H272" s="71"/>
      <c r="I272" s="71"/>
      <c r="J272" s="68"/>
      <c r="K272" s="69"/>
      <c r="L272" s="72"/>
      <c r="M272" s="71"/>
      <c r="N272" s="69"/>
      <c r="O272" s="70"/>
      <c r="P272" s="68"/>
      <c r="Q272" s="68"/>
      <c r="R272" s="68"/>
      <c r="S272" s="32"/>
    </row>
    <row r="273" spans="1:20">
      <c r="A273" s="68"/>
      <c r="B273" s="69"/>
      <c r="C273" s="69"/>
      <c r="D273" s="68"/>
      <c r="E273" s="68"/>
      <c r="F273" s="68"/>
      <c r="G273" s="68"/>
      <c r="H273" s="71"/>
      <c r="I273" s="71"/>
      <c r="J273" s="68"/>
      <c r="K273" s="69"/>
      <c r="L273" s="72"/>
      <c r="M273" s="71"/>
      <c r="N273" s="69"/>
      <c r="O273" s="70"/>
      <c r="P273" s="68"/>
      <c r="Q273" s="68"/>
      <c r="R273" s="68"/>
      <c r="S273" s="32"/>
    </row>
    <row r="274" spans="1:20">
      <c r="A274" s="68"/>
      <c r="B274" s="69"/>
      <c r="C274" s="69"/>
      <c r="D274" s="68"/>
      <c r="E274" s="68"/>
      <c r="F274" s="68"/>
      <c r="G274" s="68"/>
      <c r="H274" s="71"/>
      <c r="I274" s="71"/>
      <c r="J274" s="68"/>
      <c r="K274" s="69"/>
      <c r="L274" s="72"/>
      <c r="M274" s="71"/>
      <c r="N274" s="69"/>
      <c r="O274" s="70"/>
      <c r="P274" s="68"/>
      <c r="Q274" s="68"/>
      <c r="R274" s="68"/>
      <c r="S274" s="32"/>
    </row>
    <row r="275" spans="1:20">
      <c r="A275" s="68"/>
      <c r="B275" s="69"/>
      <c r="C275" s="69"/>
      <c r="D275" s="68"/>
      <c r="E275" s="68"/>
      <c r="F275" s="68"/>
      <c r="G275" s="68"/>
      <c r="H275" s="71"/>
      <c r="I275" s="71"/>
      <c r="J275" s="68"/>
      <c r="K275" s="69"/>
      <c r="L275" s="72"/>
      <c r="M275" s="71"/>
      <c r="N275" s="69"/>
      <c r="O275" s="70"/>
      <c r="P275" s="68"/>
      <c r="Q275" s="68"/>
      <c r="R275" s="68"/>
      <c r="S275" s="32"/>
    </row>
    <row r="276" spans="1:20">
      <c r="A276" s="68"/>
      <c r="B276" s="69"/>
      <c r="C276" s="69"/>
      <c r="D276" s="68"/>
      <c r="E276" s="68"/>
      <c r="F276" s="68"/>
      <c r="G276" s="68"/>
      <c r="H276" s="71"/>
      <c r="I276" s="71"/>
      <c r="J276" s="68"/>
      <c r="K276" s="69"/>
      <c r="L276" s="72"/>
      <c r="M276" s="71"/>
      <c r="N276" s="69"/>
      <c r="O276" s="70"/>
      <c r="P276" s="68"/>
      <c r="Q276" s="68"/>
      <c r="R276" s="68"/>
      <c r="S276" s="32"/>
    </row>
    <row r="277" spans="1:20">
      <c r="A277" s="68"/>
      <c r="B277" s="69"/>
      <c r="C277" s="69"/>
      <c r="D277" s="68"/>
      <c r="E277" s="68"/>
      <c r="F277" s="68"/>
      <c r="G277" s="68"/>
      <c r="H277" s="71"/>
      <c r="I277" s="71"/>
      <c r="J277" s="68"/>
      <c r="K277" s="69"/>
      <c r="L277" s="72"/>
      <c r="M277" s="71"/>
      <c r="N277" s="69"/>
      <c r="O277" s="70"/>
      <c r="P277" s="68"/>
      <c r="Q277" s="68"/>
      <c r="R277" s="68"/>
      <c r="S277" s="32"/>
    </row>
    <row r="278" spans="1:20">
      <c r="A278" s="68"/>
      <c r="B278" s="69"/>
      <c r="C278" s="69"/>
      <c r="D278" s="68"/>
      <c r="E278" s="68"/>
      <c r="F278" s="68"/>
      <c r="G278" s="68"/>
      <c r="H278" s="71"/>
      <c r="I278" s="71"/>
      <c r="J278" s="68"/>
      <c r="K278" s="69"/>
      <c r="L278" s="72"/>
      <c r="M278" s="71"/>
      <c r="N278" s="69"/>
      <c r="O278" s="70"/>
      <c r="P278" s="68"/>
      <c r="Q278" s="68"/>
      <c r="R278" s="68"/>
      <c r="S278" s="32"/>
    </row>
    <row r="279" spans="1:20">
      <c r="A279" s="68"/>
      <c r="B279" s="69"/>
      <c r="C279" s="69"/>
      <c r="D279" s="68"/>
      <c r="E279" s="68"/>
      <c r="F279" s="68"/>
      <c r="G279" s="68"/>
      <c r="H279" s="71"/>
      <c r="I279" s="71"/>
      <c r="J279" s="68"/>
      <c r="K279" s="69"/>
      <c r="L279" s="72"/>
      <c r="M279" s="71"/>
      <c r="N279" s="69"/>
      <c r="O279" s="70"/>
      <c r="P279" s="68"/>
      <c r="Q279" s="68"/>
      <c r="R279" s="68"/>
      <c r="S279" s="32"/>
    </row>
    <row r="280" spans="1:20">
      <c r="A280" s="68"/>
      <c r="B280" s="69"/>
      <c r="C280" s="69"/>
      <c r="D280" s="68"/>
      <c r="E280" s="68"/>
      <c r="F280" s="68"/>
      <c r="G280" s="68"/>
      <c r="H280" s="71"/>
      <c r="I280" s="71"/>
      <c r="J280" s="68"/>
      <c r="K280" s="69"/>
      <c r="L280" s="72"/>
      <c r="M280" s="71"/>
      <c r="N280" s="69"/>
      <c r="O280" s="70"/>
      <c r="P280" s="68"/>
      <c r="Q280" s="68"/>
      <c r="R280" s="68"/>
      <c r="S280" s="32"/>
    </row>
    <row r="281" spans="1:20">
      <c r="A281" s="68"/>
      <c r="B281" s="69"/>
      <c r="C281" s="69"/>
      <c r="D281" s="68"/>
      <c r="E281" s="68"/>
      <c r="F281" s="68"/>
      <c r="G281" s="68"/>
      <c r="H281" s="71"/>
      <c r="I281" s="71"/>
      <c r="J281" s="68"/>
      <c r="K281" s="69"/>
      <c r="L281" s="72"/>
      <c r="M281" s="71"/>
      <c r="N281" s="69"/>
      <c r="O281" s="70"/>
      <c r="P281" s="68"/>
      <c r="Q281" s="68"/>
      <c r="R281" s="68"/>
      <c r="S281" s="32"/>
    </row>
    <row r="282" spans="1:20">
      <c r="A282" s="68"/>
      <c r="B282" s="74"/>
      <c r="C282" s="69"/>
      <c r="D282" s="68"/>
      <c r="E282" s="68"/>
      <c r="F282" s="68"/>
      <c r="G282" s="68"/>
      <c r="H282" s="71"/>
      <c r="I282" s="71"/>
      <c r="J282" s="68"/>
      <c r="K282" s="69"/>
      <c r="L282" s="72"/>
      <c r="M282" s="71"/>
      <c r="N282" s="69"/>
      <c r="O282" s="70"/>
      <c r="P282" s="68"/>
      <c r="Q282" s="68"/>
      <c r="R282" s="68"/>
      <c r="S282" s="32"/>
    </row>
    <row r="283" spans="1:20">
      <c r="A283" s="68"/>
      <c r="B283" s="73"/>
      <c r="C283" s="69"/>
      <c r="D283" s="68"/>
      <c r="E283" s="68"/>
      <c r="F283" s="68"/>
      <c r="G283" s="68"/>
      <c r="H283" s="71"/>
      <c r="I283" s="71"/>
      <c r="J283" s="68"/>
      <c r="K283" s="69"/>
      <c r="L283" s="72"/>
      <c r="M283" s="71"/>
      <c r="N283" s="69"/>
      <c r="O283" s="70"/>
      <c r="P283" s="68"/>
      <c r="Q283" s="68"/>
      <c r="R283" s="68"/>
      <c r="S283" s="60"/>
      <c r="T283" s="61"/>
    </row>
    <row r="284" spans="1:20">
      <c r="A284" s="68"/>
      <c r="B284" s="69"/>
      <c r="C284" s="69"/>
      <c r="D284" s="68"/>
      <c r="E284" s="68"/>
      <c r="F284" s="68"/>
      <c r="G284" s="68"/>
      <c r="H284" s="71"/>
      <c r="I284" s="71"/>
      <c r="J284" s="68"/>
      <c r="K284" s="69"/>
      <c r="L284" s="72"/>
      <c r="M284" s="71"/>
      <c r="N284" s="69"/>
      <c r="O284" s="70"/>
      <c r="P284" s="68"/>
      <c r="Q284" s="68"/>
      <c r="R284" s="68"/>
      <c r="S284" s="32"/>
    </row>
    <row r="285" spans="1:20">
      <c r="A285" s="68"/>
      <c r="B285" s="69"/>
      <c r="C285" s="69"/>
      <c r="D285" s="68"/>
      <c r="E285" s="68"/>
      <c r="F285" s="68"/>
      <c r="G285" s="68"/>
      <c r="H285" s="71"/>
      <c r="I285" s="71"/>
      <c r="J285" s="68"/>
      <c r="K285" s="69"/>
      <c r="L285" s="72"/>
      <c r="M285" s="71"/>
      <c r="N285" s="69"/>
      <c r="O285" s="70"/>
      <c r="P285" s="68"/>
      <c r="Q285" s="68"/>
      <c r="R285" s="68"/>
      <c r="S285" s="32"/>
    </row>
    <row r="286" spans="1:20">
      <c r="A286" s="68"/>
      <c r="B286" s="69"/>
      <c r="C286" s="69"/>
      <c r="D286" s="68"/>
      <c r="E286" s="68"/>
      <c r="F286" s="68"/>
      <c r="G286" s="68"/>
      <c r="H286" s="71"/>
      <c r="I286" s="71"/>
      <c r="J286" s="68"/>
      <c r="K286" s="69"/>
      <c r="L286" s="72"/>
      <c r="M286" s="71"/>
      <c r="N286" s="69"/>
      <c r="O286" s="70"/>
      <c r="P286" s="68"/>
      <c r="Q286" s="68"/>
      <c r="R286" s="68"/>
      <c r="S286" s="32"/>
    </row>
    <row r="287" spans="1:20">
      <c r="A287" s="68"/>
      <c r="B287" s="69"/>
      <c r="C287" s="69"/>
      <c r="D287" s="68"/>
      <c r="E287" s="68"/>
      <c r="F287" s="68"/>
      <c r="G287" s="68"/>
      <c r="H287" s="71"/>
      <c r="I287" s="71"/>
      <c r="J287" s="68"/>
      <c r="K287" s="69"/>
      <c r="L287" s="72"/>
      <c r="M287" s="71"/>
      <c r="N287" s="69"/>
      <c r="O287" s="70"/>
      <c r="P287" s="68"/>
      <c r="Q287" s="68"/>
      <c r="R287" s="68"/>
      <c r="S287" s="32"/>
    </row>
    <row r="288" spans="1:20">
      <c r="A288" s="68"/>
      <c r="B288" s="69"/>
      <c r="C288" s="69"/>
      <c r="D288" s="68"/>
      <c r="E288" s="68"/>
      <c r="F288" s="68"/>
      <c r="G288" s="68"/>
      <c r="H288" s="71"/>
      <c r="I288" s="71"/>
      <c r="J288" s="68"/>
      <c r="K288" s="69"/>
      <c r="L288" s="72"/>
      <c r="M288" s="71"/>
      <c r="N288" s="69"/>
      <c r="O288" s="70"/>
      <c r="P288" s="68"/>
      <c r="Q288" s="68"/>
      <c r="R288" s="68"/>
      <c r="S288" s="32"/>
    </row>
    <row r="289" spans="1:20">
      <c r="A289" s="68"/>
      <c r="B289" s="69"/>
      <c r="C289" s="69"/>
      <c r="D289" s="68"/>
      <c r="E289" s="68"/>
      <c r="F289" s="68"/>
      <c r="G289" s="68"/>
      <c r="H289" s="71"/>
      <c r="I289" s="71"/>
      <c r="J289" s="68"/>
      <c r="K289" s="69"/>
      <c r="L289" s="72"/>
      <c r="M289" s="71"/>
      <c r="N289" s="69"/>
      <c r="O289" s="70"/>
      <c r="P289" s="68"/>
      <c r="Q289" s="68"/>
      <c r="R289" s="68"/>
      <c r="S289" s="32"/>
    </row>
    <row r="290" spans="1:20">
      <c r="A290" s="68"/>
      <c r="B290" s="69"/>
      <c r="C290" s="69"/>
      <c r="D290" s="68"/>
      <c r="E290" s="68"/>
      <c r="F290" s="68"/>
      <c r="G290" s="68"/>
      <c r="H290" s="71"/>
      <c r="I290" s="71"/>
      <c r="J290" s="68"/>
      <c r="K290" s="69"/>
      <c r="L290" s="72"/>
      <c r="M290" s="71"/>
      <c r="N290" s="69"/>
      <c r="O290" s="70"/>
      <c r="P290" s="68"/>
      <c r="Q290" s="68"/>
      <c r="R290" s="68"/>
      <c r="S290" s="32"/>
    </row>
    <row r="291" spans="1:20">
      <c r="A291" s="68"/>
      <c r="B291" s="69"/>
      <c r="C291" s="69"/>
      <c r="D291" s="68"/>
      <c r="E291" s="68"/>
      <c r="F291" s="68"/>
      <c r="G291" s="68"/>
      <c r="H291" s="71"/>
      <c r="I291" s="71"/>
      <c r="J291" s="68"/>
      <c r="K291" s="69"/>
      <c r="L291" s="72"/>
      <c r="M291" s="71"/>
      <c r="N291" s="69"/>
      <c r="O291" s="70"/>
      <c r="P291" s="68"/>
      <c r="Q291" s="68"/>
      <c r="R291" s="68"/>
      <c r="S291" s="32"/>
    </row>
    <row r="292" spans="1:20">
      <c r="A292" s="68"/>
      <c r="B292" s="69"/>
      <c r="C292" s="69"/>
      <c r="D292" s="68"/>
      <c r="E292" s="68"/>
      <c r="F292" s="68"/>
      <c r="G292" s="68"/>
      <c r="H292" s="71"/>
      <c r="I292" s="71"/>
      <c r="J292" s="68"/>
      <c r="K292" s="69"/>
      <c r="L292" s="72"/>
      <c r="M292" s="71"/>
      <c r="N292" s="69"/>
      <c r="O292" s="70"/>
      <c r="P292" s="68"/>
      <c r="Q292" s="68"/>
      <c r="R292" s="68"/>
      <c r="S292" s="32"/>
    </row>
    <row r="293" spans="1:20">
      <c r="A293" s="68"/>
      <c r="B293" s="69"/>
      <c r="C293" s="69"/>
      <c r="D293" s="68"/>
      <c r="E293" s="68"/>
      <c r="F293" s="68"/>
      <c r="G293" s="68"/>
      <c r="H293" s="71"/>
      <c r="I293" s="71"/>
      <c r="J293" s="68"/>
      <c r="K293" s="69"/>
      <c r="L293" s="72"/>
      <c r="M293" s="71"/>
      <c r="N293" s="69"/>
      <c r="O293" s="70"/>
      <c r="P293" s="68"/>
      <c r="Q293" s="68"/>
      <c r="R293" s="68"/>
      <c r="S293" s="32"/>
    </row>
    <row r="294" spans="1:20">
      <c r="A294" s="68"/>
      <c r="B294" s="69"/>
      <c r="C294" s="69"/>
      <c r="D294" s="68"/>
      <c r="E294" s="68"/>
      <c r="F294" s="68"/>
      <c r="G294" s="68"/>
      <c r="H294" s="71"/>
      <c r="I294" s="71"/>
      <c r="J294" s="68"/>
      <c r="K294" s="69"/>
      <c r="L294" s="72"/>
      <c r="M294" s="71"/>
      <c r="N294" s="69"/>
      <c r="O294" s="70"/>
      <c r="P294" s="68"/>
      <c r="Q294" s="68"/>
      <c r="R294" s="68"/>
      <c r="S294" s="32"/>
    </row>
    <row r="295" spans="1:20">
      <c r="A295" s="68"/>
      <c r="B295" s="69"/>
      <c r="C295" s="69"/>
      <c r="D295" s="68"/>
      <c r="E295" s="68"/>
      <c r="F295" s="68"/>
      <c r="G295" s="68"/>
      <c r="H295" s="71"/>
      <c r="I295" s="71"/>
      <c r="J295" s="68"/>
      <c r="K295" s="69"/>
      <c r="L295" s="72"/>
      <c r="M295" s="71"/>
      <c r="N295" s="69"/>
      <c r="O295" s="70"/>
      <c r="P295" s="68"/>
      <c r="Q295" s="68"/>
      <c r="R295" s="68"/>
      <c r="S295" s="32"/>
    </row>
    <row r="296" spans="1:20">
      <c r="A296" s="68"/>
      <c r="B296" s="69"/>
      <c r="C296" s="69"/>
      <c r="D296" s="68"/>
      <c r="E296" s="68"/>
      <c r="F296" s="68"/>
      <c r="G296" s="68"/>
      <c r="H296" s="71"/>
      <c r="I296" s="71"/>
      <c r="J296" s="68"/>
      <c r="K296" s="69"/>
      <c r="L296" s="72"/>
      <c r="M296" s="71"/>
      <c r="N296" s="69"/>
      <c r="O296" s="70"/>
      <c r="P296" s="68"/>
      <c r="Q296" s="68"/>
      <c r="R296" s="68"/>
      <c r="S296" s="32"/>
    </row>
    <row r="297" spans="1:20">
      <c r="A297" s="68"/>
      <c r="B297" s="69"/>
      <c r="C297" s="69"/>
      <c r="D297" s="68"/>
      <c r="E297" s="68"/>
      <c r="F297" s="68"/>
      <c r="G297" s="68"/>
      <c r="H297" s="71"/>
      <c r="I297" s="71"/>
      <c r="J297" s="68"/>
      <c r="K297" s="69"/>
      <c r="L297" s="72"/>
      <c r="M297" s="71"/>
      <c r="N297" s="69"/>
      <c r="O297" s="70"/>
      <c r="P297" s="68"/>
      <c r="Q297" s="68"/>
      <c r="R297" s="68"/>
      <c r="S297" s="32"/>
    </row>
    <row r="298" spans="1:20">
      <c r="A298" s="68"/>
      <c r="B298" s="69"/>
      <c r="C298" s="69"/>
      <c r="D298" s="68"/>
      <c r="E298" s="68"/>
      <c r="F298" s="68"/>
      <c r="G298" s="68"/>
      <c r="H298" s="68"/>
      <c r="I298" s="68"/>
      <c r="J298" s="68"/>
      <c r="K298" s="69"/>
      <c r="L298" s="68"/>
      <c r="M298" s="68"/>
      <c r="N298" s="69"/>
      <c r="O298" s="69"/>
      <c r="P298" s="68"/>
      <c r="Q298" s="68"/>
      <c r="R298" s="68"/>
      <c r="S298" s="32"/>
    </row>
    <row r="299" spans="1:20">
      <c r="A299" s="68"/>
      <c r="B299" s="69"/>
      <c r="C299" s="69"/>
      <c r="D299" s="68"/>
      <c r="E299" s="68"/>
      <c r="F299" s="68"/>
      <c r="G299" s="68"/>
      <c r="H299" s="68"/>
      <c r="I299" s="68"/>
      <c r="J299" s="68"/>
      <c r="K299" s="69"/>
      <c r="L299" s="68"/>
      <c r="M299" s="68"/>
      <c r="N299" s="69"/>
      <c r="O299" s="69"/>
      <c r="P299" s="68"/>
      <c r="Q299" s="68"/>
      <c r="R299" s="68"/>
      <c r="S299" s="32"/>
    </row>
    <row r="300" spans="1:20">
      <c r="A300" s="68"/>
      <c r="B300" s="69"/>
      <c r="C300" s="69"/>
      <c r="D300" s="68"/>
      <c r="E300" s="68"/>
      <c r="F300" s="68"/>
      <c r="G300" s="68"/>
      <c r="H300" s="68"/>
      <c r="I300" s="68"/>
      <c r="J300" s="68"/>
      <c r="K300" s="69"/>
      <c r="L300" s="68"/>
      <c r="M300" s="68"/>
      <c r="N300" s="69"/>
      <c r="O300" s="69"/>
      <c r="P300" s="68"/>
      <c r="Q300" s="68"/>
      <c r="R300" s="68"/>
      <c r="S300" s="32"/>
    </row>
    <row r="301" spans="1:20">
      <c r="A301" s="68"/>
      <c r="B301" s="69"/>
      <c r="C301" s="69"/>
      <c r="D301" s="68"/>
      <c r="E301" s="68"/>
      <c r="F301" s="68"/>
      <c r="G301" s="68"/>
      <c r="H301" s="68"/>
      <c r="I301" s="68"/>
      <c r="J301" s="68"/>
      <c r="K301" s="69"/>
      <c r="L301" s="68"/>
      <c r="M301" s="68"/>
      <c r="N301" s="69"/>
      <c r="O301" s="69"/>
      <c r="P301" s="68"/>
      <c r="Q301" s="68"/>
      <c r="R301" s="68"/>
      <c r="S301" s="32"/>
    </row>
    <row r="302" spans="1:20">
      <c r="A302" s="68"/>
      <c r="B302" s="69"/>
      <c r="C302" s="69"/>
      <c r="D302" s="68"/>
      <c r="E302" s="68"/>
      <c r="F302" s="68"/>
      <c r="G302" s="68"/>
      <c r="H302" s="68"/>
      <c r="I302" s="68"/>
      <c r="J302" s="68"/>
      <c r="K302" s="69"/>
      <c r="L302" s="68"/>
      <c r="M302" s="68"/>
      <c r="N302" s="69"/>
      <c r="O302" s="69"/>
      <c r="P302" s="68"/>
      <c r="Q302" s="68"/>
      <c r="R302" s="68"/>
      <c r="S302" s="32"/>
    </row>
    <row r="303" spans="1:20">
      <c r="A303" s="68"/>
      <c r="B303" s="69"/>
      <c r="C303" s="69"/>
      <c r="D303" s="68"/>
      <c r="E303" s="68"/>
      <c r="F303" s="68"/>
      <c r="G303" s="68"/>
      <c r="H303" s="68"/>
      <c r="I303" s="68"/>
      <c r="J303" s="68"/>
      <c r="K303" s="69"/>
      <c r="L303" s="68"/>
      <c r="M303" s="68"/>
      <c r="N303" s="69"/>
      <c r="O303" s="69"/>
      <c r="P303" s="68"/>
      <c r="Q303" s="68"/>
      <c r="R303" s="68"/>
      <c r="S303" s="32"/>
    </row>
    <row r="304" spans="1:20">
      <c r="A304" s="68"/>
      <c r="B304" s="69"/>
      <c r="C304" s="69"/>
      <c r="D304" s="68"/>
      <c r="E304" s="68"/>
      <c r="F304" s="68"/>
      <c r="G304" s="68"/>
      <c r="H304" s="68"/>
      <c r="I304" s="68"/>
      <c r="J304" s="68"/>
      <c r="K304" s="69"/>
      <c r="L304" s="68"/>
      <c r="M304" s="68"/>
      <c r="N304" s="69"/>
      <c r="O304" s="69"/>
      <c r="P304" s="68"/>
      <c r="Q304" s="68"/>
      <c r="R304" s="68"/>
      <c r="S304" s="60"/>
      <c r="T304" s="61"/>
    </row>
    <row r="305" spans="1:19">
      <c r="A305" s="68"/>
      <c r="B305" s="69"/>
      <c r="C305" s="69"/>
      <c r="D305" s="68"/>
      <c r="E305" s="68"/>
      <c r="F305" s="68"/>
      <c r="G305" s="68"/>
      <c r="H305" s="68"/>
      <c r="I305" s="68"/>
      <c r="J305" s="68"/>
      <c r="K305" s="69"/>
      <c r="L305" s="68"/>
      <c r="M305" s="68"/>
      <c r="N305" s="69"/>
      <c r="O305" s="69"/>
      <c r="P305" s="68"/>
      <c r="Q305" s="68"/>
      <c r="R305" s="68"/>
      <c r="S305" s="32"/>
    </row>
    <row r="306" spans="1:19">
      <c r="A306" s="68"/>
      <c r="B306" s="69"/>
      <c r="C306" s="69"/>
      <c r="D306" s="68"/>
      <c r="E306" s="68"/>
      <c r="F306" s="68"/>
      <c r="G306" s="68"/>
      <c r="H306" s="68"/>
      <c r="I306" s="68"/>
      <c r="J306" s="68"/>
      <c r="K306" s="69"/>
      <c r="L306" s="68"/>
      <c r="M306" s="68"/>
      <c r="N306" s="69"/>
      <c r="O306" s="69"/>
      <c r="P306" s="68"/>
      <c r="Q306" s="68"/>
      <c r="R306" s="68"/>
      <c r="S306" s="32"/>
    </row>
    <row r="307" spans="1:19">
      <c r="A307" s="68"/>
      <c r="B307" s="69"/>
      <c r="C307" s="69"/>
      <c r="D307" s="68"/>
      <c r="E307" s="68"/>
      <c r="F307" s="68"/>
      <c r="G307" s="68"/>
      <c r="H307" s="68"/>
      <c r="I307" s="68"/>
      <c r="J307" s="68"/>
      <c r="K307" s="69"/>
      <c r="L307" s="68"/>
      <c r="M307" s="68"/>
      <c r="N307" s="69"/>
      <c r="O307" s="69"/>
      <c r="P307" s="68"/>
      <c r="Q307" s="68"/>
      <c r="R307" s="68"/>
      <c r="S307" s="32"/>
    </row>
    <row r="308" spans="1:19">
      <c r="A308" s="68"/>
      <c r="B308" s="69"/>
      <c r="C308" s="69"/>
      <c r="D308" s="68"/>
      <c r="E308" s="68"/>
      <c r="F308" s="68"/>
      <c r="G308" s="68"/>
      <c r="H308" s="68"/>
      <c r="I308" s="68"/>
      <c r="J308" s="68"/>
      <c r="K308" s="69"/>
      <c r="L308" s="68"/>
      <c r="M308" s="68"/>
      <c r="N308" s="69"/>
      <c r="O308" s="69"/>
      <c r="P308" s="68"/>
      <c r="Q308" s="68"/>
      <c r="R308" s="68"/>
      <c r="S308" s="32"/>
    </row>
    <row r="309" spans="1:19">
      <c r="A309" s="68"/>
      <c r="B309" s="69"/>
      <c r="C309" s="69"/>
      <c r="D309" s="68"/>
      <c r="E309" s="68"/>
      <c r="F309" s="68"/>
      <c r="G309" s="68"/>
      <c r="H309" s="68"/>
      <c r="I309" s="68"/>
      <c r="J309" s="68"/>
      <c r="K309" s="69"/>
      <c r="L309" s="68"/>
      <c r="M309" s="68"/>
      <c r="N309" s="69"/>
      <c r="O309" s="69"/>
      <c r="P309" s="68"/>
      <c r="Q309" s="68"/>
      <c r="R309" s="68"/>
      <c r="S309" s="32"/>
    </row>
    <row r="310" spans="1:19">
      <c r="A310" s="68"/>
      <c r="B310" s="69"/>
      <c r="C310" s="69"/>
      <c r="D310" s="68"/>
      <c r="E310" s="68"/>
      <c r="F310" s="68"/>
      <c r="G310" s="68"/>
      <c r="H310" s="68"/>
      <c r="I310" s="68"/>
      <c r="J310" s="68"/>
      <c r="K310" s="69"/>
      <c r="L310" s="68"/>
      <c r="M310" s="68"/>
      <c r="N310" s="69"/>
      <c r="O310" s="69"/>
      <c r="P310" s="68"/>
      <c r="Q310" s="68"/>
      <c r="R310" s="68"/>
      <c r="S310" s="32"/>
    </row>
    <row r="311" spans="1:19">
      <c r="A311" s="68"/>
      <c r="B311" s="69"/>
      <c r="C311" s="69"/>
      <c r="D311" s="68"/>
      <c r="E311" s="68"/>
      <c r="F311" s="68"/>
      <c r="G311" s="68"/>
      <c r="H311" s="68"/>
      <c r="I311" s="68"/>
      <c r="J311" s="68"/>
      <c r="K311" s="69"/>
      <c r="L311" s="68"/>
      <c r="M311" s="68"/>
      <c r="N311" s="69"/>
      <c r="O311" s="69"/>
      <c r="P311" s="68"/>
      <c r="Q311" s="68"/>
      <c r="R311" s="68"/>
      <c r="S311" s="32"/>
    </row>
    <row r="312" spans="1:19">
      <c r="A312" s="68"/>
      <c r="B312" s="69"/>
      <c r="C312" s="69"/>
      <c r="D312" s="68"/>
      <c r="E312" s="68"/>
      <c r="F312" s="68"/>
      <c r="G312" s="68"/>
      <c r="H312" s="68"/>
      <c r="I312" s="68"/>
      <c r="J312" s="68"/>
      <c r="K312" s="69"/>
      <c r="L312" s="68"/>
      <c r="M312" s="68"/>
      <c r="N312" s="69"/>
      <c r="O312" s="69"/>
      <c r="P312" s="68"/>
      <c r="Q312" s="68"/>
      <c r="R312" s="68"/>
      <c r="S312" s="32"/>
    </row>
    <row r="313" spans="1:19">
      <c r="A313" s="68"/>
      <c r="B313" s="69"/>
      <c r="C313" s="69"/>
      <c r="D313" s="68"/>
      <c r="E313" s="68"/>
      <c r="F313" s="68"/>
      <c r="G313" s="68"/>
      <c r="H313" s="68"/>
      <c r="I313" s="68"/>
      <c r="J313" s="68"/>
      <c r="K313" s="69"/>
      <c r="L313" s="68"/>
      <c r="M313" s="68"/>
      <c r="N313" s="69"/>
      <c r="O313" s="69"/>
      <c r="P313" s="68"/>
      <c r="Q313" s="68"/>
      <c r="R313" s="68"/>
      <c r="S313" s="32"/>
    </row>
    <row r="314" spans="1:19">
      <c r="A314" s="68"/>
      <c r="B314" s="69"/>
      <c r="C314" s="69"/>
      <c r="D314" s="68"/>
      <c r="E314" s="68"/>
      <c r="F314" s="68"/>
      <c r="G314" s="68"/>
      <c r="H314" s="68"/>
      <c r="I314" s="68"/>
      <c r="J314" s="68"/>
      <c r="K314" s="69"/>
      <c r="L314" s="68"/>
      <c r="M314" s="68"/>
      <c r="N314" s="69"/>
      <c r="O314" s="69"/>
      <c r="P314" s="68"/>
      <c r="Q314" s="68"/>
      <c r="R314" s="68"/>
      <c r="S314" s="32"/>
    </row>
    <row r="315" spans="1:19">
      <c r="A315" s="68"/>
      <c r="B315" s="69"/>
      <c r="C315" s="69"/>
      <c r="D315" s="68"/>
      <c r="E315" s="68"/>
      <c r="F315" s="68"/>
      <c r="G315" s="68"/>
      <c r="H315" s="68"/>
      <c r="I315" s="68"/>
      <c r="J315" s="68"/>
      <c r="K315" s="69"/>
      <c r="L315" s="68"/>
      <c r="M315" s="68"/>
      <c r="N315" s="69"/>
      <c r="O315" s="69"/>
      <c r="P315" s="68"/>
      <c r="Q315" s="68"/>
      <c r="R315" s="68"/>
      <c r="S315" s="32"/>
    </row>
    <row r="316" spans="1:19">
      <c r="A316" s="68"/>
      <c r="B316" s="69"/>
      <c r="C316" s="69"/>
      <c r="D316" s="68"/>
      <c r="E316" s="68"/>
      <c r="F316" s="68"/>
      <c r="G316" s="68"/>
      <c r="H316" s="68"/>
      <c r="I316" s="68"/>
      <c r="J316" s="68"/>
      <c r="K316" s="69"/>
      <c r="L316" s="68"/>
      <c r="M316" s="68"/>
      <c r="N316" s="69"/>
      <c r="O316" s="69"/>
      <c r="P316" s="68"/>
      <c r="Q316" s="68"/>
      <c r="R316" s="68"/>
      <c r="S316" s="32"/>
    </row>
    <row r="317" spans="1:19">
      <c r="A317" s="68"/>
      <c r="B317" s="69"/>
      <c r="C317" s="69"/>
      <c r="D317" s="68"/>
      <c r="E317" s="68"/>
      <c r="F317" s="68"/>
      <c r="G317" s="68"/>
      <c r="H317" s="68"/>
      <c r="I317" s="68"/>
      <c r="J317" s="68"/>
      <c r="K317" s="69"/>
      <c r="L317" s="68"/>
      <c r="M317" s="68"/>
      <c r="N317" s="69"/>
      <c r="O317" s="69"/>
      <c r="P317" s="68"/>
      <c r="Q317" s="68"/>
      <c r="R317" s="68"/>
      <c r="S317" s="32"/>
    </row>
    <row r="318" spans="1:19">
      <c r="A318" s="68"/>
      <c r="B318" s="69"/>
      <c r="C318" s="69"/>
      <c r="D318" s="68"/>
      <c r="E318" s="68"/>
      <c r="F318" s="68"/>
      <c r="G318" s="68"/>
      <c r="H318" s="68"/>
      <c r="I318" s="68"/>
      <c r="J318" s="68"/>
      <c r="K318" s="69"/>
      <c r="L318" s="68"/>
      <c r="M318" s="68"/>
      <c r="N318" s="69"/>
      <c r="O318" s="69"/>
      <c r="P318" s="68"/>
      <c r="Q318" s="68"/>
      <c r="R318" s="68"/>
      <c r="S318" s="32"/>
    </row>
    <row r="319" spans="1:19">
      <c r="A319" s="68"/>
      <c r="B319" s="69"/>
      <c r="C319" s="69"/>
      <c r="D319" s="68"/>
      <c r="E319" s="68"/>
      <c r="F319" s="68"/>
      <c r="G319" s="68"/>
      <c r="H319" s="68"/>
      <c r="I319" s="68"/>
      <c r="J319" s="68"/>
      <c r="K319" s="69"/>
      <c r="L319" s="68"/>
      <c r="M319" s="68"/>
      <c r="N319" s="69"/>
      <c r="O319" s="69"/>
      <c r="P319" s="68"/>
      <c r="Q319" s="68"/>
      <c r="R319" s="68"/>
      <c r="S319" s="32"/>
    </row>
    <row r="320" spans="1:19">
      <c r="A320" s="68"/>
      <c r="B320" s="69"/>
      <c r="C320" s="69"/>
      <c r="D320" s="68"/>
      <c r="E320" s="68"/>
      <c r="F320" s="68"/>
      <c r="G320" s="68"/>
      <c r="H320" s="68"/>
      <c r="I320" s="68"/>
      <c r="J320" s="68"/>
      <c r="K320" s="69"/>
      <c r="L320" s="68"/>
      <c r="M320" s="68"/>
      <c r="N320" s="69"/>
      <c r="O320" s="69"/>
      <c r="P320" s="68"/>
      <c r="Q320" s="68"/>
      <c r="R320" s="68"/>
      <c r="S320" s="32"/>
    </row>
    <row r="321" spans="1:19">
      <c r="A321" s="68"/>
      <c r="B321" s="69"/>
      <c r="C321" s="69"/>
      <c r="D321" s="68"/>
      <c r="E321" s="68"/>
      <c r="F321" s="68"/>
      <c r="G321" s="68"/>
      <c r="H321" s="68"/>
      <c r="I321" s="68"/>
      <c r="J321" s="68"/>
      <c r="K321" s="69"/>
      <c r="L321" s="68"/>
      <c r="M321" s="68"/>
      <c r="N321" s="69"/>
      <c r="O321" s="69"/>
      <c r="P321" s="68"/>
      <c r="Q321" s="68"/>
      <c r="R321" s="68"/>
      <c r="S321" s="32"/>
    </row>
    <row r="322" spans="1:19">
      <c r="A322" s="68"/>
      <c r="B322" s="69"/>
      <c r="C322" s="69"/>
      <c r="D322" s="68"/>
      <c r="E322" s="68"/>
      <c r="F322" s="68"/>
      <c r="G322" s="68"/>
      <c r="H322" s="68"/>
      <c r="I322" s="68"/>
      <c r="J322" s="68"/>
      <c r="K322" s="69"/>
      <c r="L322" s="68"/>
      <c r="M322" s="68"/>
      <c r="N322" s="69"/>
      <c r="O322" s="69"/>
      <c r="P322" s="68"/>
      <c r="Q322" s="68"/>
      <c r="R322" s="68"/>
      <c r="S322" s="32"/>
    </row>
    <row r="323" spans="1:19">
      <c r="A323" s="68"/>
      <c r="B323" s="69"/>
      <c r="C323" s="69"/>
      <c r="D323" s="68"/>
      <c r="E323" s="68"/>
      <c r="F323" s="68"/>
      <c r="G323" s="68"/>
      <c r="H323" s="68"/>
      <c r="I323" s="68"/>
      <c r="J323" s="68"/>
      <c r="K323" s="69"/>
      <c r="L323" s="68"/>
      <c r="M323" s="68"/>
      <c r="N323" s="69"/>
      <c r="O323" s="69"/>
      <c r="P323" s="68"/>
      <c r="Q323" s="68"/>
      <c r="R323" s="68"/>
      <c r="S323" s="32"/>
    </row>
    <row r="324" spans="1:19">
      <c r="A324" s="68"/>
      <c r="B324" s="69"/>
      <c r="C324" s="69"/>
      <c r="D324" s="68"/>
      <c r="E324" s="68"/>
      <c r="F324" s="68"/>
      <c r="G324" s="68"/>
      <c r="H324" s="68"/>
      <c r="I324" s="68"/>
      <c r="J324" s="68"/>
      <c r="K324" s="69"/>
      <c r="L324" s="68"/>
      <c r="M324" s="68"/>
      <c r="N324" s="69"/>
      <c r="O324" s="69"/>
      <c r="P324" s="68"/>
      <c r="Q324" s="68"/>
      <c r="R324" s="68"/>
      <c r="S324" s="32"/>
    </row>
    <row r="325" spans="1:19">
      <c r="A325" s="68"/>
      <c r="B325" s="69"/>
      <c r="C325" s="69"/>
      <c r="D325" s="68"/>
      <c r="E325" s="68"/>
      <c r="F325" s="68"/>
      <c r="G325" s="68"/>
      <c r="H325" s="68"/>
      <c r="I325" s="68"/>
      <c r="J325" s="68"/>
      <c r="K325" s="69"/>
      <c r="L325" s="68"/>
      <c r="M325" s="68"/>
      <c r="N325" s="69"/>
      <c r="O325" s="69"/>
      <c r="P325" s="68"/>
      <c r="Q325" s="68"/>
      <c r="R325" s="68"/>
      <c r="S325" s="32"/>
    </row>
    <row r="326" spans="1:19">
      <c r="A326" s="68"/>
      <c r="B326" s="69"/>
      <c r="C326" s="69"/>
      <c r="D326" s="68"/>
      <c r="E326" s="68"/>
      <c r="F326" s="68"/>
      <c r="G326" s="68"/>
      <c r="H326" s="68"/>
      <c r="I326" s="68"/>
      <c r="J326" s="68"/>
      <c r="K326" s="69"/>
      <c r="L326" s="68"/>
      <c r="M326" s="68"/>
      <c r="N326" s="69"/>
      <c r="O326" s="69"/>
      <c r="P326" s="68"/>
      <c r="Q326" s="68"/>
      <c r="R326" s="68"/>
      <c r="S326" s="32"/>
    </row>
    <row r="327" spans="1:19">
      <c r="A327" s="68"/>
      <c r="B327" s="69"/>
      <c r="C327" s="69"/>
      <c r="D327" s="68"/>
      <c r="E327" s="68"/>
      <c r="F327" s="68"/>
      <c r="G327" s="68"/>
      <c r="H327" s="68"/>
      <c r="I327" s="68"/>
      <c r="J327" s="68"/>
      <c r="K327" s="69"/>
      <c r="L327" s="68"/>
      <c r="M327" s="68"/>
      <c r="N327" s="69"/>
      <c r="O327" s="69"/>
      <c r="P327" s="68"/>
      <c r="Q327" s="68"/>
      <c r="R327" s="68"/>
      <c r="S327" s="32"/>
    </row>
    <row r="328" spans="1:19">
      <c r="A328" s="68"/>
      <c r="B328" s="69"/>
      <c r="C328" s="69"/>
      <c r="D328" s="68"/>
      <c r="E328" s="68"/>
      <c r="F328" s="68"/>
      <c r="G328" s="68"/>
      <c r="H328" s="68"/>
      <c r="I328" s="68"/>
      <c r="J328" s="68"/>
      <c r="K328" s="69"/>
      <c r="L328" s="68"/>
      <c r="M328" s="68"/>
      <c r="N328" s="69"/>
      <c r="O328" s="69"/>
      <c r="P328" s="68"/>
      <c r="Q328" s="68"/>
      <c r="R328" s="68"/>
      <c r="S328" s="32"/>
    </row>
    <row r="329" spans="1:19">
      <c r="A329" s="68"/>
      <c r="B329" s="69"/>
      <c r="C329" s="69"/>
      <c r="D329" s="68"/>
      <c r="E329" s="68"/>
      <c r="F329" s="68"/>
      <c r="G329" s="68"/>
      <c r="H329" s="68"/>
      <c r="I329" s="68"/>
      <c r="J329" s="68"/>
      <c r="K329" s="69"/>
      <c r="L329" s="68"/>
      <c r="M329" s="68"/>
      <c r="N329" s="69"/>
      <c r="O329" s="69"/>
      <c r="P329" s="68"/>
      <c r="Q329" s="68"/>
      <c r="R329" s="68"/>
      <c r="S329" s="32"/>
    </row>
    <row r="330" spans="1:19">
      <c r="A330" s="68"/>
      <c r="B330" s="69"/>
      <c r="C330" s="69"/>
      <c r="D330" s="68"/>
      <c r="E330" s="68"/>
      <c r="F330" s="68"/>
      <c r="G330" s="68"/>
      <c r="H330" s="68"/>
      <c r="I330" s="68"/>
      <c r="J330" s="68"/>
      <c r="K330" s="69"/>
      <c r="L330" s="68"/>
      <c r="M330" s="68"/>
      <c r="N330" s="69"/>
      <c r="O330" s="69"/>
      <c r="P330" s="68"/>
      <c r="Q330" s="68"/>
      <c r="R330" s="68"/>
      <c r="S330" s="32"/>
    </row>
    <row r="331" spans="1:19">
      <c r="A331" s="68"/>
      <c r="B331" s="69"/>
      <c r="C331" s="69"/>
      <c r="D331" s="68"/>
      <c r="E331" s="68"/>
      <c r="F331" s="68"/>
      <c r="G331" s="68"/>
      <c r="H331" s="68"/>
      <c r="I331" s="68"/>
      <c r="J331" s="68"/>
      <c r="K331" s="69"/>
      <c r="L331" s="68"/>
      <c r="M331" s="68"/>
      <c r="N331" s="69"/>
      <c r="O331" s="69"/>
      <c r="P331" s="68"/>
      <c r="Q331" s="68"/>
      <c r="R331" s="68"/>
      <c r="S331" s="32"/>
    </row>
    <row r="332" spans="1:19">
      <c r="A332" s="68"/>
      <c r="B332" s="69"/>
      <c r="C332" s="69"/>
      <c r="D332" s="68"/>
      <c r="E332" s="68"/>
      <c r="F332" s="68"/>
      <c r="G332" s="68"/>
      <c r="H332" s="68"/>
      <c r="I332" s="68"/>
      <c r="J332" s="68"/>
      <c r="K332" s="69"/>
      <c r="L332" s="68"/>
      <c r="M332" s="68"/>
      <c r="N332" s="69"/>
      <c r="O332" s="69"/>
      <c r="P332" s="68"/>
      <c r="Q332" s="68"/>
      <c r="R332" s="68"/>
      <c r="S332" s="32"/>
    </row>
    <row r="333" spans="1:19">
      <c r="A333" s="68"/>
      <c r="B333" s="69"/>
      <c r="C333" s="69"/>
      <c r="D333" s="68"/>
      <c r="E333" s="68"/>
      <c r="F333" s="68"/>
      <c r="G333" s="68"/>
      <c r="H333" s="68"/>
      <c r="I333" s="68"/>
      <c r="J333" s="68"/>
      <c r="K333" s="69"/>
      <c r="L333" s="68"/>
      <c r="M333" s="68"/>
      <c r="N333" s="69"/>
      <c r="O333" s="69"/>
      <c r="P333" s="68"/>
      <c r="Q333" s="68"/>
      <c r="R333" s="68"/>
      <c r="S333" s="32"/>
    </row>
    <row r="334" spans="1:19">
      <c r="A334" s="68"/>
      <c r="B334" s="69"/>
      <c r="C334" s="69"/>
      <c r="D334" s="68"/>
      <c r="E334" s="68"/>
      <c r="F334" s="68"/>
      <c r="G334" s="68"/>
      <c r="H334" s="68"/>
      <c r="I334" s="68"/>
      <c r="J334" s="68"/>
      <c r="K334" s="69"/>
      <c r="L334" s="68"/>
      <c r="M334" s="68"/>
      <c r="N334" s="69"/>
      <c r="O334" s="69"/>
      <c r="P334" s="68"/>
      <c r="Q334" s="68"/>
      <c r="R334" s="68"/>
      <c r="S334" s="32"/>
    </row>
    <row r="335" spans="1:19">
      <c r="A335" s="68"/>
      <c r="B335" s="69"/>
      <c r="C335" s="69"/>
      <c r="D335" s="68"/>
      <c r="E335" s="68"/>
      <c r="F335" s="68"/>
      <c r="G335" s="68"/>
      <c r="H335" s="68"/>
      <c r="I335" s="68"/>
      <c r="J335" s="68"/>
      <c r="K335" s="69"/>
      <c r="L335" s="68"/>
      <c r="M335" s="68"/>
      <c r="N335" s="69"/>
      <c r="O335" s="69"/>
      <c r="P335" s="68"/>
      <c r="Q335" s="68"/>
      <c r="R335" s="68"/>
      <c r="S335" s="32"/>
    </row>
    <row r="336" spans="1:19">
      <c r="A336" s="68"/>
      <c r="B336" s="69"/>
      <c r="C336" s="69"/>
      <c r="D336" s="68"/>
      <c r="E336" s="68"/>
      <c r="F336" s="68"/>
      <c r="G336" s="68"/>
      <c r="H336" s="68"/>
      <c r="I336" s="68"/>
      <c r="J336" s="68"/>
      <c r="K336" s="69"/>
      <c r="L336" s="68"/>
      <c r="M336" s="68"/>
      <c r="N336" s="69"/>
      <c r="O336" s="69"/>
      <c r="P336" s="68"/>
      <c r="Q336" s="68"/>
      <c r="R336" s="68"/>
      <c r="S336" s="32"/>
    </row>
    <row r="337" spans="1:19">
      <c r="A337" s="68"/>
      <c r="B337" s="69"/>
      <c r="C337" s="69"/>
      <c r="D337" s="68"/>
      <c r="E337" s="68"/>
      <c r="F337" s="68"/>
      <c r="G337" s="68"/>
      <c r="H337" s="68"/>
      <c r="I337" s="68"/>
      <c r="J337" s="68"/>
      <c r="K337" s="69"/>
      <c r="L337" s="68"/>
      <c r="M337" s="68"/>
      <c r="N337" s="69"/>
      <c r="O337" s="69"/>
      <c r="P337" s="68"/>
      <c r="Q337" s="68"/>
      <c r="R337" s="68"/>
      <c r="S337" s="32"/>
    </row>
    <row r="338" spans="1:19">
      <c r="A338" s="68"/>
      <c r="B338" s="69"/>
      <c r="C338" s="69"/>
      <c r="D338" s="68"/>
      <c r="E338" s="68"/>
      <c r="F338" s="68"/>
      <c r="G338" s="68"/>
      <c r="H338" s="68"/>
      <c r="I338" s="68"/>
      <c r="J338" s="68"/>
      <c r="K338" s="69"/>
      <c r="L338" s="68"/>
      <c r="M338" s="68"/>
      <c r="N338" s="69"/>
      <c r="O338" s="69"/>
      <c r="P338" s="68"/>
      <c r="Q338" s="68"/>
      <c r="R338" s="68"/>
      <c r="S338" s="32"/>
    </row>
    <row r="339" spans="1:19">
      <c r="A339" s="68"/>
      <c r="B339" s="69"/>
      <c r="C339" s="69"/>
      <c r="D339" s="68"/>
      <c r="E339" s="68"/>
      <c r="F339" s="68"/>
      <c r="G339" s="68"/>
      <c r="H339" s="68"/>
      <c r="I339" s="68"/>
      <c r="J339" s="68"/>
      <c r="K339" s="69"/>
      <c r="L339" s="68"/>
      <c r="M339" s="68"/>
      <c r="N339" s="69"/>
      <c r="O339" s="69"/>
      <c r="P339" s="68"/>
      <c r="Q339" s="68"/>
      <c r="R339" s="68"/>
      <c r="S339" s="32"/>
    </row>
    <row r="340" spans="1:19">
      <c r="A340" s="68"/>
      <c r="B340" s="69"/>
      <c r="C340" s="69"/>
      <c r="D340" s="68"/>
      <c r="E340" s="68"/>
      <c r="F340" s="68"/>
      <c r="G340" s="68"/>
      <c r="H340" s="68"/>
      <c r="I340" s="68"/>
      <c r="J340" s="68"/>
      <c r="K340" s="69"/>
      <c r="L340" s="68"/>
      <c r="M340" s="68"/>
      <c r="N340" s="69"/>
      <c r="O340" s="69"/>
      <c r="P340" s="68"/>
      <c r="Q340" s="68"/>
      <c r="R340" s="68"/>
      <c r="S340" s="32"/>
    </row>
    <row r="341" spans="1:19">
      <c r="A341" s="68"/>
      <c r="B341" s="69"/>
      <c r="C341" s="69"/>
      <c r="D341" s="68"/>
      <c r="E341" s="68"/>
      <c r="F341" s="68"/>
      <c r="G341" s="68"/>
      <c r="H341" s="68"/>
      <c r="I341" s="68"/>
      <c r="J341" s="68"/>
      <c r="K341" s="69"/>
      <c r="L341" s="68"/>
      <c r="M341" s="68"/>
      <c r="N341" s="69"/>
      <c r="O341" s="69"/>
      <c r="P341" s="68"/>
      <c r="Q341" s="68"/>
      <c r="R341" s="68"/>
      <c r="S341" s="32"/>
    </row>
    <row r="342" spans="1:19">
      <c r="A342" s="68"/>
      <c r="B342" s="69"/>
      <c r="C342" s="69"/>
      <c r="D342" s="68"/>
      <c r="E342" s="68"/>
      <c r="F342" s="68"/>
      <c r="G342" s="68"/>
      <c r="H342" s="68"/>
      <c r="I342" s="68"/>
      <c r="J342" s="68"/>
      <c r="K342" s="69"/>
      <c r="L342" s="68"/>
      <c r="M342" s="68"/>
      <c r="N342" s="69"/>
      <c r="O342" s="69"/>
      <c r="P342" s="68"/>
      <c r="Q342" s="68"/>
      <c r="R342" s="68"/>
      <c r="S342" s="32"/>
    </row>
    <row r="343" spans="1:19">
      <c r="A343" s="68"/>
      <c r="B343" s="69"/>
      <c r="C343" s="69"/>
      <c r="D343" s="68"/>
      <c r="E343" s="68"/>
      <c r="F343" s="68"/>
      <c r="G343" s="68"/>
      <c r="H343" s="68"/>
      <c r="I343" s="68"/>
      <c r="J343" s="68"/>
      <c r="K343" s="69"/>
      <c r="L343" s="68"/>
      <c r="M343" s="68"/>
      <c r="N343" s="69"/>
      <c r="O343" s="69"/>
      <c r="P343" s="68"/>
      <c r="Q343" s="68"/>
      <c r="R343" s="68"/>
      <c r="S343" s="32"/>
    </row>
    <row r="344" spans="1:19">
      <c r="A344" s="68"/>
      <c r="B344" s="69"/>
      <c r="C344" s="69"/>
      <c r="D344" s="68"/>
      <c r="E344" s="68"/>
      <c r="F344" s="68"/>
      <c r="G344" s="68"/>
      <c r="H344" s="68"/>
      <c r="I344" s="68"/>
      <c r="J344" s="68"/>
      <c r="K344" s="69"/>
      <c r="L344" s="68"/>
      <c r="M344" s="68"/>
      <c r="N344" s="69"/>
      <c r="O344" s="69"/>
      <c r="P344" s="68"/>
      <c r="Q344" s="68"/>
      <c r="R344" s="68"/>
      <c r="S344" s="32"/>
    </row>
    <row r="345" spans="1:19">
      <c r="A345" s="68"/>
      <c r="B345" s="69"/>
      <c r="C345" s="69"/>
      <c r="D345" s="68"/>
      <c r="E345" s="68"/>
      <c r="F345" s="68"/>
      <c r="G345" s="68"/>
      <c r="H345" s="68"/>
      <c r="I345" s="68"/>
      <c r="J345" s="68"/>
      <c r="K345" s="69"/>
      <c r="L345" s="68"/>
      <c r="M345" s="68"/>
      <c r="N345" s="69"/>
      <c r="O345" s="69"/>
      <c r="P345" s="68"/>
      <c r="Q345" s="68"/>
      <c r="R345" s="68"/>
      <c r="S345" s="32"/>
    </row>
    <row r="346" spans="1:19">
      <c r="A346" s="68"/>
      <c r="B346" s="69"/>
      <c r="C346" s="69"/>
      <c r="D346" s="68"/>
      <c r="E346" s="68"/>
      <c r="F346" s="68"/>
      <c r="G346" s="68"/>
      <c r="H346" s="68"/>
      <c r="I346" s="68"/>
      <c r="J346" s="68"/>
      <c r="K346" s="69"/>
      <c r="L346" s="68"/>
      <c r="M346" s="68"/>
      <c r="N346" s="69"/>
      <c r="O346" s="69"/>
      <c r="P346" s="68"/>
      <c r="Q346" s="68"/>
      <c r="R346" s="68"/>
      <c r="S346" s="32"/>
    </row>
    <row r="347" spans="1:19">
      <c r="A347" s="68"/>
      <c r="B347" s="69"/>
      <c r="C347" s="69"/>
      <c r="D347" s="68"/>
      <c r="E347" s="68"/>
      <c r="F347" s="68"/>
      <c r="G347" s="68"/>
      <c r="H347" s="68"/>
      <c r="I347" s="68"/>
      <c r="J347" s="68"/>
      <c r="K347" s="69"/>
      <c r="L347" s="68"/>
      <c r="M347" s="68"/>
      <c r="N347" s="69"/>
      <c r="O347" s="69"/>
      <c r="P347" s="68"/>
      <c r="Q347" s="68"/>
      <c r="R347" s="68"/>
      <c r="S347" s="32"/>
    </row>
    <row r="348" spans="1:19">
      <c r="A348" s="68"/>
      <c r="B348" s="69"/>
      <c r="C348" s="69"/>
      <c r="D348" s="68"/>
      <c r="E348" s="68"/>
      <c r="F348" s="68"/>
      <c r="G348" s="68"/>
      <c r="H348" s="68"/>
      <c r="I348" s="68"/>
      <c r="J348" s="68"/>
      <c r="K348" s="69"/>
      <c r="L348" s="68"/>
      <c r="M348" s="68"/>
      <c r="N348" s="69"/>
      <c r="O348" s="69"/>
      <c r="P348" s="68"/>
      <c r="Q348" s="68"/>
      <c r="R348" s="68"/>
      <c r="S348" s="32"/>
    </row>
    <row r="349" spans="1:19">
      <c r="A349" s="68"/>
      <c r="B349" s="69"/>
      <c r="C349" s="69"/>
      <c r="D349" s="68"/>
      <c r="E349" s="68"/>
      <c r="F349" s="68"/>
      <c r="G349" s="68"/>
      <c r="H349" s="68"/>
      <c r="I349" s="68"/>
      <c r="J349" s="68"/>
      <c r="K349" s="69"/>
      <c r="L349" s="68"/>
      <c r="M349" s="68"/>
      <c r="N349" s="69"/>
      <c r="O349" s="69"/>
      <c r="P349" s="68"/>
      <c r="Q349" s="68"/>
      <c r="R349" s="68"/>
      <c r="S349" s="32"/>
    </row>
    <row r="350" spans="1:19">
      <c r="A350" s="68"/>
      <c r="B350" s="69"/>
      <c r="C350" s="69"/>
      <c r="D350" s="68"/>
      <c r="E350" s="68"/>
      <c r="F350" s="68"/>
      <c r="G350" s="68"/>
      <c r="H350" s="68"/>
      <c r="I350" s="68"/>
      <c r="J350" s="68"/>
      <c r="K350" s="69"/>
      <c r="L350" s="68"/>
      <c r="M350" s="68"/>
      <c r="N350" s="69"/>
      <c r="O350" s="69"/>
      <c r="P350" s="68"/>
      <c r="Q350" s="68"/>
      <c r="R350" s="68"/>
      <c r="S350" s="32"/>
    </row>
    <row r="351" spans="1:19">
      <c r="A351" s="68"/>
      <c r="B351" s="69"/>
      <c r="C351" s="69"/>
      <c r="D351" s="68"/>
      <c r="E351" s="68"/>
      <c r="F351" s="68"/>
      <c r="G351" s="68"/>
      <c r="H351" s="68"/>
      <c r="I351" s="68"/>
      <c r="J351" s="68"/>
      <c r="K351" s="69"/>
      <c r="L351" s="68"/>
      <c r="M351" s="68"/>
      <c r="N351" s="69"/>
      <c r="O351" s="69"/>
      <c r="P351" s="68"/>
      <c r="Q351" s="68"/>
      <c r="R351" s="68"/>
      <c r="S351" s="32"/>
    </row>
    <row r="352" spans="1:19">
      <c r="A352" s="68"/>
      <c r="B352" s="69"/>
      <c r="C352" s="69"/>
      <c r="D352" s="68"/>
      <c r="E352" s="68"/>
      <c r="F352" s="68"/>
      <c r="G352" s="68"/>
      <c r="H352" s="68"/>
      <c r="I352" s="68"/>
      <c r="J352" s="68"/>
      <c r="K352" s="69"/>
      <c r="L352" s="68"/>
      <c r="M352" s="68"/>
      <c r="N352" s="69"/>
      <c r="O352" s="69"/>
      <c r="P352" s="68"/>
      <c r="Q352" s="68"/>
      <c r="R352" s="68"/>
      <c r="S352" s="32"/>
    </row>
    <row r="353" spans="1:20">
      <c r="A353" s="68"/>
      <c r="B353" s="69"/>
      <c r="C353" s="69"/>
      <c r="D353" s="68"/>
      <c r="E353" s="68"/>
      <c r="F353" s="68"/>
      <c r="G353" s="68"/>
      <c r="H353" s="68"/>
      <c r="I353" s="68"/>
      <c r="J353" s="68"/>
      <c r="K353" s="69"/>
      <c r="L353" s="68"/>
      <c r="M353" s="68"/>
      <c r="N353" s="69"/>
      <c r="O353" s="69"/>
      <c r="P353" s="68"/>
      <c r="Q353" s="68"/>
      <c r="R353" s="68"/>
      <c r="S353" s="32"/>
    </row>
    <row r="354" spans="1:20">
      <c r="A354" s="68"/>
      <c r="B354" s="69"/>
      <c r="C354" s="69"/>
      <c r="D354" s="68"/>
      <c r="E354" s="68"/>
      <c r="F354" s="68"/>
      <c r="G354" s="68"/>
      <c r="H354" s="68"/>
      <c r="I354" s="68"/>
      <c r="J354" s="68"/>
      <c r="K354" s="69"/>
      <c r="L354" s="68"/>
      <c r="M354" s="68"/>
      <c r="N354" s="69"/>
      <c r="O354" s="69"/>
      <c r="P354" s="68"/>
      <c r="Q354" s="68"/>
      <c r="R354" s="68"/>
      <c r="S354" s="32"/>
    </row>
    <row r="355" spans="1:20">
      <c r="A355" s="68"/>
      <c r="B355" s="69"/>
      <c r="C355" s="69"/>
      <c r="D355" s="68"/>
      <c r="E355" s="68"/>
      <c r="F355" s="68"/>
      <c r="G355" s="68"/>
      <c r="H355" s="68"/>
      <c r="I355" s="68"/>
      <c r="J355" s="68"/>
      <c r="K355" s="69"/>
      <c r="L355" s="68"/>
      <c r="M355" s="68"/>
      <c r="N355" s="69"/>
      <c r="O355" s="69"/>
      <c r="P355" s="68"/>
      <c r="Q355" s="68"/>
      <c r="R355" s="68"/>
      <c r="S355" s="32"/>
    </row>
    <row r="356" spans="1:20">
      <c r="A356" s="68"/>
      <c r="B356" s="69"/>
      <c r="C356" s="69"/>
      <c r="D356" s="68"/>
      <c r="E356" s="68"/>
      <c r="F356" s="68"/>
      <c r="G356" s="68"/>
      <c r="H356" s="68"/>
      <c r="I356" s="68"/>
      <c r="J356" s="68"/>
      <c r="K356" s="69"/>
      <c r="L356" s="68"/>
      <c r="M356" s="68"/>
      <c r="N356" s="69"/>
      <c r="O356" s="69"/>
      <c r="P356" s="68"/>
      <c r="Q356" s="68"/>
      <c r="R356" s="68"/>
      <c r="S356" s="32"/>
    </row>
    <row r="357" spans="1:20">
      <c r="A357" s="68"/>
      <c r="B357" s="69"/>
      <c r="C357" s="69"/>
      <c r="D357" s="68"/>
      <c r="E357" s="68"/>
      <c r="F357" s="68"/>
      <c r="G357" s="68"/>
      <c r="H357" s="68"/>
      <c r="I357" s="68"/>
      <c r="J357" s="68"/>
      <c r="K357" s="69"/>
      <c r="L357" s="68"/>
      <c r="M357" s="68"/>
      <c r="N357" s="69"/>
      <c r="O357" s="69"/>
      <c r="P357" s="68"/>
      <c r="Q357" s="68"/>
      <c r="R357" s="68"/>
      <c r="S357" s="32"/>
    </row>
    <row r="358" spans="1:20">
      <c r="A358" s="68"/>
      <c r="B358" s="69"/>
      <c r="C358" s="69"/>
      <c r="D358" s="68"/>
      <c r="E358" s="68"/>
      <c r="F358" s="68"/>
      <c r="G358" s="68"/>
      <c r="H358" s="68"/>
      <c r="I358" s="68"/>
      <c r="J358" s="68"/>
      <c r="K358" s="69"/>
      <c r="L358" s="68"/>
      <c r="M358" s="68"/>
      <c r="N358" s="69"/>
      <c r="O358" s="69"/>
      <c r="P358" s="68"/>
      <c r="Q358" s="68"/>
      <c r="R358" s="68"/>
      <c r="S358" s="60"/>
      <c r="T358" s="61"/>
    </row>
    <row r="359" spans="1:20">
      <c r="A359" s="68"/>
      <c r="B359" s="69"/>
      <c r="C359" s="69"/>
      <c r="D359" s="68"/>
      <c r="E359" s="68"/>
      <c r="F359" s="68"/>
      <c r="G359" s="68"/>
      <c r="H359" s="68"/>
      <c r="I359" s="68"/>
      <c r="J359" s="68"/>
      <c r="K359" s="69"/>
      <c r="L359" s="68"/>
      <c r="M359" s="68"/>
      <c r="N359" s="69"/>
      <c r="O359" s="69"/>
      <c r="P359" s="68"/>
      <c r="Q359" s="68"/>
      <c r="R359" s="68"/>
      <c r="S359" s="32"/>
    </row>
    <row r="360" spans="1:20">
      <c r="A360" s="68"/>
      <c r="B360" s="69"/>
      <c r="C360" s="69"/>
      <c r="D360" s="68"/>
      <c r="E360" s="68"/>
      <c r="F360" s="68"/>
      <c r="G360" s="68"/>
      <c r="H360" s="68"/>
      <c r="I360" s="68"/>
      <c r="J360" s="68"/>
      <c r="K360" s="69"/>
      <c r="L360" s="68"/>
      <c r="M360" s="68"/>
      <c r="N360" s="69"/>
      <c r="O360" s="69"/>
      <c r="P360" s="68"/>
      <c r="Q360" s="68"/>
      <c r="R360" s="68"/>
      <c r="S360" s="32"/>
    </row>
    <row r="361" spans="1:20">
      <c r="A361" s="68"/>
      <c r="B361" s="69"/>
      <c r="C361" s="69"/>
      <c r="D361" s="68"/>
      <c r="E361" s="68"/>
      <c r="F361" s="68"/>
      <c r="G361" s="68"/>
      <c r="H361" s="68"/>
      <c r="I361" s="68"/>
      <c r="J361" s="68"/>
      <c r="K361" s="69"/>
      <c r="L361" s="68"/>
      <c r="M361" s="68"/>
      <c r="N361" s="69"/>
      <c r="O361" s="69"/>
      <c r="P361" s="68"/>
      <c r="Q361" s="68"/>
      <c r="R361" s="68"/>
      <c r="S361" s="32"/>
    </row>
    <row r="362" spans="1:20">
      <c r="A362" s="68"/>
      <c r="B362" s="69"/>
      <c r="C362" s="69"/>
      <c r="D362" s="68"/>
      <c r="E362" s="68"/>
      <c r="F362" s="68"/>
      <c r="G362" s="68"/>
      <c r="H362" s="68"/>
      <c r="I362" s="68"/>
      <c r="J362" s="68"/>
      <c r="K362" s="69"/>
      <c r="L362" s="68"/>
      <c r="M362" s="68"/>
      <c r="N362" s="69"/>
      <c r="O362" s="69"/>
      <c r="P362" s="68"/>
      <c r="Q362" s="68"/>
      <c r="R362" s="68"/>
      <c r="S362" s="32"/>
    </row>
    <row r="363" spans="1:20">
      <c r="A363" s="68"/>
      <c r="B363" s="69"/>
      <c r="C363" s="69"/>
      <c r="D363" s="68"/>
      <c r="E363" s="68"/>
      <c r="F363" s="68"/>
      <c r="G363" s="68"/>
      <c r="H363" s="68"/>
      <c r="I363" s="68"/>
      <c r="J363" s="68"/>
      <c r="K363" s="69"/>
      <c r="L363" s="68"/>
      <c r="M363" s="68"/>
      <c r="N363" s="69"/>
      <c r="O363" s="69"/>
      <c r="P363" s="68"/>
      <c r="Q363" s="68"/>
      <c r="R363" s="68"/>
      <c r="S363" s="32"/>
    </row>
    <row r="364" spans="1:20">
      <c r="A364" s="68"/>
      <c r="B364" s="69"/>
      <c r="C364" s="69"/>
      <c r="D364" s="68"/>
      <c r="E364" s="68"/>
      <c r="F364" s="68"/>
      <c r="G364" s="68"/>
      <c r="H364" s="68"/>
      <c r="I364" s="68"/>
      <c r="J364" s="68"/>
      <c r="K364" s="69"/>
      <c r="L364" s="68"/>
      <c r="M364" s="68"/>
      <c r="N364" s="69"/>
      <c r="O364" s="69"/>
      <c r="P364" s="68"/>
      <c r="Q364" s="68"/>
      <c r="R364" s="68"/>
      <c r="S364" s="32"/>
    </row>
    <row r="365" spans="1:20">
      <c r="A365" s="68"/>
      <c r="B365" s="69"/>
      <c r="C365" s="69"/>
      <c r="D365" s="68"/>
      <c r="E365" s="68"/>
      <c r="F365" s="68"/>
      <c r="G365" s="68"/>
      <c r="H365" s="68"/>
      <c r="I365" s="68"/>
      <c r="J365" s="68"/>
      <c r="K365" s="69"/>
      <c r="L365" s="68"/>
      <c r="M365" s="68"/>
      <c r="N365" s="69"/>
      <c r="O365" s="69"/>
      <c r="P365" s="68"/>
      <c r="Q365" s="68"/>
      <c r="R365" s="68"/>
      <c r="S365" s="32"/>
    </row>
    <row r="366" spans="1:20">
      <c r="A366" s="68"/>
      <c r="B366" s="69"/>
      <c r="C366" s="69"/>
      <c r="D366" s="68"/>
      <c r="E366" s="68"/>
      <c r="F366" s="68"/>
      <c r="G366" s="68"/>
      <c r="H366" s="68"/>
      <c r="I366" s="68"/>
      <c r="J366" s="68"/>
      <c r="K366" s="69"/>
      <c r="L366" s="68"/>
      <c r="M366" s="68"/>
      <c r="N366" s="69"/>
      <c r="O366" s="69"/>
      <c r="P366" s="68"/>
      <c r="Q366" s="68"/>
      <c r="R366" s="68"/>
      <c r="S366" s="32"/>
    </row>
    <row r="367" spans="1:20">
      <c r="A367" s="68"/>
      <c r="B367" s="69"/>
      <c r="C367" s="69"/>
      <c r="D367" s="68"/>
      <c r="E367" s="68"/>
      <c r="F367" s="68"/>
      <c r="G367" s="68"/>
      <c r="H367" s="68"/>
      <c r="I367" s="68"/>
      <c r="J367" s="68"/>
      <c r="K367" s="69"/>
      <c r="L367" s="68"/>
      <c r="M367" s="68"/>
      <c r="N367" s="69"/>
      <c r="O367" s="69"/>
      <c r="P367" s="68"/>
      <c r="Q367" s="68"/>
      <c r="R367" s="68"/>
      <c r="S367" s="32"/>
    </row>
    <row r="368" spans="1:20">
      <c r="A368" s="68"/>
      <c r="B368" s="69"/>
      <c r="C368" s="69"/>
      <c r="D368" s="68"/>
      <c r="E368" s="68"/>
      <c r="F368" s="68"/>
      <c r="G368" s="68"/>
      <c r="H368" s="68"/>
      <c r="I368" s="68"/>
      <c r="J368" s="68"/>
      <c r="K368" s="69"/>
      <c r="L368" s="68"/>
      <c r="M368" s="68"/>
      <c r="N368" s="69"/>
      <c r="O368" s="69"/>
      <c r="P368" s="68"/>
      <c r="Q368" s="68"/>
      <c r="R368" s="68"/>
      <c r="S368" s="32"/>
    </row>
    <row r="369" spans="1:20">
      <c r="A369" s="68"/>
      <c r="B369" s="69"/>
      <c r="C369" s="69"/>
      <c r="D369" s="68"/>
      <c r="E369" s="68"/>
      <c r="F369" s="68"/>
      <c r="G369" s="68"/>
      <c r="H369" s="68"/>
      <c r="I369" s="68"/>
      <c r="J369" s="68"/>
      <c r="K369" s="69"/>
      <c r="L369" s="68"/>
      <c r="M369" s="68"/>
      <c r="N369" s="69"/>
      <c r="O369" s="69"/>
      <c r="P369" s="68"/>
      <c r="Q369" s="68"/>
      <c r="R369" s="68"/>
      <c r="S369" s="32"/>
    </row>
    <row r="370" spans="1:20">
      <c r="A370" s="68"/>
      <c r="B370" s="69"/>
      <c r="C370" s="69"/>
      <c r="D370" s="68"/>
      <c r="E370" s="68"/>
      <c r="F370" s="68"/>
      <c r="G370" s="68"/>
      <c r="H370" s="68"/>
      <c r="I370" s="68"/>
      <c r="J370" s="68"/>
      <c r="K370" s="69"/>
      <c r="L370" s="68"/>
      <c r="M370" s="68"/>
      <c r="N370" s="69"/>
      <c r="O370" s="69"/>
      <c r="P370" s="68"/>
      <c r="Q370" s="68"/>
      <c r="R370" s="68"/>
      <c r="S370" s="32"/>
    </row>
    <row r="371" spans="1:20">
      <c r="A371" s="68"/>
      <c r="B371" s="69"/>
      <c r="C371" s="69"/>
      <c r="D371" s="68"/>
      <c r="E371" s="68"/>
      <c r="F371" s="68"/>
      <c r="G371" s="68"/>
      <c r="H371" s="68"/>
      <c r="I371" s="68"/>
      <c r="J371" s="68"/>
      <c r="K371" s="69"/>
      <c r="L371" s="68"/>
      <c r="M371" s="68"/>
      <c r="N371" s="69"/>
      <c r="O371" s="69"/>
      <c r="P371" s="68"/>
      <c r="Q371" s="68"/>
      <c r="R371" s="68"/>
      <c r="S371" s="32"/>
    </row>
    <row r="372" spans="1:20">
      <c r="A372" s="68"/>
      <c r="B372" s="69"/>
      <c r="C372" s="69"/>
      <c r="D372" s="68"/>
      <c r="E372" s="68"/>
      <c r="F372" s="68"/>
      <c r="G372" s="68"/>
      <c r="H372" s="68"/>
      <c r="I372" s="68"/>
      <c r="J372" s="68"/>
      <c r="K372" s="69"/>
      <c r="L372" s="68"/>
      <c r="M372" s="68"/>
      <c r="N372" s="69"/>
      <c r="O372" s="69"/>
      <c r="P372" s="68"/>
      <c r="Q372" s="68"/>
      <c r="R372" s="68"/>
      <c r="S372" s="32"/>
    </row>
    <row r="373" spans="1:20">
      <c r="A373" s="68"/>
      <c r="B373" s="69"/>
      <c r="C373" s="69"/>
      <c r="D373" s="68"/>
      <c r="E373" s="68"/>
      <c r="F373" s="68"/>
      <c r="G373" s="68"/>
      <c r="H373" s="68"/>
      <c r="I373" s="68"/>
      <c r="J373" s="68"/>
      <c r="K373" s="69"/>
      <c r="L373" s="68"/>
      <c r="M373" s="68"/>
      <c r="N373" s="69"/>
      <c r="O373" s="69"/>
      <c r="P373" s="68"/>
      <c r="Q373" s="68"/>
      <c r="R373" s="68"/>
      <c r="S373" s="32"/>
    </row>
    <row r="374" spans="1:20">
      <c r="A374" s="68"/>
      <c r="B374" s="69"/>
      <c r="C374" s="69"/>
      <c r="D374" s="68"/>
      <c r="E374" s="68"/>
      <c r="F374" s="68"/>
      <c r="G374" s="68"/>
      <c r="H374" s="68"/>
      <c r="I374" s="68"/>
      <c r="J374" s="68"/>
      <c r="K374" s="69"/>
      <c r="L374" s="68"/>
      <c r="M374" s="68"/>
      <c r="N374" s="69"/>
      <c r="O374" s="69"/>
      <c r="P374" s="68"/>
      <c r="Q374" s="68"/>
      <c r="R374" s="68"/>
      <c r="S374" s="32"/>
    </row>
    <row r="375" spans="1:20">
      <c r="A375" s="68"/>
      <c r="B375" s="69"/>
      <c r="C375" s="69"/>
      <c r="D375" s="68"/>
      <c r="E375" s="68"/>
      <c r="F375" s="68"/>
      <c r="G375" s="68"/>
      <c r="H375" s="68"/>
      <c r="I375" s="68"/>
      <c r="J375" s="68"/>
      <c r="K375" s="69"/>
      <c r="L375" s="68"/>
      <c r="M375" s="68"/>
      <c r="N375" s="69"/>
      <c r="O375" s="69"/>
      <c r="P375" s="68"/>
      <c r="Q375" s="68"/>
      <c r="R375" s="68"/>
      <c r="S375" s="32"/>
    </row>
    <row r="376" spans="1:20">
      <c r="A376" s="68"/>
      <c r="B376" s="69"/>
      <c r="C376" s="69"/>
      <c r="D376" s="68"/>
      <c r="E376" s="68"/>
      <c r="F376" s="68"/>
      <c r="G376" s="68"/>
      <c r="H376" s="68"/>
      <c r="I376" s="68"/>
      <c r="J376" s="68"/>
      <c r="K376" s="69"/>
      <c r="L376" s="68"/>
      <c r="M376" s="68"/>
      <c r="N376" s="69"/>
      <c r="O376" s="69"/>
      <c r="P376" s="68"/>
      <c r="Q376" s="68"/>
      <c r="R376" s="68"/>
      <c r="S376" s="32"/>
    </row>
    <row r="377" spans="1:20">
      <c r="A377" s="68"/>
      <c r="B377" s="69"/>
      <c r="C377" s="69"/>
      <c r="D377" s="68"/>
      <c r="E377" s="68"/>
      <c r="F377" s="68"/>
      <c r="G377" s="68"/>
      <c r="H377" s="68"/>
      <c r="I377" s="68"/>
      <c r="J377" s="68"/>
      <c r="K377" s="69"/>
      <c r="L377" s="68"/>
      <c r="M377" s="68"/>
      <c r="N377" s="69"/>
      <c r="O377" s="69"/>
      <c r="P377" s="68"/>
      <c r="Q377" s="68"/>
      <c r="R377" s="68"/>
      <c r="S377" s="32"/>
    </row>
    <row r="378" spans="1:20">
      <c r="A378" s="68"/>
      <c r="B378" s="69"/>
      <c r="C378" s="69"/>
      <c r="D378" s="68"/>
      <c r="E378" s="68"/>
      <c r="F378" s="68"/>
      <c r="G378" s="68"/>
      <c r="H378" s="68"/>
      <c r="I378" s="68"/>
      <c r="J378" s="68"/>
      <c r="K378" s="69"/>
      <c r="L378" s="68"/>
      <c r="M378" s="68"/>
      <c r="N378" s="69"/>
      <c r="O378" s="69"/>
      <c r="P378" s="68"/>
      <c r="Q378" s="68"/>
      <c r="R378" s="68"/>
      <c r="S378" s="32"/>
    </row>
    <row r="379" spans="1:20">
      <c r="A379" s="68"/>
      <c r="B379" s="69"/>
      <c r="C379" s="69"/>
      <c r="D379" s="68"/>
      <c r="E379" s="68"/>
      <c r="F379" s="68"/>
      <c r="G379" s="68"/>
      <c r="H379" s="68"/>
      <c r="I379" s="68"/>
      <c r="J379" s="68"/>
      <c r="K379" s="69"/>
      <c r="L379" s="68"/>
      <c r="M379" s="68"/>
      <c r="N379" s="69"/>
      <c r="O379" s="69"/>
      <c r="P379" s="68"/>
      <c r="Q379" s="68"/>
      <c r="R379" s="68"/>
      <c r="S379" s="32"/>
    </row>
    <row r="380" spans="1:20">
      <c r="A380" s="68"/>
      <c r="B380" s="69"/>
      <c r="C380" s="69"/>
      <c r="D380" s="68"/>
      <c r="E380" s="68"/>
      <c r="F380" s="68"/>
      <c r="G380" s="68"/>
      <c r="H380" s="68"/>
      <c r="I380" s="68"/>
      <c r="J380" s="68"/>
      <c r="K380" s="69"/>
      <c r="L380" s="68"/>
      <c r="M380" s="68"/>
      <c r="N380" s="69"/>
      <c r="O380" s="69"/>
      <c r="P380" s="68"/>
      <c r="Q380" s="68"/>
      <c r="R380" s="68"/>
      <c r="S380" s="32"/>
    </row>
    <row r="381" spans="1:20">
      <c r="A381" s="68"/>
      <c r="B381" s="69"/>
      <c r="C381" s="69"/>
      <c r="D381" s="68"/>
      <c r="E381" s="68"/>
      <c r="F381" s="68"/>
      <c r="G381" s="68"/>
      <c r="H381" s="68"/>
      <c r="I381" s="68"/>
      <c r="J381" s="68"/>
      <c r="K381" s="69"/>
      <c r="L381" s="68"/>
      <c r="M381" s="68"/>
      <c r="N381" s="69"/>
      <c r="O381" s="69"/>
      <c r="P381" s="68"/>
      <c r="Q381" s="68"/>
      <c r="R381" s="68"/>
      <c r="S381" s="32"/>
    </row>
    <row r="382" spans="1:20">
      <c r="A382" s="68"/>
      <c r="B382" s="69"/>
      <c r="C382" s="69"/>
      <c r="D382" s="68"/>
      <c r="E382" s="68"/>
      <c r="F382" s="68"/>
      <c r="G382" s="68"/>
      <c r="H382" s="68"/>
      <c r="I382" s="68"/>
      <c r="J382" s="68"/>
      <c r="K382" s="69"/>
      <c r="L382" s="68"/>
      <c r="M382" s="68"/>
      <c r="N382" s="69"/>
      <c r="O382" s="69"/>
      <c r="P382" s="68"/>
      <c r="Q382" s="68"/>
      <c r="R382" s="68"/>
      <c r="S382" s="32"/>
    </row>
    <row r="383" spans="1:20">
      <c r="A383" s="68"/>
      <c r="B383" s="69"/>
      <c r="C383" s="69"/>
      <c r="D383" s="68"/>
      <c r="E383" s="68"/>
      <c r="F383" s="68"/>
      <c r="G383" s="68"/>
      <c r="H383" s="68"/>
      <c r="I383" s="68"/>
      <c r="J383" s="68"/>
      <c r="K383" s="69"/>
      <c r="L383" s="68"/>
      <c r="M383" s="68"/>
      <c r="N383" s="69"/>
      <c r="O383" s="69"/>
      <c r="P383" s="68"/>
      <c r="Q383" s="68"/>
      <c r="R383" s="68"/>
      <c r="S383" s="32"/>
    </row>
    <row r="384" spans="1:20">
      <c r="A384" s="68"/>
      <c r="B384" s="69"/>
      <c r="C384" s="69"/>
      <c r="D384" s="68"/>
      <c r="E384" s="68"/>
      <c r="F384" s="68"/>
      <c r="G384" s="68"/>
      <c r="H384" s="68"/>
      <c r="I384" s="68"/>
      <c r="J384" s="68"/>
      <c r="K384" s="69"/>
      <c r="L384" s="68"/>
      <c r="M384" s="68"/>
      <c r="N384" s="69"/>
      <c r="O384" s="69"/>
      <c r="P384" s="68"/>
      <c r="Q384" s="68"/>
      <c r="R384" s="68"/>
      <c r="S384" s="60"/>
      <c r="T384" s="61"/>
    </row>
    <row r="385" spans="1:19">
      <c r="A385" s="68"/>
      <c r="B385" s="69"/>
      <c r="C385" s="69"/>
      <c r="D385" s="68"/>
      <c r="E385" s="68"/>
      <c r="F385" s="68"/>
      <c r="G385" s="68"/>
      <c r="H385" s="68"/>
      <c r="I385" s="68"/>
      <c r="J385" s="68"/>
      <c r="K385" s="69"/>
      <c r="L385" s="68"/>
      <c r="M385" s="68"/>
      <c r="N385" s="69"/>
      <c r="O385" s="69"/>
      <c r="P385" s="68"/>
      <c r="Q385" s="68"/>
      <c r="R385" s="68"/>
      <c r="S385" s="32"/>
    </row>
    <row r="386" spans="1:19">
      <c r="A386" s="68"/>
      <c r="B386" s="69"/>
      <c r="C386" s="69"/>
      <c r="D386" s="68"/>
      <c r="E386" s="68"/>
      <c r="F386" s="68"/>
      <c r="G386" s="68"/>
      <c r="H386" s="68"/>
      <c r="I386" s="68"/>
      <c r="J386" s="68"/>
      <c r="K386" s="69"/>
      <c r="L386" s="68"/>
      <c r="M386" s="68"/>
      <c r="N386" s="69"/>
      <c r="O386" s="69"/>
      <c r="P386" s="68"/>
      <c r="Q386" s="68"/>
      <c r="R386" s="68"/>
      <c r="S386" s="32"/>
    </row>
    <row r="387" spans="1:19">
      <c r="A387" s="68"/>
      <c r="B387" s="69"/>
      <c r="C387" s="69"/>
      <c r="D387" s="68"/>
      <c r="E387" s="68"/>
      <c r="F387" s="68"/>
      <c r="G387" s="68"/>
      <c r="H387" s="68"/>
      <c r="I387" s="68"/>
      <c r="J387" s="68"/>
      <c r="K387" s="69"/>
      <c r="L387" s="68"/>
      <c r="M387" s="68"/>
      <c r="N387" s="69"/>
      <c r="O387" s="69"/>
      <c r="P387" s="68"/>
      <c r="Q387" s="68"/>
      <c r="R387" s="68"/>
      <c r="S387" s="32"/>
    </row>
    <row r="388" spans="1:19">
      <c r="A388" s="68"/>
      <c r="B388" s="69"/>
      <c r="C388" s="69"/>
      <c r="D388" s="68"/>
      <c r="E388" s="68"/>
      <c r="F388" s="68"/>
      <c r="G388" s="68"/>
      <c r="H388" s="68"/>
      <c r="I388" s="68"/>
      <c r="J388" s="68"/>
      <c r="K388" s="69"/>
      <c r="L388" s="68"/>
      <c r="M388" s="68"/>
      <c r="N388" s="69"/>
      <c r="O388" s="69"/>
      <c r="P388" s="68"/>
      <c r="Q388" s="68"/>
      <c r="R388" s="68"/>
      <c r="S388" s="32"/>
    </row>
    <row r="389" spans="1:19">
      <c r="A389" s="68"/>
      <c r="B389" s="69"/>
      <c r="C389" s="69"/>
      <c r="D389" s="68"/>
      <c r="E389" s="68"/>
      <c r="F389" s="68"/>
      <c r="G389" s="68"/>
      <c r="H389" s="68"/>
      <c r="I389" s="68"/>
      <c r="J389" s="68"/>
      <c r="K389" s="69"/>
      <c r="L389" s="68"/>
      <c r="M389" s="68"/>
      <c r="N389" s="69"/>
      <c r="O389" s="69"/>
      <c r="P389" s="68"/>
      <c r="Q389" s="68"/>
      <c r="R389" s="68"/>
      <c r="S389" s="32"/>
    </row>
    <row r="390" spans="1:19">
      <c r="A390" s="68"/>
      <c r="B390" s="69"/>
      <c r="C390" s="69"/>
      <c r="D390" s="68"/>
      <c r="E390" s="68"/>
      <c r="F390" s="68"/>
      <c r="G390" s="68"/>
      <c r="H390" s="68"/>
      <c r="I390" s="68"/>
      <c r="J390" s="68"/>
      <c r="K390" s="69"/>
      <c r="L390" s="68"/>
      <c r="M390" s="68"/>
      <c r="N390" s="69"/>
      <c r="O390" s="69"/>
      <c r="P390" s="68"/>
      <c r="Q390" s="68"/>
      <c r="R390" s="68"/>
      <c r="S390" s="32"/>
    </row>
    <row r="391" spans="1:19">
      <c r="A391" s="68"/>
      <c r="B391" s="69"/>
      <c r="C391" s="69"/>
      <c r="D391" s="68"/>
      <c r="E391" s="68"/>
      <c r="F391" s="68"/>
      <c r="G391" s="68"/>
      <c r="H391" s="68"/>
      <c r="I391" s="68"/>
      <c r="J391" s="68"/>
      <c r="K391" s="69"/>
      <c r="L391" s="68"/>
      <c r="M391" s="68"/>
      <c r="N391" s="69"/>
      <c r="O391" s="69"/>
      <c r="P391" s="68"/>
      <c r="Q391" s="68"/>
      <c r="R391" s="68"/>
      <c r="S391" s="32"/>
    </row>
    <row r="392" spans="1:19">
      <c r="A392" s="68"/>
      <c r="B392" s="69"/>
      <c r="C392" s="69"/>
      <c r="D392" s="68"/>
      <c r="E392" s="68"/>
      <c r="F392" s="68"/>
      <c r="G392" s="68"/>
      <c r="H392" s="68"/>
      <c r="I392" s="68"/>
      <c r="J392" s="68"/>
      <c r="K392" s="69"/>
      <c r="L392" s="68"/>
      <c r="M392" s="68"/>
      <c r="N392" s="69"/>
      <c r="O392" s="69"/>
      <c r="P392" s="68"/>
      <c r="Q392" s="68"/>
      <c r="R392" s="68"/>
      <c r="S392" s="32"/>
    </row>
    <row r="393" spans="1:19">
      <c r="A393" s="68"/>
      <c r="B393" s="69"/>
      <c r="C393" s="69"/>
      <c r="D393" s="68"/>
      <c r="E393" s="68"/>
      <c r="F393" s="68"/>
      <c r="G393" s="68"/>
      <c r="H393" s="68"/>
      <c r="I393" s="68"/>
      <c r="J393" s="68"/>
      <c r="K393" s="69"/>
      <c r="L393" s="68"/>
      <c r="M393" s="68"/>
      <c r="N393" s="69"/>
      <c r="O393" s="69"/>
      <c r="P393" s="68"/>
      <c r="Q393" s="68"/>
      <c r="R393" s="68"/>
      <c r="S393" s="32"/>
    </row>
    <row r="394" spans="1:19">
      <c r="A394" s="68"/>
      <c r="B394" s="69"/>
      <c r="C394" s="69"/>
      <c r="D394" s="68"/>
      <c r="E394" s="68"/>
      <c r="F394" s="68"/>
      <c r="G394" s="68"/>
      <c r="H394" s="68"/>
      <c r="I394" s="68"/>
      <c r="J394" s="68"/>
      <c r="K394" s="69"/>
      <c r="L394" s="68"/>
      <c r="M394" s="68"/>
      <c r="N394" s="69"/>
      <c r="O394" s="69"/>
      <c r="P394" s="68"/>
      <c r="Q394" s="68"/>
      <c r="R394" s="68"/>
      <c r="S394" s="32"/>
    </row>
    <row r="395" spans="1:19">
      <c r="A395" s="68"/>
      <c r="B395" s="69"/>
      <c r="C395" s="69"/>
      <c r="D395" s="68"/>
      <c r="E395" s="68"/>
      <c r="F395" s="68"/>
      <c r="G395" s="68"/>
      <c r="H395" s="68"/>
      <c r="I395" s="68"/>
      <c r="J395" s="68"/>
      <c r="K395" s="69"/>
      <c r="L395" s="68"/>
      <c r="M395" s="68"/>
      <c r="N395" s="69"/>
      <c r="O395" s="69"/>
      <c r="P395" s="68"/>
      <c r="Q395" s="68"/>
      <c r="R395" s="68"/>
      <c r="S395" s="32"/>
    </row>
    <row r="396" spans="1:19">
      <c r="A396" s="68"/>
      <c r="B396" s="69"/>
      <c r="C396" s="69"/>
      <c r="D396" s="68"/>
      <c r="E396" s="68"/>
      <c r="F396" s="68"/>
      <c r="G396" s="68"/>
      <c r="H396" s="68"/>
      <c r="I396" s="68"/>
      <c r="J396" s="68"/>
      <c r="K396" s="69"/>
      <c r="L396" s="68"/>
      <c r="M396" s="68"/>
      <c r="N396" s="69"/>
      <c r="O396" s="69"/>
      <c r="P396" s="68"/>
      <c r="Q396" s="68"/>
      <c r="R396" s="68"/>
      <c r="S396" s="32"/>
    </row>
    <row r="397" spans="1:19">
      <c r="A397" s="68"/>
      <c r="B397" s="69"/>
      <c r="C397" s="69"/>
      <c r="D397" s="68"/>
      <c r="E397" s="68"/>
      <c r="F397" s="68"/>
      <c r="G397" s="68"/>
      <c r="H397" s="68"/>
      <c r="I397" s="68"/>
      <c r="J397" s="68"/>
      <c r="K397" s="69"/>
      <c r="L397" s="68"/>
      <c r="M397" s="68"/>
      <c r="N397" s="69"/>
      <c r="O397" s="69"/>
      <c r="P397" s="68"/>
      <c r="Q397" s="68"/>
      <c r="R397" s="68"/>
      <c r="S397" s="32"/>
    </row>
    <row r="398" spans="1:19">
      <c r="A398" s="68"/>
      <c r="B398" s="69"/>
      <c r="C398" s="69"/>
      <c r="D398" s="68"/>
      <c r="E398" s="68"/>
      <c r="F398" s="68"/>
      <c r="G398" s="68"/>
      <c r="H398" s="68"/>
      <c r="I398" s="68"/>
      <c r="J398" s="68"/>
      <c r="K398" s="69"/>
      <c r="L398" s="68"/>
      <c r="M398" s="68"/>
      <c r="N398" s="69"/>
      <c r="O398" s="69"/>
      <c r="P398" s="68"/>
      <c r="Q398" s="68"/>
      <c r="R398" s="68"/>
      <c r="S398" s="32"/>
    </row>
    <row r="399" spans="1:19">
      <c r="A399" s="68"/>
      <c r="B399" s="69"/>
      <c r="C399" s="69"/>
      <c r="D399" s="68"/>
      <c r="E399" s="68"/>
      <c r="F399" s="68"/>
      <c r="G399" s="68"/>
      <c r="H399" s="68"/>
      <c r="I399" s="68"/>
      <c r="J399" s="68"/>
      <c r="K399" s="69"/>
      <c r="L399" s="68"/>
      <c r="M399" s="68"/>
      <c r="N399" s="69"/>
      <c r="O399" s="69"/>
      <c r="P399" s="68"/>
      <c r="Q399" s="68"/>
      <c r="R399" s="68"/>
      <c r="S399" s="32"/>
    </row>
    <row r="400" spans="1:19">
      <c r="A400" s="68"/>
      <c r="B400" s="69"/>
      <c r="C400" s="69"/>
      <c r="D400" s="68"/>
      <c r="E400" s="68"/>
      <c r="F400" s="68"/>
      <c r="G400" s="68"/>
      <c r="H400" s="68"/>
      <c r="I400" s="68"/>
      <c r="J400" s="68"/>
      <c r="K400" s="69"/>
      <c r="L400" s="68"/>
      <c r="M400" s="68"/>
      <c r="N400" s="69"/>
      <c r="O400" s="69"/>
      <c r="P400" s="68"/>
      <c r="Q400" s="68"/>
      <c r="R400" s="68"/>
      <c r="S400" s="32"/>
    </row>
    <row r="401" spans="1:19">
      <c r="A401" s="68"/>
      <c r="B401" s="69"/>
      <c r="C401" s="69"/>
      <c r="D401" s="68"/>
      <c r="E401" s="68"/>
      <c r="F401" s="68"/>
      <c r="G401" s="68"/>
      <c r="H401" s="68"/>
      <c r="I401" s="68"/>
      <c r="J401" s="68"/>
      <c r="K401" s="69"/>
      <c r="L401" s="68"/>
      <c r="M401" s="68"/>
      <c r="N401" s="69"/>
      <c r="O401" s="69"/>
      <c r="P401" s="68"/>
      <c r="Q401" s="68"/>
      <c r="R401" s="68"/>
      <c r="S401" s="32"/>
    </row>
    <row r="402" spans="1:19">
      <c r="A402" s="68"/>
      <c r="B402" s="69"/>
      <c r="C402" s="69"/>
      <c r="D402" s="68"/>
      <c r="E402" s="68"/>
      <c r="F402" s="68"/>
      <c r="G402" s="68"/>
      <c r="H402" s="68"/>
      <c r="I402" s="68"/>
      <c r="J402" s="68"/>
      <c r="K402" s="69"/>
      <c r="L402" s="68"/>
      <c r="M402" s="68"/>
      <c r="N402" s="69"/>
      <c r="O402" s="69"/>
      <c r="P402" s="68"/>
      <c r="Q402" s="68"/>
      <c r="R402" s="68"/>
      <c r="S402" s="32"/>
    </row>
    <row r="403" spans="1:19">
      <c r="A403" s="68"/>
      <c r="B403" s="69"/>
      <c r="C403" s="69"/>
      <c r="D403" s="68"/>
      <c r="E403" s="68"/>
      <c r="F403" s="68"/>
      <c r="G403" s="68"/>
      <c r="H403" s="68"/>
      <c r="I403" s="68"/>
      <c r="J403" s="68"/>
      <c r="K403" s="69"/>
      <c r="L403" s="68"/>
      <c r="M403" s="68"/>
      <c r="N403" s="69"/>
      <c r="O403" s="69"/>
      <c r="P403" s="68"/>
      <c r="Q403" s="68"/>
      <c r="R403" s="68"/>
      <c r="S403" s="32"/>
    </row>
    <row r="404" spans="1:19">
      <c r="A404" s="68"/>
      <c r="B404" s="69"/>
      <c r="C404" s="69"/>
      <c r="D404" s="68"/>
      <c r="E404" s="68"/>
      <c r="F404" s="68"/>
      <c r="G404" s="68"/>
      <c r="H404" s="68"/>
      <c r="I404" s="68"/>
      <c r="J404" s="68"/>
      <c r="K404" s="69"/>
      <c r="L404" s="68"/>
      <c r="M404" s="68"/>
      <c r="N404" s="69"/>
      <c r="O404" s="69"/>
      <c r="P404" s="68"/>
      <c r="Q404" s="68"/>
      <c r="R404" s="68"/>
      <c r="S404" s="32"/>
    </row>
    <row r="405" spans="1:19">
      <c r="A405" s="68"/>
      <c r="B405" s="69"/>
      <c r="C405" s="69"/>
      <c r="D405" s="68"/>
      <c r="E405" s="68"/>
      <c r="F405" s="68"/>
      <c r="G405" s="68"/>
      <c r="H405" s="68"/>
      <c r="I405" s="68"/>
      <c r="J405" s="68"/>
      <c r="K405" s="69"/>
      <c r="L405" s="68"/>
      <c r="M405" s="68"/>
      <c r="N405" s="69"/>
      <c r="O405" s="69"/>
      <c r="P405" s="68"/>
      <c r="Q405" s="68"/>
      <c r="R405" s="68"/>
      <c r="S405" s="32"/>
    </row>
    <row r="406" spans="1:19">
      <c r="A406" s="68"/>
      <c r="B406" s="69"/>
      <c r="C406" s="69"/>
      <c r="D406" s="68"/>
      <c r="E406" s="68"/>
      <c r="F406" s="68"/>
      <c r="G406" s="68"/>
      <c r="H406" s="68"/>
      <c r="I406" s="68"/>
      <c r="J406" s="68"/>
      <c r="K406" s="69"/>
      <c r="L406" s="68"/>
      <c r="M406" s="68"/>
      <c r="N406" s="69"/>
      <c r="O406" s="69"/>
      <c r="P406" s="68"/>
      <c r="Q406" s="68"/>
      <c r="R406" s="68"/>
      <c r="S406" s="32"/>
    </row>
    <row r="407" spans="1:19">
      <c r="A407" s="68"/>
      <c r="B407" s="69"/>
      <c r="C407" s="69"/>
      <c r="D407" s="68"/>
      <c r="E407" s="68"/>
      <c r="F407" s="68"/>
      <c r="G407" s="68"/>
      <c r="H407" s="68"/>
      <c r="I407" s="68"/>
      <c r="J407" s="68"/>
      <c r="K407" s="69"/>
      <c r="L407" s="68"/>
      <c r="M407" s="68"/>
      <c r="N407" s="69"/>
      <c r="O407" s="69"/>
      <c r="P407" s="68"/>
      <c r="Q407" s="68"/>
      <c r="R407" s="68"/>
      <c r="S407" s="32"/>
    </row>
    <row r="408" spans="1:19">
      <c r="A408" s="68"/>
      <c r="B408" s="69"/>
      <c r="C408" s="69"/>
      <c r="D408" s="68"/>
      <c r="E408" s="68"/>
      <c r="F408" s="68"/>
      <c r="G408" s="68"/>
      <c r="H408" s="68"/>
      <c r="I408" s="68"/>
      <c r="J408" s="68"/>
      <c r="K408" s="69"/>
      <c r="L408" s="68"/>
      <c r="M408" s="68"/>
      <c r="N408" s="69"/>
      <c r="O408" s="69"/>
      <c r="P408" s="68"/>
      <c r="Q408" s="68"/>
      <c r="R408" s="68"/>
      <c r="S408" s="32"/>
    </row>
    <row r="409" spans="1:19">
      <c r="A409" s="68"/>
      <c r="B409" s="69"/>
      <c r="C409" s="69"/>
      <c r="D409" s="68"/>
      <c r="E409" s="68"/>
      <c r="F409" s="68"/>
      <c r="G409" s="68"/>
      <c r="H409" s="68"/>
      <c r="I409" s="68"/>
      <c r="J409" s="68"/>
      <c r="K409" s="69"/>
      <c r="L409" s="68"/>
      <c r="M409" s="68"/>
      <c r="N409" s="69"/>
      <c r="O409" s="69"/>
      <c r="P409" s="68"/>
      <c r="Q409" s="68"/>
      <c r="R409" s="68"/>
      <c r="S409" s="32"/>
    </row>
    <row r="410" spans="1:19">
      <c r="A410" s="68"/>
      <c r="B410" s="69"/>
      <c r="C410" s="69"/>
      <c r="D410" s="68"/>
      <c r="E410" s="68"/>
      <c r="F410" s="68"/>
      <c r="G410" s="68"/>
      <c r="H410" s="68"/>
      <c r="I410" s="68"/>
      <c r="J410" s="68"/>
      <c r="K410" s="69"/>
      <c r="L410" s="68"/>
      <c r="M410" s="68"/>
      <c r="N410" s="69"/>
      <c r="O410" s="69"/>
      <c r="P410" s="68"/>
      <c r="Q410" s="68"/>
      <c r="R410" s="68"/>
      <c r="S410" s="32"/>
    </row>
    <row r="411" spans="1:19">
      <c r="A411" s="68"/>
      <c r="B411" s="69"/>
      <c r="C411" s="69"/>
      <c r="D411" s="68"/>
      <c r="E411" s="68"/>
      <c r="F411" s="68"/>
      <c r="G411" s="68"/>
      <c r="H411" s="68"/>
      <c r="I411" s="68"/>
      <c r="J411" s="68"/>
      <c r="K411" s="69"/>
      <c r="L411" s="68"/>
      <c r="M411" s="68"/>
      <c r="N411" s="69"/>
      <c r="O411" s="69"/>
      <c r="P411" s="68"/>
      <c r="Q411" s="68"/>
      <c r="R411" s="68"/>
      <c r="S411" s="32"/>
    </row>
    <row r="412" spans="1:19">
      <c r="A412" s="68"/>
      <c r="B412" s="69"/>
      <c r="C412" s="69"/>
      <c r="D412" s="68"/>
      <c r="E412" s="68"/>
      <c r="F412" s="68"/>
      <c r="G412" s="68"/>
      <c r="H412" s="68"/>
      <c r="I412" s="68"/>
      <c r="J412" s="68"/>
      <c r="K412" s="69"/>
      <c r="L412" s="68"/>
      <c r="M412" s="68"/>
      <c r="N412" s="69"/>
      <c r="O412" s="69"/>
      <c r="P412" s="68"/>
      <c r="Q412" s="68"/>
      <c r="R412" s="68"/>
      <c r="S412" s="32"/>
    </row>
    <row r="413" spans="1:19">
      <c r="A413" s="68"/>
      <c r="B413" s="69"/>
      <c r="C413" s="69"/>
      <c r="D413" s="68"/>
      <c r="E413" s="68"/>
      <c r="F413" s="68"/>
      <c r="G413" s="68"/>
      <c r="H413" s="68"/>
      <c r="I413" s="68"/>
      <c r="J413" s="68"/>
      <c r="K413" s="69"/>
      <c r="L413" s="68"/>
      <c r="M413" s="68"/>
      <c r="N413" s="69"/>
      <c r="O413" s="69"/>
      <c r="P413" s="68"/>
      <c r="Q413" s="68"/>
      <c r="R413" s="68"/>
      <c r="S413" s="32"/>
    </row>
    <row r="414" spans="1:19">
      <c r="A414" s="68"/>
      <c r="B414" s="69"/>
      <c r="C414" s="69"/>
      <c r="D414" s="68"/>
      <c r="E414" s="68"/>
      <c r="F414" s="68"/>
      <c r="G414" s="68"/>
      <c r="H414" s="68"/>
      <c r="I414" s="68"/>
      <c r="J414" s="68"/>
      <c r="K414" s="69"/>
      <c r="L414" s="68"/>
      <c r="M414" s="68"/>
      <c r="N414" s="69"/>
      <c r="O414" s="69"/>
      <c r="P414" s="68"/>
      <c r="Q414" s="68"/>
      <c r="R414" s="68"/>
      <c r="S414" s="32"/>
    </row>
    <row r="415" spans="1:19">
      <c r="A415" s="68"/>
      <c r="B415" s="69"/>
      <c r="C415" s="69"/>
      <c r="D415" s="68"/>
      <c r="E415" s="68"/>
      <c r="F415" s="68"/>
      <c r="G415" s="68"/>
      <c r="H415" s="68"/>
      <c r="I415" s="68"/>
      <c r="J415" s="68"/>
      <c r="K415" s="69"/>
      <c r="L415" s="68"/>
      <c r="M415" s="68"/>
      <c r="N415" s="69"/>
      <c r="O415" s="69"/>
      <c r="P415" s="68"/>
      <c r="Q415" s="68"/>
      <c r="R415" s="68"/>
      <c r="S415" s="32"/>
    </row>
    <row r="416" spans="1:19">
      <c r="A416" s="68"/>
      <c r="B416" s="69"/>
      <c r="C416" s="69"/>
      <c r="D416" s="68"/>
      <c r="E416" s="68"/>
      <c r="F416" s="68"/>
      <c r="G416" s="68"/>
      <c r="H416" s="68"/>
      <c r="I416" s="68"/>
      <c r="J416" s="68"/>
      <c r="K416" s="69"/>
      <c r="L416" s="68"/>
      <c r="M416" s="68"/>
      <c r="N416" s="69"/>
      <c r="O416" s="69"/>
      <c r="P416" s="68"/>
      <c r="Q416" s="68"/>
      <c r="R416" s="68"/>
      <c r="S416" s="32"/>
    </row>
    <row r="417" spans="1:20">
      <c r="A417" s="68"/>
      <c r="B417" s="69"/>
      <c r="C417" s="69"/>
      <c r="D417" s="68"/>
      <c r="E417" s="68"/>
      <c r="F417" s="68"/>
      <c r="G417" s="68"/>
      <c r="H417" s="68"/>
      <c r="I417" s="68"/>
      <c r="J417" s="68"/>
      <c r="K417" s="69"/>
      <c r="L417" s="68"/>
      <c r="M417" s="68"/>
      <c r="N417" s="69"/>
      <c r="O417" s="69"/>
      <c r="P417" s="68"/>
      <c r="Q417" s="68"/>
      <c r="R417" s="68"/>
      <c r="S417" s="32"/>
    </row>
    <row r="418" spans="1:20">
      <c r="A418" s="68"/>
      <c r="B418" s="69"/>
      <c r="C418" s="69"/>
      <c r="D418" s="68"/>
      <c r="E418" s="68"/>
      <c r="F418" s="68"/>
      <c r="G418" s="68"/>
      <c r="H418" s="68"/>
      <c r="I418" s="68"/>
      <c r="J418" s="68"/>
      <c r="K418" s="69"/>
      <c r="L418" s="68"/>
      <c r="M418" s="68"/>
      <c r="N418" s="69"/>
      <c r="O418" s="69"/>
      <c r="P418" s="68"/>
      <c r="Q418" s="68"/>
      <c r="R418" s="68"/>
      <c r="S418" s="32"/>
    </row>
    <row r="419" spans="1:20">
      <c r="A419" s="68"/>
      <c r="B419" s="69"/>
      <c r="C419" s="69"/>
      <c r="D419" s="68"/>
      <c r="E419" s="68"/>
      <c r="F419" s="68"/>
      <c r="G419" s="68"/>
      <c r="H419" s="68"/>
      <c r="I419" s="68"/>
      <c r="J419" s="68"/>
      <c r="K419" s="69"/>
      <c r="L419" s="68"/>
      <c r="M419" s="68"/>
      <c r="N419" s="69"/>
      <c r="O419" s="69"/>
      <c r="P419" s="68"/>
      <c r="Q419" s="68"/>
      <c r="R419" s="68"/>
      <c r="S419" s="60"/>
      <c r="T419" s="61"/>
    </row>
    <row r="420" spans="1:20">
      <c r="A420" s="68"/>
      <c r="B420" s="69"/>
      <c r="C420" s="69"/>
      <c r="D420" s="68"/>
      <c r="E420" s="68"/>
      <c r="F420" s="68"/>
      <c r="G420" s="68"/>
      <c r="H420" s="68"/>
      <c r="I420" s="68"/>
      <c r="J420" s="68"/>
      <c r="K420" s="69"/>
      <c r="L420" s="68"/>
      <c r="M420" s="68"/>
      <c r="N420" s="69"/>
      <c r="O420" s="69"/>
      <c r="P420" s="68"/>
      <c r="Q420" s="68"/>
      <c r="R420" s="68"/>
      <c r="S420" s="32"/>
    </row>
    <row r="421" spans="1:20">
      <c r="A421" s="68"/>
      <c r="B421" s="69"/>
      <c r="C421" s="69"/>
      <c r="D421" s="68"/>
      <c r="E421" s="68"/>
      <c r="F421" s="68"/>
      <c r="G421" s="68"/>
      <c r="H421" s="68"/>
      <c r="I421" s="68"/>
      <c r="J421" s="68"/>
      <c r="K421" s="69"/>
      <c r="L421" s="68"/>
      <c r="M421" s="68"/>
      <c r="N421" s="69"/>
      <c r="O421" s="69"/>
      <c r="P421" s="68"/>
      <c r="Q421" s="68"/>
      <c r="R421" s="68"/>
      <c r="S421" s="32"/>
    </row>
    <row r="422" spans="1:20">
      <c r="A422" s="68"/>
      <c r="B422" s="69"/>
      <c r="C422" s="69"/>
      <c r="D422" s="68"/>
      <c r="E422" s="68"/>
      <c r="F422" s="68"/>
      <c r="G422" s="68"/>
      <c r="H422" s="68"/>
      <c r="I422" s="68"/>
      <c r="J422" s="68"/>
      <c r="K422" s="69"/>
      <c r="L422" s="68"/>
      <c r="M422" s="68"/>
      <c r="N422" s="69"/>
      <c r="O422" s="69"/>
      <c r="P422" s="68"/>
      <c r="Q422" s="68"/>
      <c r="R422" s="68"/>
      <c r="S422" s="32"/>
    </row>
    <row r="423" spans="1:20">
      <c r="A423" s="68"/>
      <c r="B423" s="69"/>
      <c r="C423" s="69"/>
      <c r="D423" s="68"/>
      <c r="E423" s="68"/>
      <c r="F423" s="68"/>
      <c r="G423" s="68"/>
      <c r="H423" s="68"/>
      <c r="I423" s="68"/>
      <c r="J423" s="68"/>
      <c r="K423" s="69"/>
      <c r="L423" s="68"/>
      <c r="M423" s="68"/>
      <c r="N423" s="69"/>
      <c r="O423" s="69"/>
      <c r="P423" s="68"/>
      <c r="Q423" s="68"/>
      <c r="R423" s="68"/>
      <c r="S423" s="32"/>
    </row>
    <row r="424" spans="1:20">
      <c r="A424" s="68"/>
      <c r="B424" s="69"/>
      <c r="C424" s="69"/>
      <c r="D424" s="68"/>
      <c r="E424" s="68"/>
      <c r="F424" s="68"/>
      <c r="G424" s="68"/>
      <c r="H424" s="68"/>
      <c r="I424" s="68"/>
      <c r="J424" s="68"/>
      <c r="K424" s="69"/>
      <c r="L424" s="68"/>
      <c r="M424" s="68"/>
      <c r="N424" s="69"/>
      <c r="O424" s="69"/>
      <c r="P424" s="68"/>
      <c r="Q424" s="68"/>
      <c r="R424" s="68"/>
      <c r="S424" s="32"/>
    </row>
    <row r="425" spans="1:20">
      <c r="A425" s="68"/>
      <c r="B425" s="69"/>
      <c r="C425" s="69"/>
      <c r="D425" s="68"/>
      <c r="E425" s="68"/>
      <c r="F425" s="68"/>
      <c r="G425" s="68"/>
      <c r="H425" s="68"/>
      <c r="I425" s="68"/>
      <c r="J425" s="68"/>
      <c r="K425" s="69"/>
      <c r="L425" s="68"/>
      <c r="M425" s="68"/>
      <c r="N425" s="69"/>
      <c r="O425" s="69"/>
      <c r="P425" s="68"/>
      <c r="Q425" s="68"/>
      <c r="R425" s="68"/>
      <c r="S425" s="32"/>
    </row>
    <row r="426" spans="1:20">
      <c r="A426" s="68"/>
      <c r="B426" s="69"/>
      <c r="C426" s="69"/>
      <c r="D426" s="68"/>
      <c r="E426" s="68"/>
      <c r="F426" s="68"/>
      <c r="G426" s="68"/>
      <c r="H426" s="68"/>
      <c r="I426" s="68"/>
      <c r="J426" s="68"/>
      <c r="K426" s="69"/>
      <c r="L426" s="68"/>
      <c r="M426" s="68"/>
      <c r="N426" s="69"/>
      <c r="O426" s="69"/>
      <c r="P426" s="68"/>
      <c r="Q426" s="68"/>
      <c r="R426" s="68"/>
      <c r="S426" s="32"/>
    </row>
    <row r="427" spans="1:20">
      <c r="A427" s="68"/>
      <c r="B427" s="69"/>
      <c r="C427" s="69"/>
      <c r="D427" s="68"/>
      <c r="E427" s="68"/>
      <c r="F427" s="68"/>
      <c r="G427" s="68"/>
      <c r="H427" s="68"/>
      <c r="I427" s="68"/>
      <c r="J427" s="68"/>
      <c r="K427" s="69"/>
      <c r="L427" s="68"/>
      <c r="M427" s="68"/>
      <c r="N427" s="69"/>
      <c r="O427" s="69"/>
      <c r="P427" s="68"/>
      <c r="Q427" s="68"/>
      <c r="R427" s="68"/>
      <c r="S427" s="32"/>
    </row>
    <row r="428" spans="1:20">
      <c r="A428" s="68"/>
      <c r="B428" s="69"/>
      <c r="C428" s="69"/>
      <c r="D428" s="68"/>
      <c r="E428" s="68"/>
      <c r="F428" s="68"/>
      <c r="G428" s="68"/>
      <c r="H428" s="68"/>
      <c r="I428" s="68"/>
      <c r="J428" s="68"/>
      <c r="K428" s="69"/>
      <c r="L428" s="68"/>
      <c r="M428" s="68"/>
      <c r="N428" s="69"/>
      <c r="O428" s="69"/>
      <c r="P428" s="68"/>
      <c r="Q428" s="68"/>
      <c r="R428" s="68"/>
      <c r="S428" s="32"/>
    </row>
    <row r="429" spans="1:20">
      <c r="A429" s="68"/>
      <c r="B429" s="69"/>
      <c r="C429" s="69"/>
      <c r="D429" s="68"/>
      <c r="E429" s="68"/>
      <c r="F429" s="68"/>
      <c r="G429" s="68"/>
      <c r="H429" s="68"/>
      <c r="I429" s="68"/>
      <c r="J429" s="68"/>
      <c r="K429" s="69"/>
      <c r="L429" s="68"/>
      <c r="M429" s="68"/>
      <c r="N429" s="69"/>
      <c r="O429" s="69"/>
      <c r="P429" s="68"/>
      <c r="Q429" s="68"/>
      <c r="R429" s="68"/>
      <c r="S429" s="32"/>
    </row>
    <row r="430" spans="1:20">
      <c r="A430" s="68"/>
      <c r="B430" s="69"/>
      <c r="C430" s="69"/>
      <c r="D430" s="68"/>
      <c r="E430" s="68"/>
      <c r="F430" s="68"/>
      <c r="G430" s="68"/>
      <c r="H430" s="68"/>
      <c r="I430" s="68"/>
      <c r="J430" s="68"/>
      <c r="K430" s="69"/>
      <c r="L430" s="68"/>
      <c r="M430" s="68"/>
      <c r="N430" s="69"/>
      <c r="O430" s="69"/>
      <c r="P430" s="68"/>
      <c r="Q430" s="68"/>
      <c r="R430" s="68"/>
      <c r="S430" s="32"/>
    </row>
    <row r="431" spans="1:20">
      <c r="A431" s="68"/>
      <c r="B431" s="69"/>
      <c r="C431" s="69"/>
      <c r="D431" s="68"/>
      <c r="E431" s="68"/>
      <c r="F431" s="68"/>
      <c r="G431" s="68"/>
      <c r="H431" s="68"/>
      <c r="I431" s="68"/>
      <c r="J431" s="68"/>
      <c r="K431" s="69"/>
      <c r="L431" s="68"/>
      <c r="M431" s="68"/>
      <c r="N431" s="69"/>
      <c r="O431" s="69"/>
      <c r="P431" s="68"/>
      <c r="Q431" s="68"/>
      <c r="R431" s="68"/>
      <c r="S431" s="32"/>
    </row>
    <row r="432" spans="1:20">
      <c r="A432" s="68"/>
      <c r="B432" s="69"/>
      <c r="C432" s="69"/>
      <c r="D432" s="68"/>
      <c r="E432" s="68"/>
      <c r="F432" s="68"/>
      <c r="G432" s="68"/>
      <c r="H432" s="68"/>
      <c r="I432" s="68"/>
      <c r="J432" s="68"/>
      <c r="K432" s="69"/>
      <c r="L432" s="68"/>
      <c r="M432" s="68"/>
      <c r="N432" s="69"/>
      <c r="O432" s="69"/>
      <c r="P432" s="68"/>
      <c r="Q432" s="68"/>
      <c r="R432" s="68"/>
      <c r="S432" s="32"/>
    </row>
    <row r="433" spans="1:19">
      <c r="A433" s="68"/>
      <c r="B433" s="69"/>
      <c r="C433" s="69"/>
      <c r="D433" s="68"/>
      <c r="E433" s="68"/>
      <c r="F433" s="68"/>
      <c r="G433" s="68"/>
      <c r="H433" s="68"/>
      <c r="I433" s="68"/>
      <c r="J433" s="68"/>
      <c r="K433" s="69"/>
      <c r="L433" s="68"/>
      <c r="M433" s="68"/>
      <c r="N433" s="69"/>
      <c r="O433" s="69"/>
      <c r="P433" s="68"/>
      <c r="Q433" s="68"/>
      <c r="R433" s="68"/>
      <c r="S433" s="32"/>
    </row>
    <row r="434" spans="1:19">
      <c r="A434" s="68"/>
      <c r="B434" s="69"/>
      <c r="C434" s="69"/>
      <c r="D434" s="68"/>
      <c r="E434" s="68"/>
      <c r="F434" s="68"/>
      <c r="G434" s="68"/>
      <c r="H434" s="68"/>
      <c r="I434" s="68"/>
      <c r="J434" s="68"/>
      <c r="K434" s="69"/>
      <c r="L434" s="68"/>
      <c r="M434" s="68"/>
      <c r="N434" s="69"/>
      <c r="O434" s="69"/>
      <c r="P434" s="68"/>
      <c r="Q434" s="68"/>
      <c r="R434" s="68"/>
      <c r="S434" s="32"/>
    </row>
    <row r="435" spans="1:19">
      <c r="A435" s="68"/>
      <c r="B435" s="69"/>
      <c r="C435" s="69"/>
      <c r="D435" s="68"/>
      <c r="E435" s="68"/>
      <c r="F435" s="68"/>
      <c r="G435" s="68"/>
      <c r="H435" s="68"/>
      <c r="I435" s="68"/>
      <c r="J435" s="68"/>
      <c r="K435" s="69"/>
      <c r="L435" s="68"/>
      <c r="M435" s="68"/>
      <c r="N435" s="69"/>
      <c r="O435" s="69"/>
      <c r="P435" s="68"/>
      <c r="Q435" s="68"/>
      <c r="R435" s="68"/>
      <c r="S435" s="32"/>
    </row>
    <row r="436" spans="1:19">
      <c r="A436" s="68"/>
      <c r="B436" s="69"/>
      <c r="C436" s="69"/>
      <c r="D436" s="68"/>
      <c r="E436" s="68"/>
      <c r="F436" s="68"/>
      <c r="G436" s="68"/>
      <c r="H436" s="68"/>
      <c r="I436" s="68"/>
      <c r="J436" s="68"/>
      <c r="K436" s="69"/>
      <c r="L436" s="68"/>
      <c r="M436" s="68"/>
      <c r="N436" s="69"/>
      <c r="O436" s="69"/>
      <c r="P436" s="68"/>
      <c r="Q436" s="68"/>
      <c r="R436" s="68"/>
      <c r="S436" s="32"/>
    </row>
    <row r="437" spans="1:19">
      <c r="A437" s="68"/>
      <c r="B437" s="69"/>
      <c r="C437" s="69"/>
      <c r="D437" s="68"/>
      <c r="E437" s="68"/>
      <c r="F437" s="68"/>
      <c r="G437" s="68"/>
      <c r="H437" s="68"/>
      <c r="I437" s="68"/>
      <c r="J437" s="68"/>
      <c r="K437" s="69"/>
      <c r="L437" s="68"/>
      <c r="M437" s="68"/>
      <c r="N437" s="69"/>
      <c r="O437" s="69"/>
      <c r="P437" s="68"/>
      <c r="Q437" s="68"/>
      <c r="R437" s="68"/>
      <c r="S437" s="32"/>
    </row>
    <row r="438" spans="1:19">
      <c r="A438" s="68"/>
      <c r="B438" s="69"/>
      <c r="C438" s="69"/>
      <c r="D438" s="68"/>
      <c r="E438" s="68"/>
      <c r="F438" s="68"/>
      <c r="G438" s="68"/>
      <c r="H438" s="68"/>
      <c r="I438" s="68"/>
      <c r="J438" s="68"/>
      <c r="K438" s="69"/>
      <c r="L438" s="68"/>
      <c r="M438" s="68"/>
      <c r="N438" s="69"/>
      <c r="O438" s="69"/>
      <c r="P438" s="68"/>
      <c r="Q438" s="68"/>
      <c r="R438" s="68"/>
      <c r="S438" s="32"/>
    </row>
    <row r="439" spans="1:19">
      <c r="A439" s="68"/>
      <c r="B439" s="69"/>
      <c r="C439" s="69"/>
      <c r="D439" s="68"/>
      <c r="E439" s="68"/>
      <c r="F439" s="68"/>
      <c r="G439" s="68"/>
      <c r="H439" s="68"/>
      <c r="I439" s="68"/>
      <c r="J439" s="68"/>
      <c r="K439" s="69"/>
      <c r="L439" s="68"/>
      <c r="M439" s="68"/>
      <c r="N439" s="69"/>
      <c r="O439" s="69"/>
      <c r="P439" s="68"/>
      <c r="Q439" s="68"/>
      <c r="R439" s="68"/>
      <c r="S439" s="32"/>
    </row>
    <row r="440" spans="1:19">
      <c r="A440" s="68"/>
      <c r="B440" s="69"/>
      <c r="C440" s="69"/>
      <c r="D440" s="68"/>
      <c r="E440" s="68"/>
      <c r="F440" s="68"/>
      <c r="G440" s="68"/>
      <c r="H440" s="68"/>
      <c r="I440" s="68"/>
      <c r="J440" s="68"/>
      <c r="K440" s="69"/>
      <c r="L440" s="68"/>
      <c r="M440" s="68"/>
      <c r="N440" s="69"/>
      <c r="O440" s="69"/>
      <c r="P440" s="68"/>
      <c r="Q440" s="68"/>
      <c r="R440" s="68"/>
      <c r="S440" s="32"/>
    </row>
    <row r="441" spans="1:19">
      <c r="A441" s="68"/>
      <c r="B441" s="69"/>
      <c r="C441" s="69"/>
      <c r="D441" s="68"/>
      <c r="E441" s="68"/>
      <c r="F441" s="68"/>
      <c r="G441" s="68"/>
      <c r="H441" s="68"/>
      <c r="I441" s="68"/>
      <c r="J441" s="68"/>
      <c r="K441" s="69"/>
      <c r="L441" s="68"/>
      <c r="M441" s="68"/>
      <c r="N441" s="69"/>
      <c r="O441" s="69"/>
      <c r="P441" s="68"/>
      <c r="Q441" s="68"/>
      <c r="R441" s="68"/>
      <c r="S441" s="32"/>
    </row>
    <row r="442" spans="1:19">
      <c r="A442" s="68"/>
      <c r="B442" s="69"/>
      <c r="C442" s="69"/>
      <c r="D442" s="68"/>
      <c r="E442" s="68"/>
      <c r="F442" s="68"/>
      <c r="G442" s="68"/>
      <c r="H442" s="68"/>
      <c r="I442" s="68"/>
      <c r="J442" s="68"/>
      <c r="K442" s="69"/>
      <c r="L442" s="68"/>
      <c r="M442" s="68"/>
      <c r="N442" s="69"/>
      <c r="O442" s="69"/>
      <c r="P442" s="68"/>
      <c r="Q442" s="68"/>
      <c r="R442" s="68"/>
      <c r="S442" s="32"/>
    </row>
    <row r="443" spans="1:19">
      <c r="A443" s="68"/>
      <c r="B443" s="69"/>
      <c r="C443" s="69"/>
      <c r="D443" s="68"/>
      <c r="E443" s="68"/>
      <c r="F443" s="68"/>
      <c r="G443" s="68"/>
      <c r="H443" s="68"/>
      <c r="I443" s="68"/>
      <c r="J443" s="68"/>
      <c r="K443" s="69"/>
      <c r="L443" s="68"/>
      <c r="M443" s="68"/>
      <c r="N443" s="69"/>
      <c r="O443" s="69"/>
      <c r="P443" s="68"/>
      <c r="Q443" s="68"/>
      <c r="R443" s="68"/>
      <c r="S443" s="32"/>
    </row>
    <row r="444" spans="1:19">
      <c r="A444" s="68"/>
      <c r="B444" s="69"/>
      <c r="C444" s="69"/>
      <c r="D444" s="68"/>
      <c r="E444" s="68"/>
      <c r="F444" s="68"/>
      <c r="G444" s="68"/>
      <c r="H444" s="68"/>
      <c r="I444" s="68"/>
      <c r="J444" s="68"/>
      <c r="K444" s="69"/>
      <c r="L444" s="68"/>
      <c r="M444" s="68"/>
      <c r="N444" s="69"/>
      <c r="O444" s="69"/>
      <c r="P444" s="68"/>
      <c r="Q444" s="68"/>
      <c r="R444" s="68"/>
      <c r="S444" s="32"/>
    </row>
    <row r="445" spans="1:19">
      <c r="A445" s="68"/>
      <c r="B445" s="69"/>
      <c r="C445" s="69"/>
      <c r="D445" s="68"/>
      <c r="E445" s="68"/>
      <c r="F445" s="68"/>
      <c r="G445" s="68"/>
      <c r="H445" s="68"/>
      <c r="I445" s="68"/>
      <c r="J445" s="68"/>
      <c r="K445" s="69"/>
      <c r="L445" s="68"/>
      <c r="M445" s="68"/>
      <c r="N445" s="69"/>
      <c r="O445" s="69"/>
      <c r="P445" s="68"/>
      <c r="Q445" s="68"/>
      <c r="R445" s="68"/>
      <c r="S445" s="32"/>
    </row>
    <row r="446" spans="1:19">
      <c r="A446" s="68"/>
      <c r="B446" s="69"/>
      <c r="C446" s="69"/>
      <c r="D446" s="68"/>
      <c r="E446" s="68"/>
      <c r="F446" s="68"/>
      <c r="G446" s="68"/>
      <c r="H446" s="68"/>
      <c r="I446" s="68"/>
      <c r="J446" s="68"/>
      <c r="K446" s="69"/>
      <c r="L446" s="68"/>
      <c r="M446" s="68"/>
      <c r="N446" s="69"/>
      <c r="O446" s="69"/>
      <c r="P446" s="68"/>
      <c r="Q446" s="68"/>
      <c r="R446" s="68"/>
      <c r="S446" s="32"/>
    </row>
    <row r="447" spans="1:19">
      <c r="A447" s="68"/>
      <c r="B447" s="69"/>
      <c r="C447" s="69"/>
      <c r="D447" s="68"/>
      <c r="E447" s="68"/>
      <c r="F447" s="68"/>
      <c r="G447" s="68"/>
      <c r="H447" s="68"/>
      <c r="I447" s="68"/>
      <c r="J447" s="68"/>
      <c r="K447" s="69"/>
      <c r="L447" s="68"/>
      <c r="M447" s="68"/>
      <c r="N447" s="69"/>
      <c r="O447" s="69"/>
      <c r="P447" s="68"/>
      <c r="Q447" s="68"/>
      <c r="R447" s="68"/>
      <c r="S447" s="32"/>
    </row>
    <row r="448" spans="1:19">
      <c r="A448" s="68"/>
      <c r="B448" s="69"/>
      <c r="C448" s="69"/>
      <c r="D448" s="68"/>
      <c r="E448" s="68"/>
      <c r="F448" s="68"/>
      <c r="G448" s="68"/>
      <c r="H448" s="68"/>
      <c r="I448" s="68"/>
      <c r="J448" s="68"/>
      <c r="K448" s="69"/>
      <c r="L448" s="68"/>
      <c r="M448" s="68"/>
      <c r="N448" s="69"/>
      <c r="O448" s="69"/>
      <c r="P448" s="68"/>
      <c r="Q448" s="68"/>
      <c r="R448" s="68"/>
      <c r="S448" s="32"/>
    </row>
    <row r="449" spans="1:19">
      <c r="A449" s="68"/>
      <c r="B449" s="69"/>
      <c r="C449" s="69"/>
      <c r="D449" s="68"/>
      <c r="E449" s="68"/>
      <c r="F449" s="68"/>
      <c r="G449" s="68"/>
      <c r="H449" s="68"/>
      <c r="I449" s="68"/>
      <c r="J449" s="68"/>
      <c r="K449" s="69"/>
      <c r="L449" s="68"/>
      <c r="M449" s="68"/>
      <c r="N449" s="69"/>
      <c r="O449" s="69"/>
      <c r="P449" s="68"/>
      <c r="Q449" s="68"/>
      <c r="R449" s="68"/>
      <c r="S449" s="32"/>
    </row>
    <row r="450" spans="1:19">
      <c r="A450" s="68"/>
      <c r="B450" s="69"/>
      <c r="C450" s="69"/>
      <c r="D450" s="68"/>
      <c r="E450" s="68"/>
      <c r="F450" s="68"/>
      <c r="G450" s="68"/>
      <c r="H450" s="68"/>
      <c r="I450" s="68"/>
      <c r="J450" s="68"/>
      <c r="K450" s="69"/>
      <c r="L450" s="68"/>
      <c r="M450" s="68"/>
      <c r="N450" s="69"/>
      <c r="O450" s="69"/>
      <c r="P450" s="68"/>
      <c r="Q450" s="68"/>
      <c r="R450" s="68"/>
      <c r="S450" s="32"/>
    </row>
    <row r="451" spans="1:19">
      <c r="A451" s="68"/>
      <c r="B451" s="69"/>
      <c r="C451" s="69"/>
      <c r="D451" s="68"/>
      <c r="E451" s="68"/>
      <c r="F451" s="68"/>
      <c r="G451" s="68"/>
      <c r="H451" s="68"/>
      <c r="I451" s="68"/>
      <c r="J451" s="68"/>
      <c r="K451" s="69"/>
      <c r="L451" s="68"/>
      <c r="M451" s="68"/>
      <c r="N451" s="69"/>
      <c r="O451" s="69"/>
      <c r="P451" s="68"/>
      <c r="Q451" s="68"/>
      <c r="R451" s="68"/>
      <c r="S451" s="32"/>
    </row>
    <row r="452" spans="1:19">
      <c r="A452" s="68"/>
      <c r="B452" s="69"/>
      <c r="C452" s="69"/>
      <c r="D452" s="68"/>
      <c r="E452" s="68"/>
      <c r="F452" s="68"/>
      <c r="G452" s="68"/>
      <c r="H452" s="68"/>
      <c r="I452" s="68"/>
      <c r="J452" s="68"/>
      <c r="K452" s="69"/>
      <c r="L452" s="68"/>
      <c r="M452" s="68"/>
      <c r="N452" s="69"/>
      <c r="O452" s="69"/>
      <c r="P452" s="68"/>
      <c r="Q452" s="68"/>
      <c r="R452" s="68"/>
      <c r="S452" s="32"/>
    </row>
    <row r="453" spans="1:19">
      <c r="A453" s="68"/>
      <c r="B453" s="69"/>
      <c r="C453" s="69"/>
      <c r="D453" s="68"/>
      <c r="E453" s="68"/>
      <c r="F453" s="68"/>
      <c r="G453" s="68"/>
      <c r="H453" s="68"/>
      <c r="I453" s="68"/>
      <c r="J453" s="68"/>
      <c r="K453" s="69"/>
      <c r="L453" s="68"/>
      <c r="M453" s="68"/>
      <c r="N453" s="69"/>
      <c r="O453" s="69"/>
      <c r="P453" s="68"/>
      <c r="Q453" s="68"/>
      <c r="R453" s="68"/>
      <c r="S453" s="32"/>
    </row>
    <row r="454" spans="1:19">
      <c r="A454" s="68"/>
      <c r="B454" s="69"/>
      <c r="C454" s="69"/>
      <c r="D454" s="68"/>
      <c r="E454" s="68"/>
      <c r="F454" s="68"/>
      <c r="G454" s="68"/>
      <c r="H454" s="68"/>
      <c r="I454" s="68"/>
      <c r="J454" s="68"/>
      <c r="K454" s="69"/>
      <c r="L454" s="68"/>
      <c r="M454" s="68"/>
      <c r="N454" s="69"/>
      <c r="O454" s="69"/>
      <c r="P454" s="68"/>
      <c r="Q454" s="68"/>
      <c r="R454" s="68"/>
      <c r="S454" s="32"/>
    </row>
    <row r="455" spans="1:19">
      <c r="A455" s="68"/>
      <c r="B455" s="69"/>
      <c r="C455" s="69"/>
      <c r="D455" s="68"/>
      <c r="E455" s="68"/>
      <c r="F455" s="68"/>
      <c r="G455" s="68"/>
      <c r="H455" s="68"/>
      <c r="I455" s="68"/>
      <c r="J455" s="68"/>
      <c r="K455" s="69"/>
      <c r="L455" s="68"/>
      <c r="M455" s="68"/>
      <c r="N455" s="69"/>
      <c r="O455" s="69"/>
      <c r="P455" s="68"/>
      <c r="Q455" s="68"/>
      <c r="R455" s="68"/>
      <c r="S455" s="32"/>
    </row>
    <row r="456" spans="1:19">
      <c r="A456" s="68"/>
      <c r="B456" s="69"/>
      <c r="C456" s="69"/>
      <c r="D456" s="68"/>
      <c r="E456" s="68"/>
      <c r="F456" s="68"/>
      <c r="G456" s="68"/>
      <c r="H456" s="68"/>
      <c r="I456" s="68"/>
      <c r="J456" s="68"/>
      <c r="K456" s="69"/>
      <c r="L456" s="68"/>
      <c r="M456" s="68"/>
      <c r="N456" s="69"/>
      <c r="O456" s="69"/>
      <c r="P456" s="68"/>
      <c r="Q456" s="68"/>
      <c r="R456" s="68"/>
      <c r="S456" s="32"/>
    </row>
    <row r="457" spans="1:19">
      <c r="A457" s="68"/>
      <c r="B457" s="69"/>
      <c r="C457" s="69"/>
      <c r="D457" s="68"/>
      <c r="E457" s="68"/>
      <c r="F457" s="68"/>
      <c r="G457" s="68"/>
      <c r="H457" s="68"/>
      <c r="I457" s="68"/>
      <c r="J457" s="68"/>
      <c r="K457" s="69"/>
      <c r="L457" s="68"/>
      <c r="M457" s="68"/>
      <c r="N457" s="69"/>
      <c r="O457" s="69"/>
      <c r="P457" s="68"/>
      <c r="Q457" s="68"/>
      <c r="R457" s="68"/>
      <c r="S457" s="32"/>
    </row>
    <row r="458" spans="1:19">
      <c r="A458" s="68"/>
      <c r="B458" s="69"/>
      <c r="C458" s="69"/>
      <c r="D458" s="68"/>
      <c r="E458" s="68"/>
      <c r="F458" s="68"/>
      <c r="G458" s="68"/>
      <c r="H458" s="68"/>
      <c r="I458" s="68"/>
      <c r="J458" s="68"/>
      <c r="K458" s="69"/>
      <c r="L458" s="68"/>
      <c r="M458" s="68"/>
      <c r="N458" s="69"/>
      <c r="O458" s="69"/>
      <c r="P458" s="68"/>
      <c r="Q458" s="68"/>
      <c r="R458" s="68"/>
      <c r="S458" s="32"/>
    </row>
    <row r="459" spans="1:19">
      <c r="A459" s="68"/>
      <c r="B459" s="69"/>
      <c r="C459" s="69"/>
      <c r="D459" s="68"/>
      <c r="E459" s="68"/>
      <c r="F459" s="68"/>
      <c r="G459" s="68"/>
      <c r="H459" s="68"/>
      <c r="I459" s="68"/>
      <c r="J459" s="68"/>
      <c r="K459" s="69"/>
      <c r="L459" s="68"/>
      <c r="M459" s="68"/>
      <c r="N459" s="69"/>
      <c r="O459" s="69"/>
      <c r="P459" s="68"/>
      <c r="Q459" s="68"/>
      <c r="R459" s="68"/>
      <c r="S459" s="32"/>
    </row>
    <row r="460" spans="1:19">
      <c r="A460" s="68"/>
      <c r="B460" s="69"/>
      <c r="C460" s="69"/>
      <c r="D460" s="68"/>
      <c r="E460" s="68"/>
      <c r="F460" s="68"/>
      <c r="G460" s="68"/>
      <c r="H460" s="68"/>
      <c r="I460" s="68"/>
      <c r="J460" s="68"/>
      <c r="K460" s="69"/>
      <c r="L460" s="68"/>
      <c r="M460" s="68"/>
      <c r="N460" s="69"/>
      <c r="O460" s="69"/>
      <c r="P460" s="68"/>
      <c r="Q460" s="68"/>
      <c r="R460" s="68"/>
      <c r="S460" s="32"/>
    </row>
    <row r="461" spans="1:19">
      <c r="A461" s="68"/>
      <c r="B461" s="69"/>
      <c r="C461" s="69"/>
      <c r="D461" s="68"/>
      <c r="E461" s="68"/>
      <c r="F461" s="68"/>
      <c r="G461" s="68"/>
      <c r="H461" s="68"/>
      <c r="I461" s="68"/>
      <c r="J461" s="68"/>
      <c r="K461" s="69"/>
      <c r="L461" s="68"/>
      <c r="M461" s="68"/>
      <c r="N461" s="69"/>
      <c r="O461" s="69"/>
      <c r="P461" s="68"/>
      <c r="Q461" s="68"/>
      <c r="R461" s="68"/>
      <c r="S461" s="32"/>
    </row>
    <row r="462" spans="1:19">
      <c r="A462" s="68"/>
      <c r="B462" s="69"/>
      <c r="C462" s="69"/>
      <c r="D462" s="68"/>
      <c r="E462" s="68"/>
      <c r="F462" s="68"/>
      <c r="G462" s="68"/>
      <c r="H462" s="68"/>
      <c r="I462" s="68"/>
      <c r="J462" s="68"/>
      <c r="K462" s="69"/>
      <c r="L462" s="68"/>
      <c r="M462" s="68"/>
      <c r="N462" s="69"/>
      <c r="O462" s="69"/>
      <c r="P462" s="68"/>
      <c r="Q462" s="68"/>
      <c r="R462" s="68"/>
      <c r="S462" s="32"/>
    </row>
    <row r="463" spans="1:19">
      <c r="A463" s="68"/>
      <c r="B463" s="69"/>
      <c r="C463" s="69"/>
      <c r="D463" s="68"/>
      <c r="E463" s="68"/>
      <c r="F463" s="68"/>
      <c r="G463" s="68"/>
      <c r="H463" s="68"/>
      <c r="I463" s="68"/>
      <c r="J463" s="68"/>
      <c r="K463" s="69"/>
      <c r="L463" s="68"/>
      <c r="M463" s="68"/>
      <c r="N463" s="69"/>
      <c r="O463" s="69"/>
      <c r="P463" s="68"/>
      <c r="Q463" s="68"/>
      <c r="R463" s="68"/>
      <c r="S463" s="32"/>
    </row>
    <row r="464" spans="1:19">
      <c r="A464" s="68"/>
      <c r="B464" s="69"/>
      <c r="C464" s="69"/>
      <c r="D464" s="68"/>
      <c r="E464" s="68"/>
      <c r="F464" s="68"/>
      <c r="G464" s="68"/>
      <c r="H464" s="68"/>
      <c r="I464" s="68"/>
      <c r="J464" s="68"/>
      <c r="K464" s="69"/>
      <c r="L464" s="68"/>
      <c r="M464" s="68"/>
      <c r="N464" s="69"/>
      <c r="O464" s="69"/>
      <c r="P464" s="68"/>
      <c r="Q464" s="68"/>
      <c r="R464" s="68"/>
      <c r="S464" s="32"/>
    </row>
    <row r="465" spans="1:20">
      <c r="A465" s="68"/>
      <c r="B465" s="69"/>
      <c r="C465" s="69"/>
      <c r="D465" s="68"/>
      <c r="E465" s="68"/>
      <c r="F465" s="68"/>
      <c r="G465" s="68"/>
      <c r="H465" s="68"/>
      <c r="I465" s="68"/>
      <c r="J465" s="68"/>
      <c r="K465" s="69"/>
      <c r="L465" s="68"/>
      <c r="M465" s="68"/>
      <c r="N465" s="69"/>
      <c r="O465" s="69"/>
      <c r="P465" s="68"/>
      <c r="Q465" s="68"/>
      <c r="R465" s="68"/>
      <c r="S465" s="32"/>
    </row>
    <row r="466" spans="1:20">
      <c r="A466" s="68"/>
      <c r="B466" s="69"/>
      <c r="C466" s="69"/>
      <c r="D466" s="68"/>
      <c r="E466" s="68"/>
      <c r="F466" s="68"/>
      <c r="G466" s="68"/>
      <c r="H466" s="68"/>
      <c r="I466" s="68"/>
      <c r="J466" s="68"/>
      <c r="K466" s="69"/>
      <c r="L466" s="68"/>
      <c r="M466" s="68"/>
      <c r="N466" s="69"/>
      <c r="O466" s="69"/>
      <c r="P466" s="68"/>
      <c r="Q466" s="68"/>
      <c r="R466" s="68"/>
      <c r="S466" s="32"/>
    </row>
    <row r="467" spans="1:20">
      <c r="A467" s="68"/>
      <c r="B467" s="69"/>
      <c r="C467" s="69"/>
      <c r="D467" s="68"/>
      <c r="E467" s="68"/>
      <c r="F467" s="68"/>
      <c r="G467" s="68"/>
      <c r="H467" s="68"/>
      <c r="I467" s="68"/>
      <c r="J467" s="68"/>
      <c r="K467" s="69"/>
      <c r="L467" s="68"/>
      <c r="M467" s="68"/>
      <c r="N467" s="69"/>
      <c r="O467" s="69"/>
      <c r="P467" s="68"/>
      <c r="Q467" s="68"/>
      <c r="R467" s="68"/>
      <c r="S467" s="32"/>
    </row>
    <row r="468" spans="1:20">
      <c r="A468" s="68"/>
      <c r="B468" s="69"/>
      <c r="C468" s="69"/>
      <c r="D468" s="68"/>
      <c r="E468" s="68"/>
      <c r="F468" s="68"/>
      <c r="G468" s="68"/>
      <c r="H468" s="68"/>
      <c r="I468" s="68"/>
      <c r="J468" s="68"/>
      <c r="K468" s="69"/>
      <c r="L468" s="68"/>
      <c r="M468" s="68"/>
      <c r="N468" s="69"/>
      <c r="O468" s="69"/>
      <c r="P468" s="68"/>
      <c r="Q468" s="68"/>
      <c r="R468" s="68"/>
      <c r="S468" s="32"/>
    </row>
    <row r="469" spans="1:20">
      <c r="A469" s="68"/>
      <c r="B469" s="69"/>
      <c r="C469" s="69"/>
      <c r="D469" s="68"/>
      <c r="E469" s="68"/>
      <c r="F469" s="68"/>
      <c r="G469" s="68"/>
      <c r="H469" s="68"/>
      <c r="I469" s="68"/>
      <c r="J469" s="68"/>
      <c r="K469" s="69"/>
      <c r="L469" s="68"/>
      <c r="M469" s="68"/>
      <c r="N469" s="69"/>
      <c r="O469" s="69"/>
      <c r="P469" s="68"/>
      <c r="Q469" s="68"/>
      <c r="R469" s="68"/>
      <c r="S469" s="32"/>
    </row>
    <row r="470" spans="1:20">
      <c r="A470" s="68"/>
      <c r="B470" s="69"/>
      <c r="C470" s="69"/>
      <c r="D470" s="68"/>
      <c r="E470" s="68"/>
      <c r="F470" s="68"/>
      <c r="G470" s="68"/>
      <c r="H470" s="68"/>
      <c r="I470" s="68"/>
      <c r="J470" s="68"/>
      <c r="K470" s="69"/>
      <c r="L470" s="68"/>
      <c r="M470" s="68"/>
      <c r="N470" s="69"/>
      <c r="O470" s="69"/>
      <c r="P470" s="68"/>
      <c r="Q470" s="68"/>
      <c r="R470" s="68"/>
      <c r="S470" s="32"/>
    </row>
    <row r="471" spans="1:20">
      <c r="A471" s="68"/>
      <c r="B471" s="69"/>
      <c r="C471" s="69"/>
      <c r="D471" s="68"/>
      <c r="E471" s="68"/>
      <c r="F471" s="68"/>
      <c r="G471" s="68"/>
      <c r="H471" s="68"/>
      <c r="I471" s="68"/>
      <c r="J471" s="68"/>
      <c r="K471" s="69"/>
      <c r="L471" s="68"/>
      <c r="M471" s="68"/>
      <c r="N471" s="69"/>
      <c r="O471" s="69"/>
      <c r="P471" s="68"/>
      <c r="Q471" s="68"/>
      <c r="R471" s="68"/>
      <c r="S471" s="32"/>
    </row>
    <row r="472" spans="1:20">
      <c r="A472" s="68"/>
      <c r="B472" s="69"/>
      <c r="C472" s="69"/>
      <c r="D472" s="68"/>
      <c r="E472" s="68"/>
      <c r="F472" s="68"/>
      <c r="G472" s="68"/>
      <c r="H472" s="68"/>
      <c r="I472" s="68"/>
      <c r="J472" s="68"/>
      <c r="K472" s="69"/>
      <c r="L472" s="68"/>
      <c r="M472" s="68"/>
      <c r="N472" s="69"/>
      <c r="O472" s="69"/>
      <c r="P472" s="68"/>
      <c r="Q472" s="68"/>
      <c r="R472" s="68"/>
      <c r="S472" s="32"/>
    </row>
    <row r="473" spans="1:20">
      <c r="A473" s="68"/>
      <c r="B473" s="69"/>
      <c r="C473" s="69"/>
      <c r="D473" s="68"/>
      <c r="E473" s="68"/>
      <c r="F473" s="68"/>
      <c r="G473" s="68"/>
      <c r="H473" s="68"/>
      <c r="I473" s="68"/>
      <c r="J473" s="68"/>
      <c r="K473" s="69"/>
      <c r="L473" s="68"/>
      <c r="M473" s="68"/>
      <c r="N473" s="69"/>
      <c r="O473" s="69"/>
      <c r="P473" s="68"/>
      <c r="Q473" s="68"/>
      <c r="R473" s="68"/>
      <c r="S473" s="60"/>
      <c r="T473" s="61"/>
    </row>
    <row r="474" spans="1:20">
      <c r="A474" s="68"/>
      <c r="B474" s="69"/>
      <c r="C474" s="69"/>
      <c r="D474" s="68"/>
      <c r="E474" s="68"/>
      <c r="F474" s="68"/>
      <c r="G474" s="68"/>
      <c r="H474" s="68"/>
      <c r="I474" s="68"/>
      <c r="J474" s="68"/>
      <c r="K474" s="69"/>
      <c r="L474" s="68"/>
      <c r="M474" s="68"/>
      <c r="N474" s="69"/>
      <c r="O474" s="69"/>
      <c r="P474" s="68"/>
      <c r="Q474" s="68"/>
      <c r="R474" s="68"/>
      <c r="S474" s="32"/>
    </row>
    <row r="475" spans="1:20">
      <c r="A475" s="68"/>
      <c r="B475" s="69"/>
      <c r="C475" s="69"/>
      <c r="D475" s="68"/>
      <c r="E475" s="68"/>
      <c r="F475" s="68"/>
      <c r="G475" s="68"/>
      <c r="H475" s="68"/>
      <c r="I475" s="68"/>
      <c r="J475" s="68"/>
      <c r="K475" s="69"/>
      <c r="L475" s="68"/>
      <c r="M475" s="68"/>
      <c r="N475" s="69"/>
      <c r="O475" s="69"/>
      <c r="P475" s="68"/>
      <c r="Q475" s="68"/>
      <c r="R475" s="68"/>
      <c r="S475" s="32"/>
    </row>
    <row r="476" spans="1:20">
      <c r="A476" s="68"/>
      <c r="B476" s="69"/>
      <c r="C476" s="69"/>
      <c r="D476" s="68"/>
      <c r="E476" s="68"/>
      <c r="F476" s="68"/>
      <c r="G476" s="68"/>
      <c r="H476" s="68"/>
      <c r="I476" s="68"/>
      <c r="J476" s="68"/>
      <c r="K476" s="69"/>
      <c r="L476" s="68"/>
      <c r="M476" s="68"/>
      <c r="N476" s="69"/>
      <c r="O476" s="69"/>
      <c r="P476" s="68"/>
      <c r="Q476" s="68"/>
      <c r="R476" s="68"/>
      <c r="S476" s="32"/>
    </row>
    <row r="477" spans="1:20">
      <c r="A477" s="68"/>
      <c r="B477" s="69"/>
      <c r="C477" s="69"/>
      <c r="D477" s="68"/>
      <c r="E477" s="68"/>
      <c r="F477" s="68"/>
      <c r="G477" s="68"/>
      <c r="H477" s="68"/>
      <c r="I477" s="68"/>
      <c r="J477" s="68"/>
      <c r="K477" s="69"/>
      <c r="L477" s="68"/>
      <c r="M477" s="68"/>
      <c r="N477" s="69"/>
      <c r="O477" s="69"/>
      <c r="P477" s="68"/>
      <c r="Q477" s="68"/>
      <c r="R477" s="68"/>
      <c r="S477" s="32"/>
    </row>
    <row r="478" spans="1:20">
      <c r="A478" s="68"/>
      <c r="B478" s="69"/>
      <c r="C478" s="69"/>
      <c r="D478" s="68"/>
      <c r="E478" s="68"/>
      <c r="F478" s="68"/>
      <c r="G478" s="68"/>
      <c r="H478" s="68"/>
      <c r="I478" s="68"/>
      <c r="J478" s="68"/>
      <c r="K478" s="69"/>
      <c r="L478" s="68"/>
      <c r="M478" s="68"/>
      <c r="N478" s="69"/>
      <c r="O478" s="69"/>
      <c r="P478" s="68"/>
      <c r="Q478" s="68"/>
      <c r="R478" s="68"/>
      <c r="S478" s="32"/>
    </row>
    <row r="479" spans="1:20">
      <c r="A479" s="68"/>
      <c r="B479" s="69"/>
      <c r="C479" s="69"/>
      <c r="D479" s="68"/>
      <c r="E479" s="68"/>
      <c r="F479" s="68"/>
      <c r="G479" s="68"/>
      <c r="H479" s="68"/>
      <c r="I479" s="68"/>
      <c r="J479" s="68"/>
      <c r="K479" s="69"/>
      <c r="L479" s="68"/>
      <c r="M479" s="68"/>
      <c r="N479" s="69"/>
      <c r="O479" s="69"/>
      <c r="P479" s="68"/>
      <c r="Q479" s="68"/>
      <c r="R479" s="68"/>
      <c r="S479" s="32"/>
    </row>
    <row r="480" spans="1:20">
      <c r="A480" s="68"/>
      <c r="B480" s="69"/>
      <c r="C480" s="69"/>
      <c r="D480" s="68"/>
      <c r="E480" s="68"/>
      <c r="F480" s="68"/>
      <c r="G480" s="68"/>
      <c r="H480" s="68"/>
      <c r="I480" s="68"/>
      <c r="J480" s="68"/>
      <c r="K480" s="69"/>
      <c r="L480" s="68"/>
      <c r="M480" s="68"/>
      <c r="N480" s="69"/>
      <c r="O480" s="69"/>
      <c r="P480" s="68"/>
      <c r="Q480" s="68"/>
      <c r="R480" s="68"/>
      <c r="S480" s="60"/>
      <c r="T480" s="61"/>
    </row>
    <row r="481" spans="1:20">
      <c r="A481" s="68"/>
      <c r="B481" s="69"/>
      <c r="C481" s="69"/>
      <c r="D481" s="68"/>
      <c r="E481" s="68"/>
      <c r="F481" s="68"/>
      <c r="G481" s="68"/>
      <c r="H481" s="68"/>
      <c r="I481" s="68"/>
      <c r="J481" s="68"/>
      <c r="K481" s="69"/>
      <c r="L481" s="68"/>
      <c r="M481" s="68"/>
      <c r="N481" s="69"/>
      <c r="O481" s="69"/>
      <c r="P481" s="68"/>
      <c r="Q481" s="68"/>
      <c r="R481" s="68"/>
      <c r="S481" s="32"/>
    </row>
    <row r="482" spans="1:20">
      <c r="A482" s="68"/>
      <c r="B482" s="69"/>
      <c r="C482" s="69"/>
      <c r="D482" s="68"/>
      <c r="E482" s="68"/>
      <c r="F482" s="68"/>
      <c r="G482" s="68"/>
      <c r="H482" s="68"/>
      <c r="I482" s="68"/>
      <c r="J482" s="68"/>
      <c r="K482" s="69"/>
      <c r="L482" s="68"/>
      <c r="M482" s="68"/>
      <c r="N482" s="69"/>
      <c r="O482" s="69"/>
      <c r="P482" s="68"/>
      <c r="Q482" s="68"/>
      <c r="R482" s="68"/>
      <c r="S482" s="32"/>
    </row>
    <row r="483" spans="1:20">
      <c r="A483" s="68"/>
      <c r="B483" s="69"/>
      <c r="C483" s="69"/>
      <c r="D483" s="68"/>
      <c r="E483" s="68"/>
      <c r="F483" s="68"/>
      <c r="G483" s="68"/>
      <c r="H483" s="68"/>
      <c r="I483" s="68"/>
      <c r="J483" s="68"/>
      <c r="K483" s="69"/>
      <c r="L483" s="68"/>
      <c r="M483" s="68"/>
      <c r="N483" s="69"/>
      <c r="O483" s="69"/>
      <c r="P483" s="68"/>
      <c r="Q483" s="68"/>
      <c r="R483" s="68"/>
      <c r="S483" s="32"/>
    </row>
    <row r="484" spans="1:20">
      <c r="A484" s="68"/>
      <c r="B484" s="69"/>
      <c r="C484" s="69"/>
      <c r="D484" s="68"/>
      <c r="E484" s="68"/>
      <c r="F484" s="68"/>
      <c r="G484" s="68"/>
      <c r="H484" s="68"/>
      <c r="I484" s="68"/>
      <c r="J484" s="68"/>
      <c r="K484" s="69"/>
      <c r="L484" s="68"/>
      <c r="M484" s="68"/>
      <c r="N484" s="69"/>
      <c r="O484" s="69"/>
      <c r="P484" s="68"/>
      <c r="Q484" s="68"/>
      <c r="R484" s="68"/>
      <c r="S484" s="32"/>
    </row>
    <row r="485" spans="1:20">
      <c r="A485" s="68"/>
      <c r="B485" s="69"/>
      <c r="C485" s="69"/>
      <c r="D485" s="68"/>
      <c r="E485" s="68"/>
      <c r="F485" s="68"/>
      <c r="G485" s="68"/>
      <c r="H485" s="68"/>
      <c r="I485" s="68"/>
      <c r="J485" s="68"/>
      <c r="K485" s="69"/>
      <c r="L485" s="68"/>
      <c r="M485" s="68"/>
      <c r="N485" s="69"/>
      <c r="O485" s="69"/>
      <c r="P485" s="68"/>
      <c r="Q485" s="68"/>
      <c r="R485" s="68"/>
      <c r="S485" s="32"/>
    </row>
    <row r="486" spans="1:20">
      <c r="A486" s="68"/>
      <c r="B486" s="69"/>
      <c r="C486" s="69"/>
      <c r="D486" s="68"/>
      <c r="E486" s="68"/>
      <c r="F486" s="68"/>
      <c r="G486" s="68"/>
      <c r="H486" s="68"/>
      <c r="I486" s="68"/>
      <c r="J486" s="68"/>
      <c r="K486" s="69"/>
      <c r="L486" s="68"/>
      <c r="M486" s="68"/>
      <c r="N486" s="69"/>
      <c r="O486" s="69"/>
      <c r="P486" s="68"/>
      <c r="Q486" s="68"/>
      <c r="R486" s="68"/>
      <c r="S486" s="32"/>
    </row>
    <row r="487" spans="1:20">
      <c r="A487" s="68"/>
      <c r="B487" s="69"/>
      <c r="C487" s="69"/>
      <c r="D487" s="68"/>
      <c r="E487" s="68"/>
      <c r="F487" s="68"/>
      <c r="G487" s="68"/>
      <c r="H487" s="68"/>
      <c r="I487" s="68"/>
      <c r="J487" s="68"/>
      <c r="K487" s="69"/>
      <c r="L487" s="68"/>
      <c r="M487" s="68"/>
      <c r="N487" s="69"/>
      <c r="O487" s="69"/>
      <c r="P487" s="68"/>
      <c r="Q487" s="68"/>
      <c r="R487" s="68"/>
      <c r="S487" s="60"/>
      <c r="T487" s="61"/>
    </row>
    <row r="488" spans="1:20">
      <c r="A488" s="68"/>
      <c r="B488" s="69"/>
      <c r="C488" s="69"/>
      <c r="D488" s="68"/>
      <c r="E488" s="68"/>
      <c r="F488" s="68"/>
      <c r="G488" s="68"/>
      <c r="H488" s="68"/>
      <c r="I488" s="68"/>
      <c r="J488" s="68"/>
      <c r="K488" s="69"/>
      <c r="L488" s="68"/>
      <c r="M488" s="68"/>
      <c r="N488" s="69"/>
      <c r="O488" s="69"/>
      <c r="P488" s="68"/>
      <c r="Q488" s="68"/>
      <c r="R488" s="68"/>
      <c r="S488" s="32"/>
    </row>
    <row r="489" spans="1:20">
      <c r="A489" s="68"/>
      <c r="B489" s="69"/>
      <c r="C489" s="69"/>
      <c r="D489" s="68"/>
      <c r="E489" s="68"/>
      <c r="F489" s="68"/>
      <c r="G489" s="68"/>
      <c r="H489" s="68"/>
      <c r="I489" s="68"/>
      <c r="J489" s="68"/>
      <c r="K489" s="69"/>
      <c r="L489" s="68"/>
      <c r="M489" s="68"/>
      <c r="N489" s="69"/>
      <c r="O489" s="69"/>
      <c r="P489" s="68"/>
      <c r="Q489" s="68"/>
      <c r="R489" s="68"/>
      <c r="S489" s="32"/>
    </row>
    <row r="490" spans="1:20">
      <c r="A490" s="68"/>
      <c r="B490" s="69"/>
      <c r="C490" s="69"/>
      <c r="D490" s="68"/>
      <c r="E490" s="68"/>
      <c r="F490" s="68"/>
      <c r="G490" s="68"/>
      <c r="H490" s="68"/>
      <c r="I490" s="68"/>
      <c r="J490" s="68"/>
      <c r="K490" s="69"/>
      <c r="L490" s="68"/>
      <c r="M490" s="68"/>
      <c r="N490" s="69"/>
      <c r="O490" s="69"/>
      <c r="P490" s="68"/>
      <c r="Q490" s="68"/>
      <c r="R490" s="68"/>
      <c r="S490" s="32"/>
    </row>
    <row r="491" spans="1:20">
      <c r="A491" s="68"/>
      <c r="B491" s="69"/>
      <c r="C491" s="69"/>
      <c r="D491" s="68"/>
      <c r="E491" s="68"/>
      <c r="F491" s="68"/>
      <c r="G491" s="68"/>
      <c r="H491" s="68"/>
      <c r="I491" s="68"/>
      <c r="J491" s="68"/>
      <c r="K491" s="69"/>
      <c r="L491" s="68"/>
      <c r="M491" s="68"/>
      <c r="N491" s="69"/>
      <c r="O491" s="69"/>
      <c r="P491" s="68"/>
      <c r="Q491" s="68"/>
      <c r="R491" s="68"/>
      <c r="S491" s="32"/>
    </row>
    <row r="492" spans="1:20">
      <c r="A492" s="68"/>
      <c r="B492" s="69"/>
      <c r="C492" s="69"/>
      <c r="D492" s="68"/>
      <c r="E492" s="68"/>
      <c r="F492" s="68"/>
      <c r="G492" s="68"/>
      <c r="H492" s="68"/>
      <c r="I492" s="68"/>
      <c r="J492" s="68"/>
      <c r="K492" s="69"/>
      <c r="L492" s="68"/>
      <c r="M492" s="68"/>
      <c r="N492" s="69"/>
      <c r="O492" s="69"/>
      <c r="P492" s="68"/>
      <c r="Q492" s="68"/>
      <c r="R492" s="68"/>
      <c r="S492" s="60"/>
      <c r="T492" s="61"/>
    </row>
    <row r="493" spans="1:20">
      <c r="A493" s="68"/>
      <c r="B493" s="69"/>
      <c r="C493" s="69"/>
      <c r="D493" s="68"/>
      <c r="E493" s="68"/>
      <c r="F493" s="68"/>
      <c r="G493" s="68"/>
      <c r="H493" s="68"/>
      <c r="I493" s="68"/>
      <c r="J493" s="68"/>
      <c r="K493" s="69"/>
      <c r="L493" s="68"/>
      <c r="M493" s="68"/>
      <c r="N493" s="69"/>
      <c r="O493" s="69"/>
      <c r="P493" s="68"/>
      <c r="Q493" s="68"/>
      <c r="R493" s="68"/>
      <c r="S493" s="32"/>
    </row>
    <row r="494" spans="1:20">
      <c r="A494" s="68"/>
      <c r="B494" s="69"/>
      <c r="C494" s="69"/>
      <c r="D494" s="68"/>
      <c r="E494" s="68"/>
      <c r="F494" s="68"/>
      <c r="G494" s="68"/>
      <c r="H494" s="68"/>
      <c r="I494" s="68"/>
      <c r="J494" s="68"/>
      <c r="K494" s="69"/>
      <c r="L494" s="68"/>
      <c r="M494" s="68"/>
      <c r="N494" s="69"/>
      <c r="O494" s="69"/>
      <c r="P494" s="68"/>
      <c r="Q494" s="68"/>
      <c r="R494" s="68"/>
      <c r="S494" s="32"/>
    </row>
    <row r="495" spans="1:20">
      <c r="A495" s="68"/>
      <c r="B495" s="69"/>
      <c r="C495" s="69"/>
      <c r="D495" s="68"/>
      <c r="E495" s="68"/>
      <c r="F495" s="68"/>
      <c r="G495" s="68"/>
      <c r="H495" s="68"/>
      <c r="I495" s="68"/>
      <c r="J495" s="68"/>
      <c r="K495" s="69"/>
      <c r="L495" s="68"/>
      <c r="M495" s="68"/>
      <c r="N495" s="69"/>
      <c r="O495" s="69"/>
      <c r="P495" s="68"/>
      <c r="Q495" s="68"/>
      <c r="R495" s="68"/>
      <c r="S495" s="32"/>
    </row>
    <row r="496" spans="1:20">
      <c r="A496" s="68"/>
      <c r="B496" s="69"/>
      <c r="C496" s="69"/>
      <c r="D496" s="68"/>
      <c r="E496" s="68"/>
      <c r="F496" s="68"/>
      <c r="G496" s="68"/>
      <c r="H496" s="68"/>
      <c r="I496" s="68"/>
      <c r="J496" s="68"/>
      <c r="K496" s="69"/>
      <c r="L496" s="68"/>
      <c r="M496" s="68"/>
      <c r="N496" s="69"/>
      <c r="O496" s="69"/>
      <c r="P496" s="68"/>
      <c r="Q496" s="68"/>
      <c r="R496" s="68"/>
      <c r="S496" s="32"/>
    </row>
    <row r="497" spans="1:20">
      <c r="A497" s="68"/>
      <c r="B497" s="69"/>
      <c r="C497" s="69"/>
      <c r="D497" s="68"/>
      <c r="E497" s="68"/>
      <c r="F497" s="68"/>
      <c r="G497" s="68"/>
      <c r="H497" s="68"/>
      <c r="I497" s="68"/>
      <c r="J497" s="68"/>
      <c r="K497" s="69"/>
      <c r="L497" s="68"/>
      <c r="M497" s="68"/>
      <c r="N497" s="69"/>
      <c r="O497" s="69"/>
      <c r="P497" s="68"/>
      <c r="Q497" s="68"/>
      <c r="R497" s="68"/>
      <c r="S497" s="32"/>
    </row>
    <row r="498" spans="1:20">
      <c r="A498" s="68"/>
      <c r="B498" s="69"/>
      <c r="C498" s="69"/>
      <c r="D498" s="68"/>
      <c r="E498" s="68"/>
      <c r="F498" s="68"/>
      <c r="G498" s="68"/>
      <c r="H498" s="68"/>
      <c r="I498" s="68"/>
      <c r="J498" s="68"/>
      <c r="K498" s="69"/>
      <c r="L498" s="68"/>
      <c r="M498" s="68"/>
      <c r="N498" s="69"/>
      <c r="O498" s="69"/>
      <c r="P498" s="68"/>
      <c r="Q498" s="68"/>
      <c r="R498" s="68"/>
      <c r="S498" s="32"/>
    </row>
    <row r="499" spans="1:20">
      <c r="A499" s="68"/>
      <c r="B499" s="69"/>
      <c r="C499" s="69"/>
      <c r="D499" s="68"/>
      <c r="E499" s="68"/>
      <c r="F499" s="68"/>
      <c r="G499" s="68"/>
      <c r="H499" s="68"/>
      <c r="I499" s="68"/>
      <c r="J499" s="68"/>
      <c r="K499" s="69"/>
      <c r="L499" s="68"/>
      <c r="M499" s="68"/>
      <c r="N499" s="69"/>
      <c r="O499" s="69"/>
      <c r="P499" s="68"/>
      <c r="Q499" s="68"/>
      <c r="R499" s="68"/>
      <c r="S499" s="32"/>
    </row>
    <row r="500" spans="1:20">
      <c r="A500" s="68"/>
      <c r="B500" s="69"/>
      <c r="C500" s="69"/>
      <c r="D500" s="68"/>
      <c r="E500" s="68"/>
      <c r="F500" s="68"/>
      <c r="G500" s="68"/>
      <c r="H500" s="68"/>
      <c r="I500" s="68"/>
      <c r="J500" s="68"/>
      <c r="K500" s="69"/>
      <c r="L500" s="68"/>
      <c r="M500" s="68"/>
      <c r="N500" s="69"/>
      <c r="O500" s="69"/>
      <c r="P500" s="68"/>
      <c r="Q500" s="68"/>
      <c r="R500" s="68"/>
      <c r="S500" s="32"/>
    </row>
    <row r="501" spans="1:20">
      <c r="A501" s="68"/>
      <c r="B501" s="69"/>
      <c r="C501" s="69"/>
      <c r="D501" s="68"/>
      <c r="E501" s="68"/>
      <c r="F501" s="68"/>
      <c r="G501" s="68"/>
      <c r="H501" s="68"/>
      <c r="I501" s="68"/>
      <c r="J501" s="68"/>
      <c r="K501" s="69"/>
      <c r="L501" s="68"/>
      <c r="M501" s="68"/>
      <c r="N501" s="69"/>
      <c r="O501" s="69"/>
      <c r="P501" s="68"/>
      <c r="Q501" s="68"/>
      <c r="R501" s="68"/>
      <c r="S501" s="32"/>
    </row>
    <row r="502" spans="1:20">
      <c r="A502" s="68"/>
      <c r="B502" s="69"/>
      <c r="C502" s="69"/>
      <c r="D502" s="68"/>
      <c r="E502" s="68"/>
      <c r="F502" s="68"/>
      <c r="G502" s="68"/>
      <c r="H502" s="68"/>
      <c r="I502" s="68"/>
      <c r="J502" s="68"/>
      <c r="K502" s="69"/>
      <c r="L502" s="68"/>
      <c r="M502" s="68"/>
      <c r="N502" s="69"/>
      <c r="O502" s="69"/>
      <c r="P502" s="68"/>
      <c r="Q502" s="68"/>
      <c r="R502" s="68"/>
      <c r="S502" s="32"/>
    </row>
    <row r="503" spans="1:20">
      <c r="A503" s="68"/>
      <c r="B503" s="69"/>
      <c r="C503" s="69"/>
      <c r="D503" s="68"/>
      <c r="E503" s="68"/>
      <c r="F503" s="68"/>
      <c r="G503" s="68"/>
      <c r="H503" s="68"/>
      <c r="I503" s="68"/>
      <c r="J503" s="68"/>
      <c r="K503" s="69"/>
      <c r="L503" s="68"/>
      <c r="M503" s="68"/>
      <c r="N503" s="69"/>
      <c r="O503" s="69"/>
      <c r="P503" s="68"/>
      <c r="Q503" s="68"/>
      <c r="R503" s="68"/>
      <c r="S503" s="32"/>
    </row>
    <row r="504" spans="1:20">
      <c r="A504" s="68"/>
      <c r="B504" s="69"/>
      <c r="C504" s="69"/>
      <c r="D504" s="68"/>
      <c r="E504" s="68"/>
      <c r="F504" s="68"/>
      <c r="G504" s="68"/>
      <c r="H504" s="68"/>
      <c r="I504" s="68"/>
      <c r="J504" s="68"/>
      <c r="K504" s="69"/>
      <c r="L504" s="68"/>
      <c r="M504" s="68"/>
      <c r="N504" s="69"/>
      <c r="O504" s="69"/>
      <c r="P504" s="68"/>
      <c r="Q504" s="68"/>
      <c r="R504" s="68"/>
      <c r="S504" s="60"/>
      <c r="T504" s="63" t="s">
        <v>86</v>
      </c>
    </row>
    <row r="505" spans="1:20">
      <c r="A505" s="68"/>
      <c r="B505" s="69"/>
      <c r="C505" s="69"/>
      <c r="D505" s="68"/>
      <c r="E505" s="68"/>
      <c r="F505" s="68"/>
      <c r="G505" s="68"/>
      <c r="H505" s="68"/>
      <c r="I505" s="68"/>
      <c r="J505" s="68"/>
      <c r="K505" s="69"/>
      <c r="L505" s="68"/>
      <c r="M505" s="68"/>
      <c r="N505" s="69"/>
      <c r="O505" s="69"/>
      <c r="P505" s="68"/>
      <c r="Q505" s="68"/>
      <c r="R505" s="68"/>
      <c r="S505" s="60"/>
      <c r="T505" s="35"/>
    </row>
    <row r="506" spans="1:20">
      <c r="A506" s="68"/>
      <c r="B506" s="69"/>
      <c r="C506" s="69"/>
      <c r="D506" s="68"/>
      <c r="E506" s="68"/>
      <c r="F506" s="68"/>
      <c r="G506" s="68"/>
      <c r="H506" s="68"/>
      <c r="I506" s="68"/>
      <c r="J506" s="68"/>
      <c r="K506" s="69"/>
      <c r="L506" s="68"/>
      <c r="M506" s="68"/>
      <c r="N506" s="69"/>
      <c r="O506" s="69"/>
      <c r="P506" s="68"/>
      <c r="Q506" s="68"/>
      <c r="R506" s="68"/>
      <c r="S506" s="32"/>
      <c r="T506" s="62"/>
    </row>
    <row r="507" spans="1:20">
      <c r="A507" s="68"/>
      <c r="B507" s="69"/>
      <c r="C507" s="69"/>
      <c r="D507" s="68"/>
      <c r="E507" s="68"/>
      <c r="F507" s="68"/>
      <c r="G507" s="68"/>
      <c r="H507" s="68"/>
      <c r="I507" s="68"/>
      <c r="J507" s="68"/>
      <c r="K507" s="69"/>
      <c r="L507" s="68"/>
      <c r="M507" s="68"/>
      <c r="N507" s="69"/>
      <c r="O507" s="69"/>
      <c r="P507" s="68"/>
      <c r="Q507" s="68"/>
      <c r="R507" s="68"/>
      <c r="S507" s="60"/>
      <c r="T507" s="36" t="s">
        <v>85</v>
      </c>
    </row>
    <row r="508" spans="1:20">
      <c r="A508" s="68"/>
      <c r="B508" s="69"/>
      <c r="C508" s="69"/>
      <c r="D508" s="68"/>
      <c r="E508" s="68"/>
      <c r="F508" s="68"/>
      <c r="G508" s="68"/>
      <c r="H508" s="68"/>
      <c r="I508" s="68"/>
      <c r="J508" s="68"/>
      <c r="K508" s="69"/>
      <c r="L508" s="68"/>
      <c r="M508" s="68"/>
      <c r="N508" s="69"/>
      <c r="O508" s="69"/>
      <c r="P508" s="68"/>
      <c r="Q508" s="68"/>
      <c r="R508" s="68"/>
      <c r="S508" s="32"/>
    </row>
    <row r="509" spans="1:20">
      <c r="A509" s="68"/>
      <c r="B509" s="69"/>
      <c r="C509" s="69"/>
      <c r="D509" s="68"/>
      <c r="E509" s="68"/>
      <c r="F509" s="68"/>
      <c r="G509" s="68"/>
      <c r="H509" s="68"/>
      <c r="I509" s="68"/>
      <c r="J509" s="68"/>
      <c r="K509" s="69"/>
      <c r="L509" s="68"/>
      <c r="M509" s="68"/>
      <c r="N509" s="69"/>
      <c r="O509" s="69"/>
      <c r="P509" s="68"/>
      <c r="Q509" s="68"/>
      <c r="R509" s="68"/>
      <c r="S509" s="32"/>
    </row>
    <row r="510" spans="1:20">
      <c r="A510" s="68"/>
      <c r="B510" s="69"/>
      <c r="C510" s="69"/>
      <c r="D510" s="68"/>
      <c r="E510" s="68"/>
      <c r="F510" s="68"/>
      <c r="G510" s="68"/>
      <c r="H510" s="68"/>
      <c r="I510" s="68"/>
      <c r="J510" s="68"/>
      <c r="K510" s="69"/>
      <c r="L510" s="68"/>
      <c r="M510" s="68"/>
      <c r="N510" s="69"/>
      <c r="O510" s="69"/>
      <c r="P510" s="68"/>
      <c r="Q510" s="68"/>
      <c r="R510" s="68"/>
      <c r="S510" s="32"/>
    </row>
    <row r="511" spans="1:20">
      <c r="A511" s="68"/>
      <c r="B511" s="69"/>
      <c r="C511" s="69"/>
      <c r="D511" s="68"/>
      <c r="E511" s="68"/>
      <c r="F511" s="68"/>
      <c r="G511" s="68"/>
      <c r="H511" s="68"/>
      <c r="I511" s="68"/>
      <c r="J511" s="68"/>
      <c r="K511" s="69"/>
      <c r="L511" s="68"/>
      <c r="M511" s="68"/>
      <c r="N511" s="69"/>
      <c r="O511" s="69"/>
      <c r="P511" s="68"/>
      <c r="Q511" s="68"/>
      <c r="R511" s="68"/>
      <c r="S511" s="32"/>
    </row>
    <row r="512" spans="1:20">
      <c r="A512" s="68"/>
      <c r="B512" s="69"/>
      <c r="C512" s="69"/>
      <c r="D512" s="68"/>
      <c r="E512" s="68"/>
      <c r="F512" s="68"/>
      <c r="G512" s="68"/>
      <c r="H512" s="68"/>
      <c r="I512" s="68"/>
      <c r="J512" s="68"/>
      <c r="K512" s="69"/>
      <c r="L512" s="68"/>
      <c r="M512" s="68"/>
      <c r="N512" s="69"/>
      <c r="O512" s="69"/>
      <c r="P512" s="68"/>
      <c r="Q512" s="68"/>
      <c r="R512" s="68"/>
      <c r="S512" s="32"/>
    </row>
    <row r="513" spans="1:20">
      <c r="A513" s="68"/>
      <c r="B513" s="69"/>
      <c r="C513" s="69"/>
      <c r="D513" s="68"/>
      <c r="E513" s="68"/>
      <c r="F513" s="68"/>
      <c r="G513" s="68"/>
      <c r="H513" s="68"/>
      <c r="I513" s="68"/>
      <c r="J513" s="68"/>
      <c r="K513" s="69"/>
      <c r="L513" s="68"/>
      <c r="M513" s="68"/>
      <c r="N513" s="69"/>
      <c r="O513" s="69"/>
      <c r="P513" s="68"/>
      <c r="Q513" s="68"/>
      <c r="R513" s="68"/>
      <c r="S513" s="32"/>
    </row>
    <row r="514" spans="1:20">
      <c r="A514" s="68"/>
      <c r="B514" s="69"/>
      <c r="C514" s="69"/>
      <c r="D514" s="68"/>
      <c r="E514" s="68"/>
      <c r="F514" s="68"/>
      <c r="G514" s="68"/>
      <c r="H514" s="68"/>
      <c r="I514" s="68"/>
      <c r="J514" s="68"/>
      <c r="K514" s="69"/>
      <c r="L514" s="68"/>
      <c r="M514" s="68"/>
      <c r="N514" s="69"/>
      <c r="O514" s="69"/>
      <c r="P514" s="68"/>
      <c r="Q514" s="68"/>
      <c r="R514" s="68"/>
      <c r="S514" s="32"/>
    </row>
    <row r="515" spans="1:20">
      <c r="A515" s="68"/>
      <c r="B515" s="69"/>
      <c r="C515" s="69"/>
      <c r="D515" s="68"/>
      <c r="E515" s="68"/>
      <c r="F515" s="68"/>
      <c r="G515" s="68"/>
      <c r="H515" s="68"/>
      <c r="I515" s="68"/>
      <c r="J515" s="68"/>
      <c r="K515" s="69"/>
      <c r="L515" s="68"/>
      <c r="M515" s="68"/>
      <c r="N515" s="69"/>
      <c r="O515" s="69"/>
      <c r="P515" s="68"/>
      <c r="Q515" s="68"/>
      <c r="R515" s="68"/>
      <c r="S515" s="32"/>
    </row>
    <row r="516" spans="1:20">
      <c r="A516" s="68"/>
      <c r="B516" s="69"/>
      <c r="C516" s="69"/>
      <c r="D516" s="68"/>
      <c r="E516" s="68"/>
      <c r="F516" s="68"/>
      <c r="G516" s="68"/>
      <c r="H516" s="68"/>
      <c r="I516" s="68"/>
      <c r="J516" s="68"/>
      <c r="K516" s="69"/>
      <c r="L516" s="68"/>
      <c r="M516" s="68"/>
      <c r="N516" s="69"/>
      <c r="O516" s="69"/>
      <c r="P516" s="68"/>
      <c r="Q516" s="68"/>
      <c r="R516" s="68"/>
      <c r="S516" s="60"/>
      <c r="T516" s="61"/>
    </row>
    <row r="517" spans="1:20">
      <c r="A517" s="68"/>
      <c r="B517" s="69"/>
      <c r="C517" s="69"/>
      <c r="D517" s="68"/>
      <c r="E517" s="68"/>
      <c r="F517" s="68"/>
      <c r="G517" s="68"/>
      <c r="H517" s="68"/>
      <c r="I517" s="68"/>
      <c r="J517" s="68"/>
      <c r="K517" s="69"/>
      <c r="L517" s="68"/>
      <c r="M517" s="68"/>
      <c r="N517" s="69"/>
      <c r="O517" s="69"/>
      <c r="P517" s="68"/>
      <c r="Q517" s="68"/>
      <c r="R517" s="68"/>
      <c r="S517" s="32"/>
    </row>
    <row r="518" spans="1:20">
      <c r="A518" s="68"/>
      <c r="B518" s="69"/>
      <c r="C518" s="69"/>
      <c r="D518" s="68"/>
      <c r="E518" s="68"/>
      <c r="F518" s="68"/>
      <c r="G518" s="68"/>
      <c r="H518" s="68"/>
      <c r="I518" s="68"/>
      <c r="J518" s="68"/>
      <c r="K518" s="69"/>
      <c r="L518" s="68"/>
      <c r="M518" s="68"/>
      <c r="N518" s="69"/>
      <c r="O518" s="69"/>
      <c r="P518" s="68"/>
      <c r="Q518" s="68"/>
      <c r="R518" s="68"/>
      <c r="S518" s="32"/>
    </row>
    <row r="519" spans="1:20">
      <c r="A519" s="68"/>
      <c r="B519" s="69"/>
      <c r="C519" s="69"/>
      <c r="D519" s="68"/>
      <c r="E519" s="68"/>
      <c r="F519" s="68"/>
      <c r="G519" s="68"/>
      <c r="H519" s="68"/>
      <c r="I519" s="68"/>
      <c r="J519" s="68"/>
      <c r="K519" s="69"/>
      <c r="L519" s="68"/>
      <c r="M519" s="68"/>
      <c r="N519" s="69"/>
      <c r="O519" s="69"/>
      <c r="P519" s="68"/>
      <c r="Q519" s="68"/>
      <c r="R519" s="68"/>
      <c r="S519" s="32"/>
    </row>
    <row r="520" spans="1:20">
      <c r="A520" s="68"/>
      <c r="B520" s="69"/>
      <c r="C520" s="69"/>
      <c r="D520" s="68"/>
      <c r="E520" s="68"/>
      <c r="F520" s="68"/>
      <c r="G520" s="68"/>
      <c r="H520" s="68"/>
      <c r="I520" s="68"/>
      <c r="J520" s="68"/>
      <c r="K520" s="69"/>
      <c r="L520" s="68"/>
      <c r="M520" s="68"/>
      <c r="N520" s="69"/>
      <c r="O520" s="69"/>
      <c r="P520" s="68"/>
      <c r="Q520" s="68"/>
      <c r="R520" s="68"/>
      <c r="S520" s="32"/>
    </row>
    <row r="521" spans="1:20">
      <c r="A521" s="68"/>
      <c r="B521" s="69"/>
      <c r="C521" s="69"/>
      <c r="D521" s="68"/>
      <c r="E521" s="68"/>
      <c r="F521" s="68"/>
      <c r="G521" s="68"/>
      <c r="H521" s="68"/>
      <c r="I521" s="68"/>
      <c r="J521" s="68"/>
      <c r="K521" s="69"/>
      <c r="L521" s="68"/>
      <c r="M521" s="68"/>
      <c r="N521" s="69"/>
      <c r="O521" s="69"/>
      <c r="P521" s="68"/>
      <c r="Q521" s="68"/>
      <c r="R521" s="68"/>
      <c r="S521" s="32"/>
    </row>
    <row r="522" spans="1:20">
      <c r="A522" s="68"/>
      <c r="B522" s="69"/>
      <c r="C522" s="69"/>
      <c r="D522" s="68"/>
      <c r="E522" s="68"/>
      <c r="F522" s="68"/>
      <c r="G522" s="68"/>
      <c r="H522" s="68"/>
      <c r="I522" s="68"/>
      <c r="J522" s="68"/>
      <c r="K522" s="69"/>
      <c r="L522" s="68"/>
      <c r="M522" s="68"/>
      <c r="N522" s="69"/>
      <c r="O522" s="69"/>
      <c r="P522" s="68"/>
      <c r="Q522" s="68"/>
      <c r="R522" s="68"/>
      <c r="S522" s="32"/>
    </row>
    <row r="523" spans="1:20">
      <c r="A523" s="68"/>
      <c r="B523" s="69"/>
      <c r="C523" s="69"/>
      <c r="D523" s="68"/>
      <c r="E523" s="68"/>
      <c r="F523" s="68"/>
      <c r="G523" s="68"/>
      <c r="H523" s="68"/>
      <c r="I523" s="68"/>
      <c r="J523" s="68"/>
      <c r="K523" s="69"/>
      <c r="L523" s="68"/>
      <c r="M523" s="68"/>
      <c r="N523" s="69"/>
      <c r="O523" s="69"/>
      <c r="P523" s="68"/>
      <c r="Q523" s="68"/>
      <c r="R523" s="68"/>
      <c r="S523" s="32"/>
    </row>
    <row r="524" spans="1:20">
      <c r="A524" s="68"/>
      <c r="B524" s="69"/>
      <c r="C524" s="69"/>
      <c r="D524" s="68"/>
      <c r="E524" s="68"/>
      <c r="F524" s="68"/>
      <c r="G524" s="68"/>
      <c r="H524" s="68"/>
      <c r="I524" s="68"/>
      <c r="J524" s="68"/>
      <c r="K524" s="69"/>
      <c r="L524" s="68"/>
      <c r="M524" s="68"/>
      <c r="N524" s="69"/>
      <c r="O524" s="69"/>
      <c r="P524" s="68"/>
      <c r="Q524" s="68"/>
      <c r="R524" s="68"/>
      <c r="S524" s="34"/>
      <c r="T524" s="34"/>
    </row>
    <row r="525" spans="1:20">
      <c r="A525" s="68"/>
      <c r="B525" s="69"/>
      <c r="C525" s="69"/>
      <c r="D525" s="68"/>
      <c r="E525" s="68"/>
      <c r="F525" s="68"/>
      <c r="G525" s="68"/>
      <c r="H525" s="68"/>
      <c r="I525" s="68"/>
      <c r="J525" s="68"/>
      <c r="K525" s="69"/>
      <c r="L525" s="68"/>
      <c r="M525" s="68"/>
      <c r="N525" s="69"/>
      <c r="O525" s="69"/>
      <c r="P525" s="68"/>
      <c r="Q525" s="68"/>
      <c r="R525" s="68"/>
      <c r="S525" s="34"/>
      <c r="T525" s="34"/>
    </row>
    <row r="526" spans="1:20">
      <c r="A526" s="68"/>
      <c r="B526" s="69"/>
      <c r="C526" s="69"/>
      <c r="D526" s="68"/>
      <c r="E526" s="68"/>
      <c r="F526" s="68"/>
      <c r="G526" s="68"/>
      <c r="H526" s="68"/>
      <c r="I526" s="68"/>
      <c r="J526" s="68"/>
      <c r="K526" s="69"/>
      <c r="L526" s="68"/>
      <c r="M526" s="68"/>
      <c r="N526" s="69"/>
      <c r="O526" s="69"/>
      <c r="P526" s="68"/>
      <c r="Q526" s="68"/>
      <c r="R526" s="68"/>
      <c r="S526" s="34"/>
      <c r="T526" s="34"/>
    </row>
    <row r="527" spans="1:20">
      <c r="A527" s="68"/>
      <c r="B527" s="69"/>
      <c r="C527" s="69"/>
      <c r="D527" s="68"/>
      <c r="E527" s="68"/>
      <c r="F527" s="68"/>
      <c r="G527" s="68"/>
      <c r="H527" s="68"/>
      <c r="I527" s="68"/>
      <c r="J527" s="68"/>
      <c r="K527" s="69"/>
      <c r="L527" s="68"/>
      <c r="M527" s="68"/>
      <c r="N527" s="69"/>
      <c r="O527" s="69"/>
      <c r="P527" s="68"/>
      <c r="Q527" s="68"/>
      <c r="R527" s="68"/>
      <c r="S527" s="34"/>
      <c r="T527" s="34"/>
    </row>
    <row r="528" spans="1:20">
      <c r="A528" s="68"/>
      <c r="B528" s="69"/>
      <c r="C528" s="69"/>
      <c r="D528" s="68"/>
      <c r="E528" s="68"/>
      <c r="F528" s="68"/>
      <c r="G528" s="68"/>
      <c r="H528" s="68"/>
      <c r="I528" s="68"/>
      <c r="J528" s="68"/>
      <c r="K528" s="69"/>
      <c r="L528" s="68"/>
      <c r="M528" s="68"/>
      <c r="N528" s="69"/>
      <c r="O528" s="69"/>
      <c r="P528" s="68"/>
      <c r="Q528" s="68"/>
      <c r="R528" s="68"/>
      <c r="S528" s="34"/>
      <c r="T528" s="34"/>
    </row>
    <row r="529" spans="1:20">
      <c r="A529" s="68"/>
      <c r="B529" s="69"/>
      <c r="C529" s="69"/>
      <c r="D529" s="68"/>
      <c r="E529" s="68"/>
      <c r="F529" s="68"/>
      <c r="G529" s="68"/>
      <c r="H529" s="68"/>
      <c r="I529" s="68"/>
      <c r="J529" s="68"/>
      <c r="K529" s="69"/>
      <c r="L529" s="68"/>
      <c r="M529" s="68"/>
      <c r="N529" s="69"/>
      <c r="O529" s="69"/>
      <c r="P529" s="68"/>
      <c r="Q529" s="68"/>
      <c r="R529" s="68"/>
      <c r="S529" s="34"/>
      <c r="T529" s="34"/>
    </row>
    <row r="530" spans="1:20">
      <c r="A530" s="68"/>
      <c r="B530" s="69"/>
      <c r="C530" s="69"/>
      <c r="D530" s="68"/>
      <c r="E530" s="68"/>
      <c r="F530" s="68"/>
      <c r="G530" s="68"/>
      <c r="H530" s="68"/>
      <c r="I530" s="68"/>
      <c r="J530" s="68"/>
      <c r="K530" s="69"/>
      <c r="L530" s="68"/>
      <c r="M530" s="68"/>
      <c r="N530" s="69"/>
      <c r="O530" s="69"/>
      <c r="P530" s="68"/>
      <c r="Q530" s="68"/>
      <c r="R530" s="68"/>
      <c r="S530" s="34"/>
      <c r="T530" s="34"/>
    </row>
    <row r="531" spans="1:20">
      <c r="A531" s="68"/>
      <c r="B531" s="69"/>
      <c r="C531" s="69"/>
      <c r="D531" s="68"/>
      <c r="E531" s="68"/>
      <c r="F531" s="68"/>
      <c r="G531" s="68"/>
      <c r="H531" s="68"/>
      <c r="I531" s="68"/>
      <c r="J531" s="68"/>
      <c r="K531" s="69"/>
      <c r="L531" s="68"/>
      <c r="M531" s="68"/>
      <c r="N531" s="69"/>
      <c r="O531" s="69"/>
      <c r="P531" s="68"/>
      <c r="Q531" s="68"/>
      <c r="R531" s="68"/>
      <c r="S531" s="62"/>
      <c r="T531" s="62"/>
    </row>
    <row r="532" spans="1:20">
      <c r="A532" s="68"/>
      <c r="B532" s="69"/>
      <c r="C532" s="69"/>
      <c r="D532" s="68"/>
      <c r="E532" s="68"/>
      <c r="F532" s="68"/>
      <c r="G532" s="68"/>
      <c r="H532" s="68"/>
      <c r="I532" s="68"/>
      <c r="J532" s="68"/>
      <c r="K532" s="69"/>
      <c r="L532" s="68"/>
      <c r="M532" s="68"/>
      <c r="N532" s="69"/>
      <c r="O532" s="69"/>
      <c r="P532" s="68"/>
      <c r="Q532" s="68"/>
      <c r="R532" s="68"/>
    </row>
    <row r="533" spans="1:20">
      <c r="A533" s="68"/>
      <c r="B533" s="69"/>
      <c r="C533" s="69"/>
      <c r="D533" s="68"/>
      <c r="E533" s="68"/>
      <c r="F533" s="68"/>
      <c r="G533" s="68"/>
      <c r="H533" s="68"/>
      <c r="I533" s="68"/>
      <c r="J533" s="68"/>
      <c r="K533" s="69"/>
      <c r="L533" s="68"/>
      <c r="M533" s="68"/>
      <c r="N533" s="69"/>
      <c r="O533" s="69"/>
      <c r="P533" s="68"/>
      <c r="Q533" s="68"/>
      <c r="R533" s="68"/>
    </row>
    <row r="534" spans="1:20">
      <c r="A534" s="68"/>
      <c r="B534" s="69"/>
      <c r="C534" s="69"/>
      <c r="D534" s="68"/>
      <c r="E534" s="68"/>
      <c r="F534" s="68"/>
      <c r="G534" s="68"/>
      <c r="H534" s="68"/>
      <c r="I534" s="68"/>
      <c r="J534" s="68"/>
      <c r="K534" s="69"/>
      <c r="L534" s="68"/>
      <c r="M534" s="68"/>
      <c r="N534" s="69"/>
      <c r="O534" s="69"/>
      <c r="P534" s="68"/>
      <c r="Q534" s="68"/>
      <c r="R534" s="68"/>
    </row>
    <row r="535" spans="1:20">
      <c r="A535" s="68"/>
      <c r="B535" s="69"/>
      <c r="C535" s="69"/>
      <c r="D535" s="68"/>
      <c r="E535" s="68"/>
      <c r="F535" s="68"/>
      <c r="G535" s="68"/>
      <c r="H535" s="68"/>
      <c r="I535" s="68"/>
      <c r="J535" s="68"/>
      <c r="K535" s="69"/>
      <c r="L535" s="68"/>
      <c r="M535" s="68"/>
      <c r="N535" s="69"/>
      <c r="O535" s="69"/>
      <c r="P535" s="68"/>
      <c r="Q535" s="68"/>
      <c r="R535" s="68"/>
    </row>
    <row r="536" spans="1:20">
      <c r="A536" s="68"/>
      <c r="B536" s="69"/>
      <c r="C536" s="69"/>
      <c r="D536" s="68"/>
      <c r="E536" s="68"/>
      <c r="F536" s="68"/>
      <c r="G536" s="68"/>
      <c r="H536" s="68"/>
      <c r="I536" s="68"/>
      <c r="J536" s="68"/>
      <c r="K536" s="69"/>
      <c r="L536" s="68"/>
      <c r="M536" s="68"/>
      <c r="N536" s="69"/>
      <c r="O536" s="69"/>
      <c r="P536" s="68"/>
      <c r="Q536" s="68"/>
      <c r="R536" s="68"/>
    </row>
    <row r="537" spans="1:20">
      <c r="A537" s="68"/>
      <c r="B537" s="69"/>
      <c r="C537" s="69"/>
      <c r="D537" s="68"/>
      <c r="E537" s="68"/>
      <c r="F537" s="68"/>
      <c r="G537" s="68"/>
      <c r="H537" s="68"/>
      <c r="I537" s="68"/>
      <c r="J537" s="68"/>
      <c r="K537" s="69"/>
      <c r="L537" s="68"/>
      <c r="M537" s="68"/>
      <c r="N537" s="69"/>
      <c r="O537" s="69"/>
      <c r="P537" s="68"/>
      <c r="Q537" s="68"/>
      <c r="R537" s="68"/>
    </row>
    <row r="538" spans="1:20">
      <c r="A538" s="68"/>
      <c r="B538" s="69"/>
      <c r="C538" s="69"/>
      <c r="D538" s="68"/>
      <c r="E538" s="68"/>
      <c r="F538" s="68"/>
      <c r="G538" s="68"/>
      <c r="H538" s="68"/>
      <c r="I538" s="68"/>
      <c r="J538" s="68"/>
      <c r="K538" s="69"/>
      <c r="L538" s="68"/>
      <c r="M538" s="68"/>
      <c r="N538" s="69"/>
      <c r="O538" s="69"/>
      <c r="P538" s="68"/>
      <c r="Q538" s="68"/>
      <c r="R538" s="68"/>
    </row>
    <row r="539" spans="1:20">
      <c r="A539" s="68"/>
      <c r="B539" s="69"/>
      <c r="C539" s="69"/>
      <c r="D539" s="68"/>
      <c r="E539" s="68"/>
      <c r="F539" s="68"/>
      <c r="G539" s="68"/>
      <c r="H539" s="68"/>
      <c r="I539" s="68"/>
      <c r="J539" s="68"/>
      <c r="K539" s="69"/>
      <c r="L539" s="68"/>
      <c r="M539" s="68"/>
      <c r="N539" s="69"/>
      <c r="O539" s="69"/>
      <c r="P539" s="68"/>
      <c r="Q539" s="68"/>
      <c r="R539" s="68"/>
    </row>
    <row r="540" spans="1:20">
      <c r="A540" s="68"/>
      <c r="B540" s="69"/>
      <c r="C540" s="69"/>
      <c r="D540" s="68"/>
      <c r="E540" s="68"/>
      <c r="F540" s="68"/>
      <c r="G540" s="68"/>
      <c r="H540" s="68"/>
      <c r="I540" s="68"/>
      <c r="J540" s="68"/>
      <c r="K540" s="69"/>
      <c r="L540" s="68"/>
      <c r="M540" s="68"/>
      <c r="N540" s="69"/>
      <c r="O540" s="69"/>
      <c r="P540" s="68"/>
      <c r="Q540" s="68"/>
      <c r="R540" s="68"/>
    </row>
    <row r="541" spans="1:20">
      <c r="A541" s="68"/>
      <c r="B541" s="69"/>
      <c r="C541" s="69"/>
      <c r="D541" s="68"/>
      <c r="E541" s="68"/>
      <c r="F541" s="68"/>
      <c r="G541" s="68"/>
      <c r="H541" s="68"/>
      <c r="I541" s="68"/>
      <c r="J541" s="68"/>
      <c r="K541" s="69"/>
      <c r="L541" s="68"/>
      <c r="M541" s="68"/>
      <c r="N541" s="69"/>
      <c r="O541" s="69"/>
      <c r="P541" s="68"/>
      <c r="Q541" s="68"/>
      <c r="R541" s="68"/>
    </row>
    <row r="542" spans="1:20">
      <c r="A542" s="68"/>
      <c r="B542" s="69"/>
      <c r="C542" s="69"/>
      <c r="D542" s="68"/>
      <c r="E542" s="68"/>
      <c r="F542" s="68"/>
      <c r="G542" s="68"/>
      <c r="H542" s="68"/>
      <c r="I542" s="68"/>
      <c r="J542" s="68"/>
      <c r="K542" s="69"/>
      <c r="L542" s="68"/>
      <c r="M542" s="68"/>
      <c r="N542" s="69"/>
      <c r="O542" s="69"/>
      <c r="P542" s="68"/>
      <c r="Q542" s="68"/>
      <c r="R542" s="68"/>
    </row>
    <row r="543" spans="1:20">
      <c r="A543" s="68"/>
      <c r="B543" s="69"/>
      <c r="C543" s="69"/>
      <c r="D543" s="68"/>
      <c r="E543" s="68"/>
      <c r="F543" s="68"/>
      <c r="G543" s="68"/>
      <c r="H543" s="68"/>
      <c r="I543" s="68"/>
      <c r="J543" s="68"/>
      <c r="K543" s="69"/>
      <c r="L543" s="68"/>
      <c r="M543" s="68"/>
      <c r="N543" s="69"/>
      <c r="O543" s="69"/>
      <c r="P543" s="68"/>
      <c r="Q543" s="68"/>
      <c r="R543" s="68"/>
    </row>
    <row r="544" spans="1:20">
      <c r="A544" s="68"/>
      <c r="B544" s="69"/>
      <c r="C544" s="69"/>
      <c r="D544" s="68"/>
      <c r="E544" s="68"/>
      <c r="F544" s="68"/>
      <c r="G544" s="68"/>
      <c r="H544" s="68"/>
      <c r="I544" s="68"/>
      <c r="J544" s="68"/>
      <c r="K544" s="69"/>
      <c r="L544" s="68"/>
      <c r="M544" s="68"/>
      <c r="N544" s="69"/>
      <c r="O544" s="69"/>
      <c r="P544" s="68"/>
      <c r="Q544" s="68"/>
      <c r="R544" s="68"/>
    </row>
    <row r="545" spans="1:18">
      <c r="A545" s="68"/>
      <c r="B545" s="69"/>
      <c r="C545" s="69"/>
      <c r="D545" s="68"/>
      <c r="E545" s="68"/>
      <c r="F545" s="68"/>
      <c r="G545" s="68"/>
      <c r="H545" s="68"/>
      <c r="I545" s="68"/>
      <c r="J545" s="68"/>
      <c r="K545" s="69"/>
      <c r="L545" s="68"/>
      <c r="M545" s="68"/>
      <c r="N545" s="69"/>
      <c r="O545" s="69"/>
      <c r="P545" s="68"/>
      <c r="Q545" s="68"/>
      <c r="R545" s="68"/>
    </row>
    <row r="546" spans="1:18">
      <c r="A546" s="68"/>
      <c r="B546" s="69"/>
      <c r="C546" s="69"/>
      <c r="D546" s="68"/>
      <c r="E546" s="68"/>
      <c r="F546" s="68"/>
      <c r="G546" s="68"/>
      <c r="H546" s="68"/>
      <c r="I546" s="68"/>
      <c r="J546" s="68"/>
      <c r="K546" s="69"/>
      <c r="L546" s="68"/>
      <c r="M546" s="68"/>
      <c r="N546" s="69"/>
      <c r="O546" s="69"/>
      <c r="P546" s="68"/>
      <c r="Q546" s="68"/>
      <c r="R546" s="68"/>
    </row>
    <row r="547" spans="1:18">
      <c r="A547" s="68"/>
      <c r="B547" s="69"/>
      <c r="C547" s="69"/>
      <c r="D547" s="68"/>
      <c r="E547" s="68"/>
      <c r="F547" s="68"/>
      <c r="G547" s="68"/>
      <c r="H547" s="68"/>
      <c r="I547" s="68"/>
      <c r="J547" s="68"/>
      <c r="K547" s="69"/>
      <c r="L547" s="68"/>
      <c r="M547" s="68"/>
      <c r="N547" s="69"/>
      <c r="O547" s="69"/>
      <c r="P547" s="68"/>
      <c r="Q547" s="68"/>
      <c r="R547" s="68"/>
    </row>
    <row r="548" spans="1:18">
      <c r="A548" s="68"/>
      <c r="B548" s="69"/>
      <c r="C548" s="69"/>
      <c r="D548" s="68"/>
      <c r="E548" s="68"/>
      <c r="F548" s="68"/>
      <c r="G548" s="68"/>
      <c r="H548" s="68"/>
      <c r="I548" s="68"/>
      <c r="J548" s="68"/>
      <c r="K548" s="69"/>
      <c r="L548" s="68"/>
      <c r="M548" s="68"/>
      <c r="N548" s="69"/>
      <c r="O548" s="69"/>
      <c r="P548" s="68"/>
      <c r="Q548" s="68"/>
      <c r="R548" s="68"/>
    </row>
    <row r="549" spans="1:18">
      <c r="A549" s="68"/>
      <c r="B549" s="69"/>
      <c r="C549" s="69"/>
      <c r="D549" s="68"/>
      <c r="E549" s="68"/>
      <c r="F549" s="68"/>
      <c r="G549" s="68"/>
      <c r="H549" s="68"/>
      <c r="I549" s="68"/>
      <c r="J549" s="68"/>
      <c r="K549" s="69"/>
      <c r="L549" s="68"/>
      <c r="M549" s="68"/>
      <c r="N549" s="69"/>
      <c r="O549" s="69"/>
      <c r="P549" s="68"/>
      <c r="Q549" s="68"/>
      <c r="R549" s="68"/>
    </row>
    <row r="550" spans="1:18">
      <c r="A550" s="68"/>
      <c r="B550" s="69"/>
      <c r="C550" s="69"/>
      <c r="D550" s="68"/>
      <c r="E550" s="68"/>
      <c r="F550" s="68"/>
      <c r="G550" s="68"/>
      <c r="H550" s="68"/>
      <c r="I550" s="68"/>
      <c r="J550" s="68"/>
      <c r="K550" s="69"/>
      <c r="L550" s="68"/>
      <c r="M550" s="68"/>
      <c r="N550" s="69"/>
      <c r="O550" s="69"/>
      <c r="P550" s="68"/>
      <c r="Q550" s="68"/>
      <c r="R550" s="68"/>
    </row>
    <row r="551" spans="1:18">
      <c r="A551" s="68"/>
      <c r="B551" s="69"/>
      <c r="C551" s="69"/>
      <c r="D551" s="68"/>
      <c r="E551" s="68"/>
      <c r="F551" s="68"/>
      <c r="G551" s="68"/>
      <c r="H551" s="68"/>
      <c r="I551" s="68"/>
      <c r="J551" s="68"/>
      <c r="K551" s="69"/>
      <c r="L551" s="68"/>
      <c r="M551" s="68"/>
      <c r="N551" s="69"/>
      <c r="O551" s="69"/>
      <c r="P551" s="68"/>
      <c r="Q551" s="68"/>
      <c r="R551" s="68"/>
    </row>
    <row r="552" spans="1:18">
      <c r="A552" s="68"/>
      <c r="B552" s="69"/>
      <c r="C552" s="69"/>
      <c r="D552" s="68"/>
      <c r="E552" s="68"/>
      <c r="F552" s="68"/>
      <c r="G552" s="68"/>
      <c r="H552" s="68"/>
      <c r="I552" s="68"/>
      <c r="J552" s="68"/>
      <c r="K552" s="69"/>
      <c r="L552" s="68"/>
      <c r="M552" s="68"/>
      <c r="N552" s="69"/>
      <c r="O552" s="69"/>
      <c r="P552" s="68"/>
      <c r="Q552" s="68"/>
      <c r="R552" s="68"/>
    </row>
    <row r="553" spans="1:18">
      <c r="A553" s="68"/>
      <c r="B553" s="69"/>
      <c r="C553" s="69"/>
      <c r="D553" s="68"/>
      <c r="E553" s="68"/>
      <c r="F553" s="68"/>
      <c r="G553" s="68"/>
      <c r="H553" s="68"/>
      <c r="I553" s="68"/>
      <c r="J553" s="68"/>
      <c r="K553" s="69"/>
      <c r="L553" s="68"/>
      <c r="M553" s="68"/>
      <c r="N553" s="69"/>
      <c r="O553" s="69"/>
      <c r="P553" s="68"/>
      <c r="Q553" s="68"/>
      <c r="R553" s="68"/>
    </row>
    <row r="554" spans="1:18">
      <c r="A554" s="68"/>
      <c r="B554" s="69"/>
      <c r="C554" s="69"/>
      <c r="D554" s="68"/>
      <c r="E554" s="68"/>
      <c r="F554" s="68"/>
      <c r="G554" s="68"/>
      <c r="H554" s="68"/>
      <c r="I554" s="68"/>
      <c r="J554" s="68"/>
      <c r="K554" s="69"/>
      <c r="L554" s="68"/>
      <c r="M554" s="68"/>
      <c r="N554" s="69"/>
      <c r="O554" s="69"/>
      <c r="P554" s="68"/>
      <c r="Q554" s="68"/>
      <c r="R554" s="68"/>
    </row>
    <row r="555" spans="1:18">
      <c r="A555" s="68"/>
      <c r="B555" s="69"/>
      <c r="C555" s="69"/>
      <c r="D555" s="68"/>
      <c r="E555" s="68"/>
      <c r="F555" s="68"/>
      <c r="G555" s="68"/>
      <c r="H555" s="68"/>
      <c r="I555" s="68"/>
      <c r="J555" s="68"/>
      <c r="K555" s="69"/>
      <c r="L555" s="68"/>
      <c r="M555" s="68"/>
      <c r="N555" s="69"/>
      <c r="O555" s="69"/>
      <c r="P555" s="68"/>
      <c r="Q555" s="68"/>
      <c r="R555" s="68"/>
    </row>
    <row r="556" spans="1:18">
      <c r="A556" s="68"/>
      <c r="B556" s="69"/>
      <c r="C556" s="69"/>
      <c r="D556" s="68"/>
      <c r="E556" s="68"/>
      <c r="F556" s="68"/>
      <c r="G556" s="68"/>
      <c r="H556" s="68"/>
      <c r="I556" s="68"/>
      <c r="J556" s="68"/>
      <c r="K556" s="69"/>
      <c r="L556" s="68"/>
      <c r="M556" s="68"/>
      <c r="N556" s="69"/>
      <c r="O556" s="69"/>
      <c r="P556" s="68"/>
      <c r="Q556" s="68"/>
      <c r="R556" s="68"/>
    </row>
    <row r="557" spans="1:18">
      <c r="A557" s="68"/>
      <c r="B557" s="69"/>
      <c r="C557" s="69"/>
      <c r="D557" s="68"/>
      <c r="E557" s="68"/>
      <c r="F557" s="68"/>
      <c r="G557" s="68"/>
      <c r="H557" s="68"/>
      <c r="I557" s="68"/>
      <c r="J557" s="68"/>
      <c r="K557" s="69"/>
      <c r="L557" s="68"/>
      <c r="M557" s="68"/>
      <c r="N557" s="69"/>
      <c r="O557" s="69"/>
      <c r="P557" s="68"/>
      <c r="Q557" s="68"/>
      <c r="R557" s="68"/>
    </row>
    <row r="558" spans="1:18">
      <c r="A558" s="68"/>
      <c r="B558" s="69"/>
      <c r="C558" s="69"/>
      <c r="D558" s="68"/>
      <c r="E558" s="68"/>
      <c r="F558" s="68"/>
      <c r="G558" s="68"/>
      <c r="H558" s="68"/>
      <c r="I558" s="68"/>
      <c r="J558" s="68"/>
      <c r="K558" s="69"/>
      <c r="L558" s="68"/>
      <c r="M558" s="68"/>
      <c r="N558" s="69"/>
      <c r="O558" s="69"/>
      <c r="P558" s="68"/>
      <c r="Q558" s="68"/>
      <c r="R558" s="68"/>
    </row>
    <row r="559" spans="1:18">
      <c r="A559" s="68"/>
      <c r="B559" s="69"/>
      <c r="C559" s="69"/>
      <c r="D559" s="68"/>
      <c r="E559" s="68"/>
      <c r="F559" s="68"/>
      <c r="G559" s="68"/>
      <c r="H559" s="68"/>
      <c r="I559" s="68"/>
      <c r="J559" s="68"/>
      <c r="K559" s="69"/>
      <c r="L559" s="68"/>
      <c r="M559" s="68"/>
      <c r="N559" s="69"/>
      <c r="O559" s="69"/>
      <c r="P559" s="68"/>
      <c r="Q559" s="68"/>
      <c r="R559" s="68"/>
    </row>
    <row r="560" spans="1:18">
      <c r="A560" s="68"/>
      <c r="B560" s="69"/>
      <c r="C560" s="69"/>
      <c r="D560" s="68"/>
      <c r="E560" s="68"/>
      <c r="F560" s="68"/>
      <c r="G560" s="68"/>
      <c r="H560" s="68"/>
      <c r="I560" s="68"/>
      <c r="J560" s="68"/>
      <c r="K560" s="69"/>
      <c r="L560" s="68"/>
      <c r="M560" s="68"/>
      <c r="N560" s="69"/>
      <c r="O560" s="69"/>
      <c r="P560" s="68"/>
      <c r="Q560" s="68"/>
      <c r="R560" s="68"/>
    </row>
    <row r="561" spans="1:18">
      <c r="A561" s="68"/>
      <c r="B561" s="69"/>
      <c r="C561" s="69"/>
      <c r="D561" s="68"/>
      <c r="E561" s="68"/>
      <c r="F561" s="68"/>
      <c r="G561" s="68"/>
      <c r="H561" s="68"/>
      <c r="I561" s="68"/>
      <c r="J561" s="68"/>
      <c r="K561" s="69"/>
      <c r="L561" s="68"/>
      <c r="M561" s="68"/>
      <c r="N561" s="69"/>
      <c r="O561" s="69"/>
      <c r="P561" s="68"/>
      <c r="Q561" s="68"/>
      <c r="R561" s="68"/>
    </row>
    <row r="562" spans="1:18">
      <c r="A562" s="68"/>
      <c r="B562" s="69"/>
      <c r="C562" s="69"/>
      <c r="D562" s="68"/>
      <c r="E562" s="68"/>
      <c r="F562" s="68"/>
      <c r="G562" s="68"/>
      <c r="H562" s="68"/>
      <c r="I562" s="68"/>
      <c r="J562" s="68"/>
      <c r="K562" s="69"/>
      <c r="L562" s="68"/>
      <c r="M562" s="68"/>
      <c r="N562" s="69"/>
      <c r="O562" s="69"/>
      <c r="P562" s="68"/>
      <c r="Q562" s="68"/>
      <c r="R562" s="68"/>
    </row>
    <row r="563" spans="1:18">
      <c r="A563" s="68"/>
      <c r="B563" s="69"/>
      <c r="C563" s="69"/>
      <c r="D563" s="68"/>
      <c r="E563" s="68"/>
      <c r="F563" s="68"/>
      <c r="G563" s="68"/>
      <c r="H563" s="68"/>
      <c r="I563" s="68"/>
      <c r="J563" s="68"/>
      <c r="K563" s="69"/>
      <c r="L563" s="68"/>
      <c r="M563" s="68"/>
      <c r="N563" s="69"/>
      <c r="O563" s="69"/>
      <c r="P563" s="68"/>
      <c r="Q563" s="68"/>
      <c r="R563" s="68"/>
    </row>
    <row r="564" spans="1:18">
      <c r="A564" s="68"/>
      <c r="B564" s="69"/>
      <c r="C564" s="69"/>
      <c r="D564" s="68"/>
      <c r="E564" s="68"/>
      <c r="F564" s="68"/>
      <c r="G564" s="68"/>
      <c r="H564" s="68"/>
      <c r="I564" s="68"/>
      <c r="J564" s="68"/>
      <c r="K564" s="69"/>
      <c r="L564" s="68"/>
      <c r="M564" s="68"/>
      <c r="N564" s="69"/>
      <c r="O564" s="69"/>
      <c r="P564" s="68"/>
      <c r="Q564" s="68"/>
      <c r="R564" s="68"/>
    </row>
    <row r="565" spans="1:18">
      <c r="A565" s="68"/>
      <c r="B565" s="69"/>
      <c r="C565" s="69"/>
      <c r="D565" s="68"/>
      <c r="E565" s="68"/>
      <c r="F565" s="68"/>
      <c r="G565" s="68"/>
      <c r="H565" s="68"/>
      <c r="I565" s="68"/>
      <c r="J565" s="68"/>
      <c r="K565" s="69"/>
      <c r="L565" s="68"/>
      <c r="M565" s="68"/>
      <c r="N565" s="69"/>
      <c r="O565" s="69"/>
      <c r="P565" s="68"/>
      <c r="Q565" s="68"/>
      <c r="R565" s="68"/>
    </row>
    <row r="566" spans="1:18">
      <c r="A566" s="68"/>
      <c r="B566" s="69"/>
      <c r="C566" s="69"/>
      <c r="D566" s="68"/>
      <c r="E566" s="68"/>
      <c r="F566" s="68"/>
      <c r="G566" s="68"/>
      <c r="H566" s="68"/>
      <c r="I566" s="68"/>
      <c r="J566" s="68"/>
      <c r="K566" s="69"/>
      <c r="L566" s="68"/>
      <c r="M566" s="68"/>
      <c r="N566" s="69"/>
      <c r="O566" s="69"/>
      <c r="P566" s="68"/>
      <c r="Q566" s="68"/>
      <c r="R566" s="68"/>
    </row>
    <row r="567" spans="1:18">
      <c r="A567" s="68"/>
      <c r="B567" s="69"/>
      <c r="C567" s="69"/>
      <c r="D567" s="68"/>
      <c r="E567" s="68"/>
      <c r="F567" s="68"/>
      <c r="G567" s="68"/>
      <c r="H567" s="68"/>
      <c r="I567" s="68"/>
      <c r="J567" s="68"/>
      <c r="K567" s="69"/>
      <c r="L567" s="68"/>
      <c r="M567" s="68"/>
      <c r="N567" s="69"/>
      <c r="O567" s="69"/>
      <c r="P567" s="68"/>
      <c r="Q567" s="68"/>
      <c r="R567" s="68"/>
    </row>
    <row r="568" spans="1:18">
      <c r="A568" s="68"/>
      <c r="B568" s="69"/>
      <c r="C568" s="69"/>
      <c r="D568" s="68"/>
      <c r="E568" s="68"/>
      <c r="F568" s="68"/>
      <c r="G568" s="68"/>
      <c r="H568" s="68"/>
      <c r="I568" s="68"/>
      <c r="J568" s="68"/>
      <c r="K568" s="69"/>
      <c r="L568" s="68"/>
      <c r="M568" s="68"/>
      <c r="N568" s="69"/>
      <c r="O568" s="69"/>
      <c r="P568" s="68"/>
      <c r="Q568" s="68"/>
      <c r="R568" s="68"/>
    </row>
    <row r="569" spans="1:18">
      <c r="A569" s="68"/>
      <c r="B569" s="69"/>
      <c r="C569" s="69"/>
      <c r="D569" s="68"/>
      <c r="E569" s="68"/>
      <c r="F569" s="68"/>
      <c r="G569" s="68"/>
      <c r="H569" s="68"/>
      <c r="I569" s="68"/>
      <c r="J569" s="68"/>
      <c r="K569" s="69"/>
      <c r="L569" s="68"/>
      <c r="M569" s="68"/>
      <c r="N569" s="69"/>
      <c r="O569" s="69"/>
      <c r="P569" s="68"/>
      <c r="Q569" s="68"/>
      <c r="R569" s="68"/>
    </row>
    <row r="570" spans="1:18">
      <c r="A570" s="68"/>
      <c r="B570" s="69"/>
      <c r="C570" s="69"/>
      <c r="D570" s="68"/>
      <c r="E570" s="68"/>
      <c r="F570" s="68"/>
      <c r="G570" s="68"/>
      <c r="H570" s="68"/>
      <c r="I570" s="68"/>
      <c r="J570" s="68"/>
      <c r="K570" s="69"/>
      <c r="L570" s="68"/>
      <c r="M570" s="68"/>
      <c r="N570" s="69"/>
      <c r="O570" s="69"/>
      <c r="P570" s="68"/>
      <c r="Q570" s="68"/>
      <c r="R570" s="68"/>
    </row>
    <row r="571" spans="1:18">
      <c r="A571" s="68"/>
      <c r="B571" s="69"/>
      <c r="C571" s="69"/>
      <c r="D571" s="68"/>
      <c r="E571" s="68"/>
      <c r="F571" s="68"/>
      <c r="G571" s="68"/>
      <c r="H571" s="68"/>
      <c r="I571" s="68"/>
      <c r="J571" s="68"/>
      <c r="K571" s="69"/>
      <c r="L571" s="68"/>
      <c r="M571" s="68"/>
      <c r="N571" s="69"/>
      <c r="O571" s="69"/>
      <c r="P571" s="68"/>
      <c r="Q571" s="68"/>
      <c r="R571" s="68"/>
    </row>
    <row r="572" spans="1:18">
      <c r="A572" s="68"/>
      <c r="B572" s="69"/>
      <c r="C572" s="69"/>
      <c r="D572" s="68"/>
      <c r="E572" s="68"/>
      <c r="F572" s="68"/>
      <c r="G572" s="68"/>
      <c r="H572" s="68"/>
      <c r="I572" s="68"/>
      <c r="J572" s="68"/>
      <c r="K572" s="69"/>
      <c r="L572" s="68"/>
      <c r="M572" s="68"/>
      <c r="N572" s="69"/>
      <c r="O572" s="69"/>
      <c r="P572" s="68"/>
      <c r="Q572" s="68"/>
      <c r="R572" s="68"/>
    </row>
    <row r="573" spans="1:18">
      <c r="A573" s="68"/>
      <c r="B573" s="69"/>
      <c r="C573" s="69"/>
      <c r="D573" s="68"/>
      <c r="E573" s="68"/>
      <c r="F573" s="68"/>
      <c r="G573" s="68"/>
      <c r="H573" s="68"/>
      <c r="I573" s="68"/>
      <c r="J573" s="68"/>
      <c r="K573" s="69"/>
      <c r="L573" s="68"/>
      <c r="M573" s="68"/>
      <c r="N573" s="69"/>
      <c r="O573" s="69"/>
      <c r="P573" s="68"/>
      <c r="Q573" s="68"/>
      <c r="R573" s="68"/>
    </row>
    <row r="574" spans="1:18">
      <c r="A574" s="68"/>
      <c r="B574" s="69"/>
      <c r="C574" s="69"/>
      <c r="D574" s="68"/>
      <c r="E574" s="68"/>
      <c r="F574" s="68"/>
      <c r="G574" s="68"/>
      <c r="H574" s="68"/>
      <c r="I574" s="68"/>
      <c r="J574" s="68"/>
      <c r="K574" s="69"/>
      <c r="L574" s="68"/>
      <c r="M574" s="68"/>
      <c r="N574" s="69"/>
      <c r="O574" s="69"/>
      <c r="P574" s="68"/>
      <c r="Q574" s="68"/>
      <c r="R574" s="68"/>
    </row>
    <row r="575" spans="1:18">
      <c r="A575" s="68"/>
      <c r="B575" s="69"/>
      <c r="C575" s="69"/>
      <c r="D575" s="68"/>
      <c r="E575" s="68"/>
      <c r="F575" s="68"/>
      <c r="G575" s="68"/>
      <c r="H575" s="68"/>
      <c r="I575" s="68"/>
      <c r="J575" s="68"/>
      <c r="K575" s="69"/>
      <c r="L575" s="68"/>
      <c r="M575" s="68"/>
      <c r="N575" s="69"/>
      <c r="O575" s="69"/>
      <c r="P575" s="68"/>
      <c r="Q575" s="68"/>
      <c r="R575" s="68"/>
    </row>
    <row r="576" spans="1:18">
      <c r="A576" s="68"/>
      <c r="B576" s="69"/>
      <c r="C576" s="69"/>
      <c r="D576" s="68"/>
      <c r="E576" s="68"/>
      <c r="F576" s="68"/>
      <c r="G576" s="68"/>
      <c r="H576" s="68"/>
      <c r="I576" s="68"/>
      <c r="J576" s="68"/>
      <c r="K576" s="69"/>
      <c r="L576" s="68"/>
      <c r="M576" s="68"/>
      <c r="N576" s="69"/>
      <c r="O576" s="69"/>
      <c r="P576" s="68"/>
      <c r="Q576" s="68"/>
      <c r="R576" s="68"/>
    </row>
    <row r="577" spans="1:18">
      <c r="A577" s="68"/>
      <c r="B577" s="69"/>
      <c r="C577" s="69"/>
      <c r="D577" s="68"/>
      <c r="E577" s="68"/>
      <c r="F577" s="68"/>
      <c r="G577" s="68"/>
      <c r="H577" s="68"/>
      <c r="I577" s="68"/>
      <c r="J577" s="68"/>
      <c r="K577" s="69"/>
      <c r="L577" s="68"/>
      <c r="M577" s="68"/>
      <c r="N577" s="69"/>
      <c r="O577" s="69"/>
      <c r="P577" s="68"/>
      <c r="Q577" s="68"/>
      <c r="R577" s="68"/>
    </row>
    <row r="578" spans="1:18">
      <c r="A578" s="68"/>
      <c r="B578" s="69"/>
      <c r="C578" s="69"/>
      <c r="D578" s="68"/>
      <c r="E578" s="68"/>
      <c r="F578" s="68"/>
      <c r="G578" s="68"/>
      <c r="H578" s="68"/>
      <c r="I578" s="68"/>
      <c r="J578" s="68"/>
      <c r="K578" s="69"/>
      <c r="L578" s="68"/>
      <c r="M578" s="68"/>
      <c r="N578" s="69"/>
      <c r="O578" s="69"/>
      <c r="P578" s="68"/>
      <c r="Q578" s="68"/>
      <c r="R578" s="68"/>
    </row>
    <row r="579" spans="1:18">
      <c r="A579" s="68"/>
      <c r="B579" s="69"/>
      <c r="C579" s="69"/>
      <c r="D579" s="68"/>
      <c r="E579" s="68"/>
      <c r="F579" s="68"/>
      <c r="G579" s="68"/>
      <c r="H579" s="68"/>
      <c r="I579" s="68"/>
      <c r="J579" s="68"/>
      <c r="K579" s="69"/>
      <c r="L579" s="68"/>
      <c r="M579" s="68"/>
      <c r="N579" s="69"/>
      <c r="O579" s="69"/>
      <c r="P579" s="68"/>
      <c r="Q579" s="68"/>
      <c r="R579" s="68"/>
    </row>
    <row r="580" spans="1:18">
      <c r="A580" s="68"/>
      <c r="B580" s="69"/>
      <c r="C580" s="69"/>
      <c r="D580" s="68"/>
      <c r="E580" s="68"/>
      <c r="F580" s="68"/>
      <c r="G580" s="68"/>
      <c r="H580" s="68"/>
      <c r="I580" s="68"/>
      <c r="J580" s="68"/>
      <c r="K580" s="69"/>
      <c r="L580" s="68"/>
      <c r="M580" s="68"/>
      <c r="N580" s="69"/>
      <c r="O580" s="69"/>
      <c r="P580" s="68"/>
      <c r="Q580" s="68"/>
      <c r="R580" s="68"/>
    </row>
    <row r="581" spans="1:18">
      <c r="A581" s="68"/>
      <c r="B581" s="69"/>
      <c r="C581" s="69"/>
      <c r="D581" s="68"/>
      <c r="E581" s="68"/>
      <c r="F581" s="68"/>
      <c r="G581" s="68"/>
      <c r="H581" s="68"/>
      <c r="I581" s="68"/>
      <c r="J581" s="68"/>
      <c r="K581" s="69"/>
      <c r="L581" s="68"/>
      <c r="M581" s="68"/>
      <c r="N581" s="69"/>
      <c r="O581" s="69"/>
      <c r="P581" s="68"/>
      <c r="Q581" s="68"/>
      <c r="R581" s="68"/>
    </row>
    <row r="582" spans="1:18">
      <c r="A582" s="68"/>
      <c r="B582" s="69"/>
      <c r="C582" s="69"/>
      <c r="D582" s="68"/>
      <c r="E582" s="68"/>
      <c r="F582" s="68"/>
      <c r="G582" s="68"/>
      <c r="H582" s="68"/>
      <c r="I582" s="68"/>
      <c r="J582" s="68"/>
      <c r="K582" s="69"/>
      <c r="L582" s="68"/>
      <c r="M582" s="68"/>
      <c r="N582" s="69"/>
      <c r="O582" s="69"/>
      <c r="P582" s="68"/>
      <c r="Q582" s="68"/>
      <c r="R582" s="68"/>
    </row>
    <row r="583" spans="1:18">
      <c r="A583" s="68"/>
      <c r="B583" s="69"/>
      <c r="C583" s="69"/>
      <c r="D583" s="68"/>
      <c r="E583" s="68"/>
      <c r="F583" s="68"/>
      <c r="G583" s="68"/>
      <c r="H583" s="68"/>
      <c r="I583" s="68"/>
      <c r="J583" s="68"/>
      <c r="K583" s="69"/>
      <c r="L583" s="68"/>
      <c r="M583" s="68"/>
      <c r="N583" s="69"/>
      <c r="O583" s="69"/>
      <c r="P583" s="68"/>
      <c r="Q583" s="68"/>
      <c r="R583" s="68"/>
    </row>
    <row r="584" spans="1:18">
      <c r="A584" s="68"/>
      <c r="B584" s="69"/>
      <c r="C584" s="69"/>
      <c r="D584" s="68"/>
      <c r="E584" s="68"/>
      <c r="F584" s="68"/>
      <c r="G584" s="68"/>
      <c r="H584" s="68"/>
      <c r="I584" s="68"/>
      <c r="J584" s="68"/>
      <c r="K584" s="69"/>
      <c r="L584" s="68"/>
      <c r="M584" s="68"/>
      <c r="N584" s="69"/>
      <c r="O584" s="69"/>
      <c r="P584" s="68"/>
      <c r="Q584" s="68"/>
      <c r="R584" s="68"/>
    </row>
    <row r="585" spans="1:18">
      <c r="A585" s="68"/>
      <c r="B585" s="69"/>
      <c r="C585" s="69"/>
      <c r="D585" s="68"/>
      <c r="E585" s="68"/>
      <c r="F585" s="68"/>
      <c r="G585" s="68"/>
      <c r="H585" s="68"/>
      <c r="I585" s="68"/>
      <c r="J585" s="68"/>
      <c r="K585" s="69"/>
      <c r="L585" s="68"/>
      <c r="M585" s="68"/>
      <c r="N585" s="69"/>
      <c r="O585" s="69"/>
      <c r="P585" s="68"/>
      <c r="Q585" s="68"/>
      <c r="R585" s="68"/>
    </row>
    <row r="586" spans="1:18">
      <c r="A586" s="68"/>
      <c r="B586" s="69"/>
      <c r="C586" s="69"/>
      <c r="D586" s="68"/>
      <c r="E586" s="68"/>
      <c r="F586" s="68"/>
      <c r="G586" s="68"/>
      <c r="H586" s="68"/>
      <c r="I586" s="68"/>
      <c r="J586" s="68"/>
      <c r="K586" s="69"/>
      <c r="L586" s="68"/>
      <c r="M586" s="68"/>
      <c r="N586" s="69"/>
      <c r="O586" s="69"/>
      <c r="P586" s="68"/>
      <c r="Q586" s="68"/>
      <c r="R586" s="68"/>
    </row>
    <row r="587" spans="1:18">
      <c r="A587" s="68"/>
      <c r="B587" s="69"/>
      <c r="C587" s="69"/>
      <c r="D587" s="68"/>
      <c r="E587" s="68"/>
      <c r="F587" s="68"/>
      <c r="G587" s="68"/>
      <c r="H587" s="68"/>
      <c r="I587" s="68"/>
      <c r="J587" s="68"/>
      <c r="K587" s="69"/>
      <c r="L587" s="68"/>
      <c r="M587" s="68"/>
      <c r="N587" s="69"/>
      <c r="O587" s="69"/>
      <c r="P587" s="68"/>
      <c r="Q587" s="68"/>
      <c r="R587" s="68"/>
    </row>
    <row r="588" spans="1:18">
      <c r="A588" s="68"/>
      <c r="B588" s="69"/>
      <c r="C588" s="69"/>
      <c r="D588" s="68"/>
      <c r="E588" s="68"/>
      <c r="F588" s="68"/>
      <c r="G588" s="68"/>
      <c r="H588" s="68"/>
      <c r="I588" s="68"/>
      <c r="J588" s="68"/>
      <c r="K588" s="69"/>
      <c r="L588" s="68"/>
      <c r="M588" s="68"/>
      <c r="N588" s="69"/>
      <c r="O588" s="69"/>
      <c r="P588" s="68"/>
      <c r="Q588" s="68"/>
      <c r="R588" s="68"/>
    </row>
    <row r="589" spans="1:18">
      <c r="A589" s="68"/>
      <c r="B589" s="69"/>
      <c r="C589" s="69"/>
      <c r="D589" s="68"/>
      <c r="E589" s="68"/>
      <c r="F589" s="68"/>
      <c r="G589" s="68"/>
      <c r="H589" s="68"/>
      <c r="I589" s="68"/>
      <c r="J589" s="68"/>
      <c r="K589" s="69"/>
      <c r="L589" s="68"/>
      <c r="M589" s="68"/>
      <c r="N589" s="69"/>
      <c r="O589" s="69"/>
      <c r="P589" s="68"/>
      <c r="Q589" s="68"/>
      <c r="R589" s="68"/>
    </row>
    <row r="590" spans="1:18">
      <c r="A590" s="68"/>
      <c r="B590" s="69"/>
      <c r="C590" s="69"/>
      <c r="D590" s="68"/>
      <c r="E590" s="68"/>
      <c r="F590" s="68"/>
      <c r="G590" s="68"/>
      <c r="H590" s="68"/>
      <c r="I590" s="68"/>
      <c r="J590" s="68"/>
      <c r="K590" s="69"/>
      <c r="L590" s="68"/>
      <c r="M590" s="68"/>
      <c r="N590" s="69"/>
      <c r="O590" s="69"/>
      <c r="P590" s="68"/>
      <c r="Q590" s="68"/>
      <c r="R590" s="68"/>
    </row>
    <row r="591" spans="1:18">
      <c r="A591" s="68"/>
      <c r="B591" s="69"/>
      <c r="C591" s="69"/>
      <c r="D591" s="68"/>
      <c r="E591" s="68"/>
      <c r="F591" s="68"/>
      <c r="G591" s="68"/>
      <c r="H591" s="68"/>
      <c r="I591" s="68"/>
      <c r="J591" s="68"/>
      <c r="K591" s="69"/>
      <c r="L591" s="68"/>
      <c r="M591" s="68"/>
      <c r="N591" s="69"/>
      <c r="O591" s="69"/>
      <c r="P591" s="68"/>
      <c r="Q591" s="68"/>
      <c r="R591" s="68"/>
    </row>
    <row r="592" spans="1:18">
      <c r="A592" s="68"/>
      <c r="B592" s="69"/>
      <c r="C592" s="69"/>
      <c r="D592" s="68"/>
      <c r="E592" s="68"/>
      <c r="F592" s="68"/>
      <c r="G592" s="68"/>
      <c r="H592" s="68"/>
      <c r="I592" s="68"/>
      <c r="J592" s="68"/>
      <c r="K592" s="69"/>
      <c r="L592" s="68"/>
      <c r="M592" s="68"/>
      <c r="N592" s="69"/>
      <c r="O592" s="69"/>
      <c r="P592" s="68"/>
      <c r="Q592" s="68"/>
      <c r="R592" s="68"/>
    </row>
    <row r="593" spans="1:18">
      <c r="A593" s="68"/>
      <c r="B593" s="69"/>
      <c r="C593" s="69"/>
      <c r="D593" s="68"/>
      <c r="E593" s="68"/>
      <c r="F593" s="68"/>
      <c r="G593" s="68"/>
      <c r="H593" s="68"/>
      <c r="I593" s="68"/>
      <c r="J593" s="68"/>
      <c r="K593" s="69"/>
      <c r="L593" s="68"/>
      <c r="M593" s="68"/>
      <c r="N593" s="69"/>
      <c r="O593" s="69"/>
      <c r="P593" s="68"/>
      <c r="Q593" s="68"/>
      <c r="R593" s="68"/>
    </row>
    <row r="594" spans="1:18">
      <c r="A594" s="68"/>
      <c r="B594" s="69"/>
      <c r="C594" s="69"/>
      <c r="D594" s="68"/>
      <c r="E594" s="68"/>
      <c r="F594" s="68"/>
      <c r="G594" s="68"/>
      <c r="H594" s="68"/>
      <c r="I594" s="68"/>
      <c r="J594" s="68"/>
      <c r="K594" s="69"/>
      <c r="L594" s="68"/>
      <c r="M594" s="68"/>
      <c r="N594" s="69"/>
      <c r="O594" s="69"/>
      <c r="P594" s="68"/>
      <c r="Q594" s="68"/>
      <c r="R594" s="68"/>
    </row>
    <row r="595" spans="1:18">
      <c r="A595" s="68"/>
      <c r="B595" s="69"/>
      <c r="C595" s="69"/>
      <c r="D595" s="68"/>
      <c r="E595" s="68"/>
      <c r="F595" s="68"/>
      <c r="G595" s="68"/>
      <c r="H595" s="68"/>
      <c r="I595" s="68"/>
      <c r="J595" s="68"/>
      <c r="K595" s="69"/>
      <c r="L595" s="68"/>
      <c r="M595" s="68"/>
      <c r="N595" s="69"/>
      <c r="O595" s="69"/>
      <c r="P595" s="68"/>
      <c r="Q595" s="68"/>
      <c r="R595" s="68"/>
    </row>
    <row r="596" spans="1:18">
      <c r="A596" s="68"/>
      <c r="B596" s="69"/>
      <c r="C596" s="69"/>
      <c r="D596" s="68"/>
      <c r="E596" s="68"/>
      <c r="F596" s="68"/>
      <c r="G596" s="68"/>
      <c r="H596" s="68"/>
      <c r="I596" s="68"/>
      <c r="J596" s="68"/>
      <c r="K596" s="69"/>
      <c r="L596" s="68"/>
      <c r="M596" s="68"/>
      <c r="N596" s="69"/>
      <c r="O596" s="69"/>
      <c r="P596" s="68"/>
      <c r="Q596" s="68"/>
      <c r="R596" s="68"/>
    </row>
    <row r="597" spans="1:18">
      <c r="A597" s="68"/>
      <c r="B597" s="69"/>
      <c r="C597" s="69"/>
      <c r="D597" s="68"/>
      <c r="E597" s="68"/>
      <c r="F597" s="68"/>
      <c r="G597" s="68"/>
      <c r="H597" s="68"/>
      <c r="I597" s="68"/>
      <c r="J597" s="68"/>
      <c r="K597" s="69"/>
      <c r="L597" s="68"/>
      <c r="M597" s="68"/>
      <c r="N597" s="69"/>
      <c r="O597" s="69"/>
      <c r="P597" s="68"/>
      <c r="Q597" s="68"/>
      <c r="R597" s="68"/>
    </row>
    <row r="598" spans="1:18">
      <c r="A598" s="68"/>
      <c r="B598" s="69"/>
      <c r="C598" s="69"/>
      <c r="D598" s="68"/>
      <c r="E598" s="68"/>
      <c r="F598" s="68"/>
      <c r="G598" s="68"/>
      <c r="H598" s="68"/>
      <c r="I598" s="68"/>
      <c r="J598" s="68"/>
      <c r="K598" s="69"/>
      <c r="L598" s="68"/>
      <c r="M598" s="68"/>
      <c r="N598" s="69"/>
      <c r="O598" s="69"/>
      <c r="P598" s="68"/>
      <c r="Q598" s="68"/>
      <c r="R598" s="68"/>
    </row>
    <row r="599" spans="1:18">
      <c r="A599" s="68"/>
      <c r="B599" s="69"/>
      <c r="C599" s="69"/>
      <c r="D599" s="68"/>
      <c r="E599" s="68"/>
      <c r="F599" s="68"/>
      <c r="G599" s="68"/>
      <c r="H599" s="68"/>
      <c r="I599" s="68"/>
      <c r="J599" s="68"/>
      <c r="K599" s="69"/>
      <c r="L599" s="68"/>
      <c r="M599" s="68"/>
      <c r="N599" s="69"/>
      <c r="O599" s="69"/>
      <c r="P599" s="68"/>
      <c r="Q599" s="68"/>
      <c r="R599" s="68"/>
    </row>
    <row r="600" spans="1:18">
      <c r="A600" s="68"/>
      <c r="B600" s="69"/>
      <c r="C600" s="69"/>
      <c r="D600" s="68"/>
      <c r="E600" s="68"/>
      <c r="F600" s="68"/>
      <c r="G600" s="68"/>
      <c r="H600" s="68"/>
      <c r="I600" s="68"/>
      <c r="J600" s="68"/>
      <c r="K600" s="69"/>
      <c r="L600" s="68"/>
      <c r="M600" s="68"/>
      <c r="N600" s="69"/>
      <c r="O600" s="69"/>
      <c r="P600" s="68"/>
      <c r="Q600" s="68"/>
      <c r="R600" s="68"/>
    </row>
    <row r="601" spans="1:18">
      <c r="A601" s="68"/>
      <c r="B601" s="69"/>
      <c r="C601" s="69"/>
      <c r="D601" s="68"/>
      <c r="E601" s="68"/>
      <c r="F601" s="68"/>
      <c r="G601" s="68"/>
      <c r="H601" s="68"/>
      <c r="I601" s="68"/>
      <c r="J601" s="68"/>
      <c r="K601" s="69"/>
      <c r="L601" s="68"/>
      <c r="M601" s="68"/>
      <c r="N601" s="69"/>
      <c r="O601" s="69"/>
      <c r="P601" s="68"/>
      <c r="Q601" s="68"/>
      <c r="R601" s="68"/>
    </row>
    <row r="602" spans="1:18">
      <c r="A602" s="68"/>
      <c r="B602" s="69"/>
      <c r="C602" s="69"/>
      <c r="D602" s="68"/>
      <c r="E602" s="68"/>
      <c r="F602" s="68"/>
      <c r="G602" s="68"/>
      <c r="H602" s="68"/>
      <c r="I602" s="68"/>
      <c r="J602" s="68"/>
      <c r="K602" s="69"/>
      <c r="L602" s="68"/>
      <c r="M602" s="68"/>
      <c r="N602" s="69"/>
      <c r="O602" s="69"/>
      <c r="P602" s="68"/>
      <c r="Q602" s="68"/>
      <c r="R602" s="68"/>
    </row>
    <row r="603" spans="1:18">
      <c r="A603" s="68"/>
      <c r="B603" s="69"/>
      <c r="C603" s="69"/>
      <c r="D603" s="68"/>
      <c r="E603" s="68"/>
      <c r="F603" s="68"/>
      <c r="G603" s="68"/>
      <c r="H603" s="68"/>
      <c r="I603" s="68"/>
      <c r="J603" s="68"/>
      <c r="K603" s="69"/>
      <c r="L603" s="68"/>
      <c r="M603" s="68"/>
      <c r="N603" s="69"/>
      <c r="O603" s="69"/>
      <c r="P603" s="68"/>
      <c r="Q603" s="68"/>
      <c r="R603" s="68"/>
    </row>
    <row r="604" spans="1:18">
      <c r="A604" s="68"/>
      <c r="B604" s="69"/>
      <c r="C604" s="69"/>
      <c r="D604" s="68"/>
      <c r="E604" s="68"/>
      <c r="F604" s="68"/>
      <c r="G604" s="68"/>
      <c r="H604" s="68"/>
      <c r="I604" s="68"/>
      <c r="J604" s="68"/>
      <c r="K604" s="69"/>
      <c r="L604" s="68"/>
      <c r="M604" s="68"/>
      <c r="N604" s="69"/>
      <c r="O604" s="69"/>
      <c r="P604" s="68"/>
      <c r="Q604" s="68"/>
      <c r="R604" s="68"/>
    </row>
    <row r="605" spans="1:18">
      <c r="A605" s="68"/>
      <c r="B605" s="69"/>
      <c r="C605" s="69"/>
      <c r="D605" s="68"/>
      <c r="E605" s="68"/>
      <c r="F605" s="68"/>
      <c r="G605" s="68"/>
      <c r="H605" s="68"/>
      <c r="I605" s="68"/>
      <c r="J605" s="68"/>
      <c r="K605" s="69"/>
      <c r="L605" s="68"/>
      <c r="M605" s="68"/>
      <c r="N605" s="69"/>
      <c r="O605" s="69"/>
      <c r="P605" s="68"/>
      <c r="Q605" s="68"/>
      <c r="R605" s="68"/>
    </row>
    <row r="606" spans="1:18">
      <c r="A606" s="68"/>
      <c r="B606" s="69"/>
      <c r="C606" s="69"/>
      <c r="D606" s="68"/>
      <c r="E606" s="68"/>
      <c r="F606" s="68"/>
      <c r="G606" s="68"/>
      <c r="H606" s="68"/>
      <c r="I606" s="68"/>
      <c r="J606" s="68"/>
      <c r="K606" s="69"/>
      <c r="L606" s="68"/>
      <c r="M606" s="68"/>
      <c r="N606" s="69"/>
      <c r="O606" s="69"/>
      <c r="P606" s="68"/>
      <c r="Q606" s="68"/>
      <c r="R606" s="68"/>
    </row>
    <row r="607" spans="1:18">
      <c r="A607" s="68"/>
      <c r="B607" s="69"/>
      <c r="C607" s="69"/>
      <c r="D607" s="68"/>
      <c r="E607" s="68"/>
      <c r="F607" s="68"/>
      <c r="G607" s="68"/>
      <c r="H607" s="68"/>
      <c r="I607" s="68"/>
      <c r="J607" s="68"/>
      <c r="K607" s="69"/>
      <c r="L607" s="68"/>
      <c r="M607" s="68"/>
      <c r="N607" s="69"/>
      <c r="O607" s="69"/>
      <c r="P607" s="68"/>
      <c r="Q607" s="68"/>
      <c r="R607" s="68"/>
    </row>
    <row r="608" spans="1:18">
      <c r="A608" s="68"/>
      <c r="B608" s="69"/>
      <c r="C608" s="69"/>
      <c r="D608" s="68"/>
      <c r="E608" s="68"/>
      <c r="F608" s="68"/>
      <c r="G608" s="68"/>
      <c r="H608" s="68"/>
      <c r="I608" s="68"/>
      <c r="J608" s="68"/>
      <c r="K608" s="69"/>
      <c r="L608" s="68"/>
      <c r="M608" s="68"/>
      <c r="N608" s="69"/>
      <c r="O608" s="69"/>
      <c r="P608" s="68"/>
      <c r="Q608" s="68"/>
      <c r="R608" s="68"/>
    </row>
    <row r="609" spans="1:18">
      <c r="A609" s="68"/>
      <c r="B609" s="69"/>
      <c r="C609" s="69"/>
      <c r="D609" s="68"/>
      <c r="E609" s="68"/>
      <c r="F609" s="68"/>
      <c r="G609" s="68"/>
      <c r="H609" s="68"/>
      <c r="I609" s="68"/>
      <c r="J609" s="68"/>
      <c r="K609" s="69"/>
      <c r="L609" s="68"/>
      <c r="M609" s="68"/>
      <c r="N609" s="69"/>
      <c r="O609" s="69"/>
      <c r="P609" s="68"/>
      <c r="Q609" s="68"/>
      <c r="R609" s="68"/>
    </row>
    <row r="610" spans="1:18">
      <c r="A610" s="68"/>
      <c r="B610" s="69"/>
      <c r="C610" s="69"/>
      <c r="D610" s="68"/>
      <c r="E610" s="68"/>
      <c r="F610" s="68"/>
      <c r="G610" s="68"/>
      <c r="H610" s="68"/>
      <c r="I610" s="68"/>
      <c r="J610" s="68"/>
      <c r="K610" s="69"/>
      <c r="L610" s="68"/>
      <c r="M610" s="68"/>
      <c r="N610" s="69"/>
      <c r="O610" s="69"/>
      <c r="P610" s="68"/>
      <c r="Q610" s="68"/>
      <c r="R610" s="68"/>
    </row>
    <row r="611" spans="1:18">
      <c r="A611" s="68"/>
      <c r="B611" s="69"/>
      <c r="C611" s="69"/>
      <c r="D611" s="68"/>
      <c r="E611" s="68"/>
      <c r="F611" s="68"/>
      <c r="G611" s="68"/>
      <c r="H611" s="68"/>
      <c r="I611" s="68"/>
      <c r="J611" s="68"/>
      <c r="K611" s="69"/>
      <c r="L611" s="68"/>
      <c r="M611" s="68"/>
      <c r="N611" s="69"/>
      <c r="O611" s="69"/>
      <c r="P611" s="68"/>
      <c r="Q611" s="68"/>
      <c r="R611" s="68"/>
    </row>
    <row r="612" spans="1:18">
      <c r="A612" s="68"/>
      <c r="B612" s="69"/>
      <c r="C612" s="69"/>
      <c r="D612" s="68"/>
      <c r="E612" s="68"/>
      <c r="F612" s="68"/>
      <c r="G612" s="68"/>
      <c r="H612" s="68"/>
      <c r="I612" s="68"/>
      <c r="J612" s="68"/>
      <c r="K612" s="69"/>
      <c r="L612" s="68"/>
      <c r="M612" s="68"/>
      <c r="N612" s="69"/>
      <c r="O612" s="69"/>
      <c r="P612" s="68"/>
      <c r="Q612" s="68"/>
      <c r="R612" s="68"/>
    </row>
    <row r="613" spans="1:18">
      <c r="A613" s="68"/>
      <c r="B613" s="69"/>
      <c r="C613" s="69"/>
      <c r="D613" s="68"/>
      <c r="E613" s="68"/>
      <c r="F613" s="68"/>
      <c r="G613" s="68"/>
      <c r="H613" s="68"/>
      <c r="I613" s="68"/>
      <c r="J613" s="68"/>
      <c r="K613" s="69"/>
      <c r="L613" s="68"/>
      <c r="M613" s="68"/>
      <c r="N613" s="69"/>
      <c r="O613" s="69"/>
      <c r="P613" s="68"/>
      <c r="Q613" s="68"/>
      <c r="R613" s="68"/>
    </row>
    <row r="614" spans="1:18">
      <c r="A614" s="68"/>
      <c r="B614" s="69"/>
      <c r="C614" s="69"/>
      <c r="D614" s="68"/>
      <c r="E614" s="68"/>
      <c r="F614" s="68"/>
      <c r="G614" s="68"/>
      <c r="H614" s="68"/>
      <c r="I614" s="68"/>
      <c r="J614" s="68"/>
      <c r="K614" s="69"/>
      <c r="L614" s="68"/>
      <c r="M614" s="68"/>
      <c r="N614" s="69"/>
      <c r="O614" s="69"/>
      <c r="P614" s="68"/>
      <c r="Q614" s="68"/>
      <c r="R614" s="68"/>
    </row>
    <row r="615" spans="1:18">
      <c r="A615" s="68"/>
      <c r="B615" s="69"/>
      <c r="C615" s="69"/>
      <c r="D615" s="68"/>
      <c r="E615" s="68"/>
      <c r="F615" s="68"/>
      <c r="G615" s="68"/>
      <c r="H615" s="68"/>
      <c r="I615" s="68"/>
      <c r="J615" s="68"/>
      <c r="K615" s="69"/>
      <c r="L615" s="68"/>
      <c r="M615" s="68"/>
      <c r="N615" s="69"/>
      <c r="O615" s="69"/>
      <c r="P615" s="68"/>
      <c r="Q615" s="68"/>
      <c r="R615" s="68"/>
    </row>
    <row r="616" spans="1:18">
      <c r="A616" s="68"/>
      <c r="B616" s="69"/>
      <c r="C616" s="69"/>
      <c r="D616" s="68"/>
      <c r="E616" s="68"/>
      <c r="F616" s="68"/>
      <c r="G616" s="68"/>
      <c r="H616" s="68"/>
      <c r="I616" s="68"/>
      <c r="J616" s="68"/>
      <c r="K616" s="69"/>
      <c r="L616" s="68"/>
      <c r="M616" s="68"/>
      <c r="N616" s="69"/>
      <c r="O616" s="69"/>
      <c r="P616" s="68"/>
      <c r="Q616" s="68"/>
      <c r="R616" s="68"/>
    </row>
    <row r="617" spans="1:18">
      <c r="A617" s="68"/>
      <c r="B617" s="69"/>
      <c r="C617" s="69"/>
      <c r="D617" s="68"/>
      <c r="E617" s="68"/>
      <c r="F617" s="68"/>
      <c r="G617" s="68"/>
      <c r="H617" s="68"/>
      <c r="I617" s="68"/>
      <c r="J617" s="68"/>
      <c r="K617" s="69"/>
      <c r="L617" s="68"/>
      <c r="M617" s="68"/>
      <c r="N617" s="69"/>
      <c r="O617" s="69"/>
      <c r="P617" s="68"/>
      <c r="Q617" s="68"/>
      <c r="R617" s="68"/>
    </row>
    <row r="618" spans="1:18">
      <c r="A618" s="68"/>
      <c r="B618" s="69"/>
      <c r="C618" s="69"/>
      <c r="D618" s="68"/>
      <c r="E618" s="68"/>
      <c r="F618" s="68"/>
      <c r="G618" s="68"/>
      <c r="H618" s="68"/>
      <c r="I618" s="68"/>
      <c r="J618" s="68"/>
      <c r="K618" s="69"/>
      <c r="L618" s="68"/>
      <c r="M618" s="68"/>
      <c r="N618" s="69"/>
      <c r="O618" s="69"/>
      <c r="P618" s="68"/>
      <c r="Q618" s="68"/>
      <c r="R618" s="68"/>
    </row>
    <row r="619" spans="1:18">
      <c r="A619" s="68"/>
      <c r="B619" s="69"/>
      <c r="C619" s="69"/>
      <c r="D619" s="68"/>
      <c r="E619" s="68"/>
      <c r="F619" s="68"/>
      <c r="G619" s="68"/>
      <c r="H619" s="68"/>
      <c r="I619" s="68"/>
      <c r="J619" s="68"/>
      <c r="K619" s="69"/>
      <c r="L619" s="68"/>
      <c r="M619" s="68"/>
      <c r="N619" s="69"/>
      <c r="O619" s="69"/>
      <c r="P619" s="68"/>
      <c r="Q619" s="68"/>
      <c r="R619" s="68"/>
    </row>
    <row r="620" spans="1:18">
      <c r="A620" s="68"/>
      <c r="B620" s="69"/>
      <c r="C620" s="69"/>
      <c r="D620" s="68"/>
      <c r="E620" s="68"/>
      <c r="F620" s="68"/>
      <c r="G620" s="68"/>
      <c r="H620" s="68"/>
      <c r="I620" s="68"/>
      <c r="J620" s="68"/>
      <c r="K620" s="69"/>
      <c r="L620" s="68"/>
      <c r="M620" s="68"/>
      <c r="N620" s="69"/>
      <c r="O620" s="69"/>
      <c r="P620" s="68"/>
      <c r="Q620" s="68"/>
      <c r="R620" s="68"/>
    </row>
    <row r="621" spans="1:18">
      <c r="A621" s="68"/>
      <c r="B621" s="69"/>
      <c r="C621" s="69"/>
      <c r="D621" s="68"/>
      <c r="E621" s="68"/>
      <c r="F621" s="68"/>
      <c r="G621" s="68"/>
      <c r="H621" s="68"/>
      <c r="I621" s="68"/>
      <c r="J621" s="68"/>
      <c r="K621" s="69"/>
      <c r="L621" s="68"/>
      <c r="M621" s="68"/>
      <c r="N621" s="69"/>
      <c r="O621" s="69"/>
      <c r="P621" s="68"/>
      <c r="Q621" s="68"/>
      <c r="R621" s="68"/>
    </row>
    <row r="622" spans="1:18">
      <c r="A622" s="68"/>
      <c r="B622" s="69"/>
      <c r="C622" s="69"/>
      <c r="D622" s="68"/>
      <c r="E622" s="68"/>
      <c r="F622" s="68"/>
      <c r="G622" s="68"/>
      <c r="H622" s="68"/>
      <c r="I622" s="68"/>
      <c r="J622" s="68"/>
      <c r="K622" s="69"/>
      <c r="L622" s="68"/>
      <c r="M622" s="68"/>
      <c r="N622" s="69"/>
      <c r="O622" s="69"/>
      <c r="P622" s="68"/>
      <c r="Q622" s="68"/>
      <c r="R622" s="68"/>
    </row>
    <row r="623" spans="1:18">
      <c r="A623" s="68"/>
      <c r="B623" s="69"/>
      <c r="C623" s="69"/>
      <c r="D623" s="68"/>
      <c r="E623" s="68"/>
      <c r="F623" s="68"/>
      <c r="G623" s="68"/>
      <c r="H623" s="68"/>
      <c r="I623" s="68"/>
      <c r="J623" s="68"/>
      <c r="K623" s="69"/>
      <c r="L623" s="68"/>
      <c r="M623" s="68"/>
      <c r="N623" s="69"/>
      <c r="O623" s="69"/>
      <c r="P623" s="68"/>
      <c r="Q623" s="68"/>
      <c r="R623" s="68"/>
    </row>
    <row r="624" spans="1:18">
      <c r="A624" s="68"/>
      <c r="B624" s="69"/>
      <c r="C624" s="69"/>
      <c r="D624" s="68"/>
      <c r="E624" s="68"/>
      <c r="F624" s="68"/>
      <c r="G624" s="68"/>
      <c r="H624" s="68"/>
      <c r="I624" s="68"/>
      <c r="J624" s="68"/>
      <c r="K624" s="69"/>
      <c r="L624" s="68"/>
      <c r="M624" s="68"/>
      <c r="N624" s="69"/>
      <c r="O624" s="69"/>
      <c r="P624" s="68"/>
      <c r="Q624" s="68"/>
      <c r="R624" s="68"/>
    </row>
    <row r="625" spans="1:18">
      <c r="A625" s="68"/>
      <c r="B625" s="69"/>
      <c r="C625" s="69"/>
      <c r="D625" s="68"/>
      <c r="E625" s="68"/>
      <c r="F625" s="68"/>
      <c r="G625" s="68"/>
      <c r="H625" s="68"/>
      <c r="I625" s="68"/>
      <c r="J625" s="68"/>
      <c r="K625" s="69"/>
      <c r="L625" s="68"/>
      <c r="M625" s="68"/>
      <c r="N625" s="69"/>
      <c r="O625" s="69"/>
      <c r="P625" s="68"/>
      <c r="Q625" s="68"/>
      <c r="R625" s="68"/>
    </row>
    <row r="626" spans="1:18">
      <c r="A626" s="68"/>
      <c r="B626" s="69"/>
      <c r="C626" s="69"/>
      <c r="D626" s="68"/>
      <c r="E626" s="68"/>
      <c r="F626" s="68"/>
      <c r="G626" s="68"/>
      <c r="H626" s="68"/>
      <c r="I626" s="68"/>
      <c r="J626" s="68"/>
      <c r="K626" s="69"/>
      <c r="L626" s="68"/>
      <c r="M626" s="68"/>
      <c r="N626" s="69"/>
      <c r="O626" s="69"/>
      <c r="P626" s="68"/>
      <c r="Q626" s="68"/>
      <c r="R626" s="68"/>
    </row>
    <row r="627" spans="1:18">
      <c r="A627" s="68"/>
      <c r="B627" s="69"/>
      <c r="C627" s="69"/>
      <c r="D627" s="68"/>
      <c r="E627" s="68"/>
      <c r="F627" s="68"/>
      <c r="G627" s="68"/>
      <c r="H627" s="68"/>
      <c r="I627" s="68"/>
      <c r="J627" s="68"/>
      <c r="K627" s="69"/>
      <c r="L627" s="68"/>
      <c r="M627" s="68"/>
      <c r="N627" s="69"/>
      <c r="O627" s="69"/>
      <c r="P627" s="68"/>
      <c r="Q627" s="68"/>
      <c r="R627" s="68"/>
    </row>
    <row r="628" spans="1:18">
      <c r="A628" s="68"/>
      <c r="B628" s="69"/>
      <c r="C628" s="69"/>
      <c r="D628" s="68"/>
      <c r="E628" s="68"/>
      <c r="F628" s="68"/>
      <c r="G628" s="68"/>
      <c r="H628" s="68"/>
      <c r="I628" s="68"/>
      <c r="J628" s="68"/>
      <c r="K628" s="69"/>
      <c r="L628" s="68"/>
      <c r="M628" s="68"/>
      <c r="N628" s="69"/>
      <c r="O628" s="69"/>
      <c r="P628" s="68"/>
      <c r="Q628" s="68"/>
      <c r="R628" s="68"/>
    </row>
    <row r="629" spans="1:18">
      <c r="A629" s="68"/>
      <c r="B629" s="69"/>
      <c r="C629" s="69"/>
      <c r="D629" s="68"/>
      <c r="E629" s="68"/>
      <c r="F629" s="68"/>
      <c r="G629" s="68"/>
      <c r="H629" s="68"/>
      <c r="I629" s="68"/>
      <c r="J629" s="68"/>
      <c r="K629" s="69"/>
      <c r="L629" s="68"/>
      <c r="M629" s="68"/>
      <c r="N629" s="69"/>
      <c r="O629" s="69"/>
      <c r="P629" s="68"/>
      <c r="Q629" s="68"/>
      <c r="R629" s="68"/>
    </row>
    <row r="630" spans="1:18">
      <c r="A630" s="68"/>
      <c r="B630" s="69"/>
      <c r="C630" s="69"/>
      <c r="D630" s="68"/>
      <c r="E630" s="68"/>
      <c r="F630" s="68"/>
      <c r="G630" s="68"/>
      <c r="H630" s="68"/>
      <c r="I630" s="68"/>
      <c r="J630" s="68"/>
      <c r="K630" s="69"/>
      <c r="L630" s="68"/>
      <c r="M630" s="68"/>
      <c r="N630" s="69"/>
      <c r="O630" s="69"/>
      <c r="P630" s="68"/>
      <c r="Q630" s="68"/>
      <c r="R630" s="68"/>
    </row>
    <row r="631" spans="1:18">
      <c r="A631" s="68"/>
      <c r="B631" s="69"/>
      <c r="C631" s="69"/>
      <c r="D631" s="68"/>
      <c r="E631" s="68"/>
      <c r="F631" s="68"/>
      <c r="G631" s="68"/>
      <c r="H631" s="68"/>
      <c r="I631" s="68"/>
      <c r="J631" s="68"/>
      <c r="K631" s="69"/>
      <c r="L631" s="68"/>
      <c r="M631" s="68"/>
      <c r="N631" s="69"/>
      <c r="O631" s="69"/>
      <c r="P631" s="68"/>
      <c r="Q631" s="68"/>
      <c r="R631" s="68"/>
    </row>
    <row r="632" spans="1:18">
      <c r="A632" s="68"/>
      <c r="B632" s="69"/>
      <c r="C632" s="69"/>
      <c r="D632" s="68"/>
      <c r="E632" s="68"/>
      <c r="F632" s="68"/>
      <c r="G632" s="68"/>
      <c r="H632" s="68"/>
      <c r="I632" s="68"/>
      <c r="J632" s="68"/>
      <c r="K632" s="69"/>
      <c r="L632" s="68"/>
      <c r="M632" s="68"/>
      <c r="N632" s="69"/>
      <c r="O632" s="69"/>
      <c r="P632" s="68"/>
      <c r="Q632" s="68"/>
      <c r="R632" s="68"/>
    </row>
    <row r="633" spans="1:18">
      <c r="A633" s="68"/>
      <c r="B633" s="69"/>
      <c r="C633" s="69"/>
      <c r="D633" s="68"/>
      <c r="E633" s="68"/>
      <c r="F633" s="68"/>
      <c r="G633" s="68"/>
      <c r="H633" s="68"/>
      <c r="I633" s="68"/>
      <c r="J633" s="68"/>
      <c r="K633" s="69"/>
      <c r="L633" s="68"/>
      <c r="M633" s="68"/>
      <c r="N633" s="69"/>
      <c r="O633" s="69"/>
      <c r="P633" s="68"/>
      <c r="Q633" s="68"/>
      <c r="R633" s="68"/>
    </row>
    <row r="634" spans="1:18">
      <c r="A634" s="68"/>
      <c r="B634" s="69"/>
      <c r="C634" s="69"/>
      <c r="D634" s="68"/>
      <c r="E634" s="68"/>
      <c r="F634" s="68"/>
      <c r="G634" s="68"/>
      <c r="H634" s="68"/>
      <c r="I634" s="68"/>
      <c r="J634" s="68"/>
      <c r="K634" s="69"/>
      <c r="L634" s="68"/>
      <c r="M634" s="68"/>
      <c r="N634" s="69"/>
      <c r="O634" s="69"/>
      <c r="P634" s="68"/>
      <c r="Q634" s="68"/>
      <c r="R634" s="68"/>
    </row>
    <row r="635" spans="1:18">
      <c r="A635" s="68"/>
      <c r="B635" s="69"/>
      <c r="C635" s="69"/>
      <c r="D635" s="68"/>
      <c r="E635" s="68"/>
      <c r="F635" s="68"/>
      <c r="G635" s="68"/>
      <c r="H635" s="68"/>
      <c r="I635" s="68"/>
      <c r="J635" s="68"/>
      <c r="K635" s="69"/>
      <c r="L635" s="68"/>
      <c r="M635" s="68"/>
      <c r="N635" s="69"/>
      <c r="O635" s="69"/>
      <c r="P635" s="68"/>
      <c r="Q635" s="68"/>
      <c r="R635" s="68"/>
    </row>
    <row r="636" spans="1:18">
      <c r="A636" s="68"/>
      <c r="B636" s="69"/>
      <c r="C636" s="69"/>
      <c r="D636" s="68"/>
      <c r="E636" s="68"/>
      <c r="F636" s="68"/>
      <c r="G636" s="68"/>
      <c r="H636" s="68"/>
      <c r="I636" s="68"/>
      <c r="J636" s="68"/>
      <c r="K636" s="69"/>
      <c r="L636" s="68"/>
      <c r="M636" s="68"/>
      <c r="N636" s="69"/>
      <c r="O636" s="69"/>
      <c r="P636" s="68"/>
      <c r="Q636" s="68"/>
      <c r="R636" s="68"/>
    </row>
    <row r="637" spans="1:18">
      <c r="A637" s="68"/>
      <c r="B637" s="69"/>
      <c r="C637" s="69"/>
      <c r="D637" s="68"/>
      <c r="E637" s="68"/>
      <c r="F637" s="68"/>
      <c r="G637" s="68"/>
      <c r="H637" s="68"/>
      <c r="I637" s="68"/>
      <c r="J637" s="68"/>
      <c r="K637" s="69"/>
      <c r="L637" s="68"/>
      <c r="M637" s="68"/>
      <c r="N637" s="69"/>
      <c r="O637" s="69"/>
      <c r="P637" s="68"/>
      <c r="Q637" s="68"/>
      <c r="R637" s="68"/>
    </row>
    <row r="638" spans="1:18">
      <c r="A638" s="68"/>
      <c r="B638" s="69"/>
      <c r="C638" s="69"/>
      <c r="D638" s="68"/>
      <c r="E638" s="68"/>
      <c r="F638" s="68"/>
      <c r="G638" s="68"/>
      <c r="H638" s="68"/>
      <c r="I638" s="68"/>
      <c r="J638" s="68"/>
      <c r="K638" s="69"/>
      <c r="L638" s="68"/>
      <c r="M638" s="68"/>
      <c r="N638" s="69"/>
      <c r="O638" s="69"/>
      <c r="P638" s="68"/>
      <c r="Q638" s="68"/>
      <c r="R638" s="68"/>
    </row>
    <row r="639" spans="1:18">
      <c r="A639" s="68"/>
      <c r="B639" s="69"/>
      <c r="C639" s="69"/>
      <c r="D639" s="68"/>
      <c r="E639" s="68"/>
      <c r="F639" s="68"/>
      <c r="G639" s="68"/>
      <c r="H639" s="68"/>
      <c r="I639" s="68"/>
      <c r="J639" s="68"/>
      <c r="K639" s="69"/>
      <c r="L639" s="68"/>
      <c r="M639" s="68"/>
      <c r="N639" s="69"/>
      <c r="O639" s="69"/>
      <c r="P639" s="68"/>
      <c r="Q639" s="68"/>
      <c r="R639" s="68"/>
    </row>
    <row r="640" spans="1:18">
      <c r="A640" s="68"/>
      <c r="B640" s="69"/>
      <c r="C640" s="69"/>
      <c r="D640" s="68"/>
      <c r="E640" s="68"/>
      <c r="F640" s="68"/>
      <c r="G640" s="68"/>
      <c r="H640" s="68"/>
      <c r="I640" s="68"/>
      <c r="J640" s="68"/>
      <c r="K640" s="69"/>
      <c r="L640" s="68"/>
      <c r="M640" s="68"/>
      <c r="N640" s="69"/>
      <c r="O640" s="69"/>
      <c r="P640" s="68"/>
      <c r="Q640" s="68"/>
      <c r="R640" s="68"/>
    </row>
    <row r="641" spans="1:18">
      <c r="A641" s="68"/>
      <c r="B641" s="69"/>
      <c r="C641" s="69"/>
      <c r="D641" s="68"/>
      <c r="E641" s="68"/>
      <c r="F641" s="68"/>
      <c r="G641" s="68"/>
      <c r="H641" s="68"/>
      <c r="I641" s="68"/>
      <c r="J641" s="68"/>
      <c r="K641" s="69"/>
      <c r="L641" s="68"/>
      <c r="M641" s="68"/>
      <c r="N641" s="69"/>
      <c r="O641" s="69"/>
      <c r="P641" s="68"/>
      <c r="Q641" s="68"/>
      <c r="R641" s="68"/>
    </row>
    <row r="642" spans="1:18">
      <c r="A642" s="68"/>
      <c r="B642" s="69"/>
      <c r="C642" s="69"/>
      <c r="D642" s="68"/>
      <c r="E642" s="68"/>
      <c r="F642" s="68"/>
      <c r="G642" s="68"/>
      <c r="H642" s="68"/>
      <c r="I642" s="68"/>
      <c r="J642" s="68"/>
      <c r="K642" s="69"/>
      <c r="L642" s="68"/>
      <c r="M642" s="68"/>
      <c r="N642" s="69"/>
      <c r="O642" s="69"/>
      <c r="P642" s="68"/>
      <c r="Q642" s="68"/>
      <c r="R642" s="68"/>
    </row>
    <row r="643" spans="1:18">
      <c r="A643" s="68"/>
      <c r="B643" s="69"/>
      <c r="C643" s="69"/>
      <c r="D643" s="68"/>
      <c r="E643" s="68"/>
      <c r="F643" s="68"/>
      <c r="G643" s="68"/>
      <c r="H643" s="68"/>
      <c r="I643" s="68"/>
      <c r="J643" s="68"/>
      <c r="K643" s="69"/>
      <c r="L643" s="68"/>
      <c r="M643" s="68"/>
      <c r="N643" s="69"/>
      <c r="O643" s="69"/>
      <c r="P643" s="68"/>
      <c r="Q643" s="68"/>
      <c r="R643" s="68"/>
    </row>
    <row r="644" spans="1:18">
      <c r="A644" s="68"/>
      <c r="B644" s="69"/>
      <c r="C644" s="69"/>
      <c r="D644" s="68"/>
      <c r="E644" s="68"/>
      <c r="F644" s="68"/>
      <c r="G644" s="68"/>
      <c r="H644" s="68"/>
      <c r="I644" s="68"/>
      <c r="J644" s="68"/>
      <c r="K644" s="69"/>
      <c r="L644" s="68"/>
      <c r="M644" s="68"/>
      <c r="N644" s="69"/>
      <c r="O644" s="69"/>
      <c r="P644" s="68"/>
      <c r="Q644" s="68"/>
      <c r="R644" s="68"/>
    </row>
    <row r="645" spans="1:18">
      <c r="A645" s="68"/>
      <c r="B645" s="69"/>
      <c r="C645" s="69"/>
      <c r="D645" s="68"/>
      <c r="E645" s="68"/>
      <c r="F645" s="68"/>
      <c r="G645" s="68"/>
      <c r="H645" s="68"/>
      <c r="I645" s="68"/>
      <c r="J645" s="68"/>
      <c r="K645" s="69"/>
      <c r="L645" s="68"/>
      <c r="M645" s="68"/>
      <c r="N645" s="69"/>
      <c r="O645" s="69"/>
      <c r="P645" s="68"/>
      <c r="Q645" s="68"/>
      <c r="R645" s="68"/>
    </row>
    <row r="646" spans="1:18">
      <c r="A646" s="68"/>
      <c r="B646" s="69"/>
      <c r="C646" s="69"/>
      <c r="D646" s="68"/>
      <c r="E646" s="68"/>
      <c r="F646" s="68"/>
      <c r="G646" s="68"/>
      <c r="H646" s="68"/>
      <c r="I646" s="68"/>
      <c r="J646" s="68"/>
      <c r="K646" s="69"/>
      <c r="L646" s="68"/>
      <c r="M646" s="68"/>
      <c r="N646" s="69"/>
      <c r="O646" s="69"/>
      <c r="P646" s="68"/>
      <c r="Q646" s="68"/>
      <c r="R646" s="68"/>
    </row>
    <row r="647" spans="1:18">
      <c r="A647" s="68"/>
      <c r="B647" s="69"/>
      <c r="C647" s="69"/>
      <c r="D647" s="68"/>
      <c r="E647" s="68"/>
      <c r="F647" s="68"/>
      <c r="G647" s="68"/>
      <c r="H647" s="68"/>
      <c r="I647" s="68"/>
      <c r="J647" s="68"/>
      <c r="K647" s="69"/>
      <c r="L647" s="68"/>
      <c r="M647" s="68"/>
      <c r="N647" s="69"/>
      <c r="O647" s="69"/>
      <c r="P647" s="68"/>
      <c r="Q647" s="68"/>
      <c r="R647" s="68"/>
    </row>
    <row r="648" spans="1:18">
      <c r="A648" s="68"/>
      <c r="B648" s="69"/>
      <c r="C648" s="69"/>
      <c r="D648" s="68"/>
      <c r="E648" s="68"/>
      <c r="F648" s="68"/>
      <c r="G648" s="68"/>
      <c r="H648" s="68"/>
      <c r="I648" s="68"/>
      <c r="J648" s="68"/>
      <c r="K648" s="69"/>
      <c r="L648" s="68"/>
      <c r="M648" s="68"/>
      <c r="N648" s="69"/>
      <c r="O648" s="69"/>
      <c r="P648" s="68"/>
      <c r="Q648" s="68"/>
      <c r="R648" s="68"/>
    </row>
    <row r="649" spans="1:18">
      <c r="A649" s="68"/>
      <c r="B649" s="69"/>
      <c r="C649" s="69"/>
      <c r="D649" s="68"/>
      <c r="E649" s="68"/>
      <c r="F649" s="68"/>
      <c r="G649" s="68"/>
      <c r="H649" s="68"/>
      <c r="I649" s="68"/>
      <c r="J649" s="68"/>
      <c r="K649" s="69"/>
      <c r="L649" s="68"/>
      <c r="M649" s="68"/>
      <c r="N649" s="69"/>
      <c r="O649" s="69"/>
      <c r="P649" s="68"/>
      <c r="Q649" s="68"/>
      <c r="R649" s="68"/>
    </row>
    <row r="650" spans="1:18">
      <c r="A650" s="68"/>
      <c r="B650" s="69"/>
      <c r="C650" s="69"/>
      <c r="D650" s="68"/>
      <c r="E650" s="68"/>
      <c r="F650" s="68"/>
      <c r="G650" s="68"/>
      <c r="H650" s="68"/>
      <c r="I650" s="68"/>
      <c r="J650" s="68"/>
      <c r="K650" s="69"/>
      <c r="L650" s="68"/>
      <c r="M650" s="68"/>
      <c r="N650" s="69"/>
      <c r="O650" s="69"/>
      <c r="P650" s="68"/>
      <c r="Q650" s="68"/>
      <c r="R650" s="68"/>
    </row>
    <row r="651" spans="1:18">
      <c r="A651" s="68"/>
      <c r="B651" s="69"/>
      <c r="C651" s="69"/>
      <c r="D651" s="68"/>
      <c r="E651" s="68"/>
      <c r="F651" s="68"/>
      <c r="G651" s="68"/>
      <c r="H651" s="68"/>
      <c r="I651" s="68"/>
      <c r="J651" s="68"/>
      <c r="K651" s="69"/>
      <c r="L651" s="68"/>
      <c r="M651" s="68"/>
      <c r="N651" s="69"/>
      <c r="O651" s="69"/>
      <c r="P651" s="68"/>
      <c r="Q651" s="68"/>
      <c r="R651" s="68"/>
    </row>
    <row r="652" spans="1:18">
      <c r="A652" s="68"/>
      <c r="B652" s="69"/>
      <c r="C652" s="69"/>
      <c r="D652" s="68"/>
      <c r="E652" s="68"/>
      <c r="F652" s="68"/>
      <c r="G652" s="68"/>
      <c r="H652" s="68"/>
      <c r="I652" s="68"/>
      <c r="J652" s="68"/>
      <c r="K652" s="69"/>
      <c r="L652" s="68"/>
      <c r="M652" s="68"/>
      <c r="N652" s="69"/>
      <c r="O652" s="69"/>
      <c r="P652" s="68"/>
      <c r="Q652" s="68"/>
      <c r="R652" s="68"/>
    </row>
    <row r="653" spans="1:18">
      <c r="A653" s="68"/>
      <c r="B653" s="69"/>
      <c r="C653" s="69"/>
      <c r="D653" s="68"/>
      <c r="E653" s="68"/>
      <c r="F653" s="68"/>
      <c r="G653" s="68"/>
      <c r="H653" s="68"/>
      <c r="I653" s="68"/>
      <c r="J653" s="68"/>
      <c r="K653" s="69"/>
      <c r="L653" s="68"/>
      <c r="M653" s="68"/>
      <c r="N653" s="69"/>
      <c r="O653" s="69"/>
      <c r="P653" s="68"/>
      <c r="Q653" s="68"/>
      <c r="R653" s="68"/>
    </row>
    <row r="654" spans="1:18">
      <c r="A654" s="68"/>
      <c r="B654" s="69"/>
      <c r="C654" s="69"/>
      <c r="D654" s="68"/>
      <c r="E654" s="68"/>
      <c r="F654" s="68"/>
      <c r="G654" s="68"/>
      <c r="H654" s="68"/>
      <c r="I654" s="68"/>
      <c r="J654" s="68"/>
      <c r="K654" s="69"/>
      <c r="L654" s="68"/>
      <c r="M654" s="68"/>
      <c r="N654" s="69"/>
      <c r="O654" s="69"/>
      <c r="P654" s="68"/>
      <c r="Q654" s="68"/>
      <c r="R654" s="68"/>
    </row>
    <row r="655" spans="1:18">
      <c r="A655" s="68"/>
      <c r="B655" s="69"/>
      <c r="C655" s="69"/>
      <c r="D655" s="68"/>
      <c r="E655" s="68"/>
      <c r="F655" s="68"/>
      <c r="G655" s="68"/>
      <c r="H655" s="68"/>
      <c r="I655" s="68"/>
      <c r="J655" s="68"/>
      <c r="K655" s="69"/>
      <c r="L655" s="68"/>
      <c r="M655" s="68"/>
      <c r="N655" s="69"/>
      <c r="O655" s="69"/>
      <c r="P655" s="68"/>
      <c r="Q655" s="68"/>
      <c r="R655" s="68"/>
    </row>
    <row r="656" spans="1:18">
      <c r="A656" s="68"/>
      <c r="B656" s="69"/>
      <c r="C656" s="69"/>
      <c r="D656" s="68"/>
      <c r="E656" s="68"/>
      <c r="F656" s="68"/>
      <c r="G656" s="68"/>
      <c r="H656" s="68"/>
      <c r="I656" s="68"/>
      <c r="J656" s="68"/>
      <c r="K656" s="69"/>
      <c r="L656" s="68"/>
      <c r="M656" s="68"/>
      <c r="N656" s="69"/>
      <c r="O656" s="69"/>
      <c r="P656" s="68"/>
      <c r="Q656" s="68"/>
      <c r="R656" s="68"/>
    </row>
    <row r="657" spans="1:18">
      <c r="A657" s="68"/>
      <c r="B657" s="69"/>
      <c r="C657" s="69"/>
      <c r="D657" s="68"/>
      <c r="E657" s="68"/>
      <c r="F657" s="68"/>
      <c r="G657" s="68"/>
      <c r="H657" s="68"/>
      <c r="I657" s="68"/>
      <c r="J657" s="68"/>
      <c r="K657" s="69"/>
      <c r="L657" s="68"/>
      <c r="M657" s="68"/>
      <c r="N657" s="69"/>
      <c r="O657" s="69"/>
      <c r="P657" s="68"/>
      <c r="Q657" s="68"/>
      <c r="R657" s="68"/>
    </row>
    <row r="658" spans="1:18">
      <c r="A658" s="68"/>
      <c r="B658" s="69"/>
      <c r="C658" s="69"/>
      <c r="D658" s="68"/>
      <c r="E658" s="68"/>
      <c r="F658" s="68"/>
      <c r="G658" s="68"/>
      <c r="H658" s="68"/>
      <c r="I658" s="68"/>
      <c r="J658" s="68"/>
      <c r="K658" s="69"/>
      <c r="L658" s="68"/>
      <c r="M658" s="68"/>
      <c r="N658" s="69"/>
      <c r="O658" s="69"/>
      <c r="P658" s="68"/>
      <c r="Q658" s="68"/>
      <c r="R658" s="68"/>
    </row>
    <row r="659" spans="1:18">
      <c r="A659" s="68"/>
      <c r="B659" s="69"/>
      <c r="C659" s="69"/>
      <c r="D659" s="68"/>
      <c r="E659" s="68"/>
      <c r="F659" s="68"/>
      <c r="G659" s="68"/>
      <c r="H659" s="68"/>
      <c r="I659" s="68"/>
      <c r="J659" s="68"/>
      <c r="K659" s="69"/>
      <c r="L659" s="68"/>
      <c r="M659" s="68"/>
      <c r="N659" s="69"/>
      <c r="O659" s="69"/>
      <c r="P659" s="68"/>
      <c r="Q659" s="68"/>
      <c r="R659" s="68"/>
    </row>
    <row r="660" spans="1:18">
      <c r="A660" s="68"/>
      <c r="B660" s="69"/>
      <c r="C660" s="69"/>
      <c r="D660" s="68"/>
      <c r="E660" s="68"/>
      <c r="F660" s="68"/>
      <c r="G660" s="68"/>
      <c r="H660" s="68"/>
      <c r="I660" s="68"/>
      <c r="J660" s="68"/>
      <c r="K660" s="69"/>
      <c r="L660" s="68"/>
      <c r="M660" s="68"/>
      <c r="N660" s="69"/>
      <c r="O660" s="69"/>
      <c r="P660" s="68"/>
      <c r="Q660" s="68"/>
      <c r="R660" s="68"/>
    </row>
    <row r="661" spans="1:18">
      <c r="A661" s="68"/>
      <c r="B661" s="69"/>
      <c r="C661" s="69"/>
      <c r="D661" s="68"/>
      <c r="E661" s="68"/>
      <c r="F661" s="68"/>
      <c r="G661" s="68"/>
      <c r="H661" s="68"/>
      <c r="I661" s="68"/>
      <c r="J661" s="68"/>
      <c r="K661" s="69"/>
      <c r="L661" s="68"/>
      <c r="M661" s="68"/>
      <c r="N661" s="69"/>
      <c r="O661" s="69"/>
      <c r="P661" s="68"/>
      <c r="Q661" s="68"/>
      <c r="R661" s="68"/>
    </row>
    <row r="662" spans="1:18">
      <c r="A662" s="68"/>
      <c r="B662" s="69"/>
      <c r="C662" s="69"/>
      <c r="D662" s="68"/>
      <c r="E662" s="68"/>
      <c r="F662" s="68"/>
      <c r="G662" s="68"/>
      <c r="H662" s="68"/>
      <c r="I662" s="68"/>
      <c r="J662" s="68"/>
      <c r="K662" s="69"/>
      <c r="L662" s="68"/>
      <c r="M662" s="68"/>
      <c r="N662" s="69"/>
      <c r="O662" s="69"/>
      <c r="P662" s="68"/>
      <c r="Q662" s="68"/>
      <c r="R662" s="68"/>
    </row>
    <row r="663" spans="1:18">
      <c r="A663" s="68"/>
      <c r="B663" s="69"/>
      <c r="C663" s="69"/>
      <c r="D663" s="68"/>
      <c r="E663" s="68"/>
      <c r="F663" s="68"/>
      <c r="G663" s="68"/>
      <c r="H663" s="68"/>
      <c r="I663" s="68"/>
      <c r="J663" s="68"/>
      <c r="K663" s="69"/>
      <c r="L663" s="68"/>
      <c r="M663" s="68"/>
      <c r="N663" s="69"/>
      <c r="O663" s="69"/>
      <c r="P663" s="68"/>
      <c r="Q663" s="68"/>
      <c r="R663" s="68"/>
    </row>
    <row r="664" spans="1:18">
      <c r="A664" s="68"/>
      <c r="B664" s="69"/>
      <c r="C664" s="69"/>
      <c r="D664" s="68"/>
      <c r="E664" s="68"/>
      <c r="F664" s="68"/>
      <c r="G664" s="68"/>
      <c r="H664" s="68"/>
      <c r="I664" s="68"/>
      <c r="J664" s="68"/>
      <c r="K664" s="69"/>
      <c r="L664" s="68"/>
      <c r="M664" s="68"/>
      <c r="N664" s="69"/>
      <c r="O664" s="69"/>
      <c r="P664" s="68"/>
      <c r="Q664" s="68"/>
      <c r="R664" s="68"/>
    </row>
    <row r="665" spans="1:18">
      <c r="A665" s="68"/>
      <c r="B665" s="69"/>
      <c r="C665" s="69"/>
      <c r="D665" s="68"/>
      <c r="E665" s="68"/>
      <c r="F665" s="68"/>
      <c r="G665" s="68"/>
      <c r="H665" s="68"/>
      <c r="I665" s="68"/>
      <c r="J665" s="68"/>
      <c r="K665" s="69"/>
      <c r="L665" s="68"/>
      <c r="M665" s="68"/>
      <c r="N665" s="69"/>
      <c r="O665" s="69"/>
      <c r="P665" s="68"/>
      <c r="Q665" s="68"/>
      <c r="R665" s="68"/>
    </row>
    <row r="666" spans="1:18">
      <c r="A666" s="68"/>
      <c r="B666" s="69"/>
      <c r="C666" s="69"/>
      <c r="D666" s="68"/>
      <c r="E666" s="68"/>
      <c r="F666" s="68"/>
      <c r="G666" s="68"/>
      <c r="H666" s="68"/>
      <c r="I666" s="68"/>
      <c r="J666" s="68"/>
      <c r="K666" s="69"/>
      <c r="L666" s="68"/>
      <c r="M666" s="68"/>
      <c r="N666" s="69"/>
      <c r="O666" s="69"/>
      <c r="P666" s="68"/>
      <c r="Q666" s="68"/>
      <c r="R666" s="68"/>
    </row>
    <row r="667" spans="1:18">
      <c r="A667" s="68"/>
      <c r="B667" s="69"/>
      <c r="C667" s="69"/>
      <c r="D667" s="68"/>
      <c r="E667" s="68"/>
      <c r="F667" s="68"/>
      <c r="G667" s="68"/>
      <c r="H667" s="68"/>
      <c r="I667" s="68"/>
      <c r="J667" s="68"/>
      <c r="K667" s="69"/>
      <c r="L667" s="68"/>
      <c r="M667" s="68"/>
      <c r="N667" s="69"/>
      <c r="O667" s="69"/>
      <c r="P667" s="68"/>
      <c r="Q667" s="68"/>
      <c r="R667" s="68"/>
    </row>
    <row r="668" spans="1:18">
      <c r="A668" s="68"/>
      <c r="B668" s="69"/>
      <c r="C668" s="69"/>
      <c r="D668" s="68"/>
      <c r="E668" s="68"/>
      <c r="F668" s="68"/>
      <c r="G668" s="68"/>
      <c r="H668" s="68"/>
      <c r="I668" s="68"/>
      <c r="J668" s="68"/>
      <c r="K668" s="69"/>
      <c r="L668" s="68"/>
      <c r="M668" s="68"/>
      <c r="N668" s="69"/>
      <c r="O668" s="69"/>
      <c r="P668" s="68"/>
      <c r="Q668" s="68"/>
      <c r="R668" s="68"/>
    </row>
    <row r="669" spans="1:18">
      <c r="A669" s="68"/>
      <c r="B669" s="69"/>
      <c r="C669" s="69"/>
      <c r="D669" s="68"/>
      <c r="E669" s="68"/>
      <c r="F669" s="68"/>
      <c r="G669" s="68"/>
      <c r="H669" s="68"/>
      <c r="I669" s="68"/>
      <c r="J669" s="68"/>
      <c r="K669" s="69"/>
      <c r="L669" s="68"/>
      <c r="M669" s="68"/>
      <c r="N669" s="69"/>
      <c r="O669" s="69"/>
      <c r="P669" s="68"/>
      <c r="Q669" s="68"/>
      <c r="R669" s="68"/>
    </row>
    <row r="670" spans="1:18">
      <c r="A670" s="68"/>
      <c r="B670" s="69"/>
      <c r="C670" s="69"/>
      <c r="D670" s="68"/>
      <c r="E670" s="68"/>
      <c r="F670" s="68"/>
      <c r="G670" s="68"/>
      <c r="H670" s="68"/>
      <c r="I670" s="68"/>
      <c r="J670" s="68"/>
      <c r="K670" s="69"/>
      <c r="L670" s="68"/>
      <c r="M670" s="68"/>
      <c r="N670" s="69"/>
      <c r="O670" s="69"/>
      <c r="P670" s="68"/>
      <c r="Q670" s="68"/>
      <c r="R670" s="68"/>
    </row>
    <row r="671" spans="1:18">
      <c r="A671" s="68"/>
      <c r="B671" s="69"/>
      <c r="C671" s="69"/>
      <c r="D671" s="68"/>
      <c r="E671" s="68"/>
      <c r="F671" s="68"/>
      <c r="G671" s="68"/>
      <c r="H671" s="68"/>
      <c r="I671" s="68"/>
      <c r="J671" s="68"/>
      <c r="K671" s="69"/>
      <c r="L671" s="68"/>
      <c r="M671" s="68"/>
      <c r="N671" s="69"/>
      <c r="O671" s="69"/>
      <c r="P671" s="68"/>
      <c r="Q671" s="68"/>
      <c r="R671" s="68"/>
    </row>
    <row r="672" spans="1:18">
      <c r="A672" s="68"/>
      <c r="B672" s="69"/>
      <c r="C672" s="69"/>
      <c r="D672" s="68"/>
      <c r="E672" s="68"/>
      <c r="F672" s="68"/>
      <c r="G672" s="68"/>
      <c r="H672" s="68"/>
      <c r="I672" s="68"/>
      <c r="J672" s="68"/>
      <c r="K672" s="69"/>
      <c r="L672" s="68"/>
      <c r="M672" s="68"/>
      <c r="N672" s="69"/>
      <c r="O672" s="69"/>
      <c r="P672" s="68"/>
      <c r="Q672" s="68"/>
      <c r="R672" s="68"/>
    </row>
    <row r="673" spans="1:18">
      <c r="A673" s="68"/>
      <c r="B673" s="69"/>
      <c r="C673" s="69"/>
      <c r="D673" s="68"/>
      <c r="E673" s="68"/>
      <c r="F673" s="68"/>
      <c r="G673" s="68"/>
      <c r="H673" s="68"/>
      <c r="I673" s="68"/>
      <c r="J673" s="68"/>
      <c r="K673" s="69"/>
      <c r="L673" s="68"/>
      <c r="M673" s="68"/>
      <c r="N673" s="69"/>
      <c r="O673" s="69"/>
      <c r="P673" s="68"/>
      <c r="Q673" s="68"/>
      <c r="R673" s="68"/>
    </row>
    <row r="674" spans="1:18">
      <c r="A674" s="68"/>
      <c r="B674" s="69"/>
      <c r="C674" s="69"/>
      <c r="D674" s="68"/>
      <c r="E674" s="68"/>
      <c r="F674" s="68"/>
      <c r="G674" s="68"/>
      <c r="H674" s="68"/>
      <c r="I674" s="68"/>
      <c r="J674" s="68"/>
      <c r="K674" s="69"/>
      <c r="L674" s="68"/>
      <c r="M674" s="68"/>
      <c r="N674" s="69"/>
      <c r="O674" s="69"/>
      <c r="P674" s="68"/>
      <c r="Q674" s="68"/>
      <c r="R674" s="68"/>
    </row>
    <row r="675" spans="1:18">
      <c r="A675" s="68"/>
      <c r="B675" s="69"/>
      <c r="C675" s="69"/>
      <c r="D675" s="68"/>
      <c r="E675" s="68"/>
      <c r="F675" s="68"/>
      <c r="G675" s="68"/>
      <c r="H675" s="68"/>
      <c r="I675" s="68"/>
      <c r="J675" s="68"/>
      <c r="K675" s="69"/>
      <c r="L675" s="68"/>
      <c r="M675" s="68"/>
      <c r="N675" s="69"/>
      <c r="O675" s="69"/>
      <c r="P675" s="68"/>
      <c r="Q675" s="68"/>
      <c r="R675" s="68"/>
    </row>
    <row r="676" spans="1:18">
      <c r="A676" s="68"/>
      <c r="B676" s="69"/>
      <c r="C676" s="69"/>
      <c r="D676" s="68"/>
      <c r="E676" s="68"/>
      <c r="F676" s="68"/>
      <c r="G676" s="68"/>
      <c r="H676" s="68"/>
      <c r="I676" s="68"/>
      <c r="J676" s="68"/>
      <c r="K676" s="69"/>
      <c r="L676" s="68"/>
      <c r="M676" s="68"/>
      <c r="N676" s="69"/>
      <c r="O676" s="69"/>
      <c r="P676" s="68"/>
      <c r="Q676" s="68"/>
      <c r="R676" s="68"/>
    </row>
    <row r="677" spans="1:18">
      <c r="A677" s="68"/>
      <c r="B677" s="69"/>
      <c r="C677" s="69"/>
      <c r="D677" s="68"/>
      <c r="E677" s="68"/>
      <c r="F677" s="68"/>
      <c r="G677" s="68"/>
      <c r="H677" s="68"/>
      <c r="I677" s="68"/>
      <c r="J677" s="68"/>
      <c r="K677" s="69"/>
      <c r="L677" s="68"/>
      <c r="M677" s="68"/>
      <c r="N677" s="69"/>
      <c r="O677" s="69"/>
      <c r="P677" s="68"/>
      <c r="Q677" s="68"/>
      <c r="R677" s="68"/>
    </row>
    <row r="678" spans="1:18">
      <c r="A678" s="68"/>
      <c r="B678" s="69"/>
      <c r="C678" s="69"/>
      <c r="D678" s="68"/>
      <c r="E678" s="68"/>
      <c r="F678" s="68"/>
      <c r="G678" s="68"/>
      <c r="H678" s="68"/>
      <c r="I678" s="68"/>
      <c r="J678" s="68"/>
      <c r="K678" s="69"/>
      <c r="L678" s="68"/>
      <c r="M678" s="68"/>
      <c r="N678" s="69"/>
      <c r="O678" s="69"/>
      <c r="P678" s="68"/>
      <c r="Q678" s="68"/>
      <c r="R678" s="68"/>
    </row>
    <row r="679" spans="1:18">
      <c r="A679" s="68"/>
      <c r="B679" s="69"/>
      <c r="C679" s="69"/>
      <c r="D679" s="68"/>
      <c r="E679" s="68"/>
      <c r="F679" s="68"/>
      <c r="G679" s="68"/>
      <c r="H679" s="68"/>
      <c r="I679" s="68"/>
      <c r="J679" s="68"/>
      <c r="K679" s="69"/>
      <c r="L679" s="68"/>
      <c r="M679" s="68"/>
      <c r="N679" s="69"/>
      <c r="O679" s="69"/>
      <c r="P679" s="68"/>
      <c r="Q679" s="68"/>
      <c r="R679" s="68"/>
    </row>
    <row r="680" spans="1:18">
      <c r="A680" s="68"/>
      <c r="B680" s="69"/>
      <c r="C680" s="69"/>
      <c r="D680" s="68"/>
      <c r="E680" s="68"/>
      <c r="F680" s="68"/>
      <c r="G680" s="68"/>
      <c r="H680" s="68"/>
      <c r="I680" s="68"/>
      <c r="J680" s="68"/>
      <c r="K680" s="69"/>
      <c r="L680" s="68"/>
      <c r="M680" s="68"/>
      <c r="N680" s="69"/>
      <c r="O680" s="69"/>
      <c r="P680" s="68"/>
      <c r="Q680" s="68"/>
      <c r="R680" s="68"/>
    </row>
    <row r="681" spans="1:18">
      <c r="A681" s="68"/>
      <c r="B681" s="69"/>
      <c r="C681" s="69"/>
      <c r="D681" s="68"/>
      <c r="E681" s="68"/>
      <c r="F681" s="68"/>
      <c r="G681" s="68"/>
      <c r="H681" s="68"/>
      <c r="I681" s="68"/>
      <c r="J681" s="68"/>
      <c r="K681" s="69"/>
      <c r="L681" s="68"/>
      <c r="M681" s="68"/>
      <c r="N681" s="69"/>
      <c r="O681" s="69"/>
      <c r="P681" s="68"/>
      <c r="Q681" s="68"/>
      <c r="R681" s="68"/>
    </row>
    <row r="682" spans="1:18">
      <c r="A682" s="68"/>
      <c r="B682" s="69"/>
      <c r="C682" s="69"/>
      <c r="D682" s="68"/>
      <c r="E682" s="68"/>
      <c r="F682" s="68"/>
      <c r="G682" s="68"/>
      <c r="H682" s="68"/>
      <c r="I682" s="68"/>
      <c r="J682" s="68"/>
      <c r="K682" s="69"/>
      <c r="L682" s="68"/>
      <c r="M682" s="68"/>
      <c r="N682" s="69"/>
      <c r="O682" s="69"/>
      <c r="P682" s="68"/>
      <c r="Q682" s="68"/>
      <c r="R682" s="68"/>
    </row>
    <row r="683" spans="1:18">
      <c r="A683" s="68"/>
      <c r="B683" s="69"/>
      <c r="C683" s="69"/>
      <c r="D683" s="68"/>
      <c r="E683" s="68"/>
      <c r="F683" s="68"/>
      <c r="G683" s="68"/>
      <c r="H683" s="68"/>
      <c r="I683" s="68"/>
      <c r="J683" s="68"/>
      <c r="K683" s="69"/>
      <c r="L683" s="68"/>
      <c r="M683" s="68"/>
      <c r="N683" s="69"/>
      <c r="O683" s="69"/>
      <c r="P683" s="68"/>
      <c r="Q683" s="68"/>
      <c r="R683" s="68"/>
    </row>
    <row r="684" spans="1:18">
      <c r="A684" s="68"/>
      <c r="B684" s="69"/>
      <c r="C684" s="69"/>
      <c r="D684" s="68"/>
      <c r="E684" s="68"/>
      <c r="F684" s="68"/>
      <c r="G684" s="68"/>
      <c r="H684" s="68"/>
      <c r="I684" s="68"/>
      <c r="J684" s="68"/>
      <c r="K684" s="69"/>
      <c r="L684" s="68"/>
      <c r="M684" s="68"/>
      <c r="N684" s="69"/>
      <c r="O684" s="69"/>
      <c r="P684" s="68"/>
      <c r="Q684" s="68"/>
      <c r="R684" s="68"/>
    </row>
    <row r="685" spans="1:18">
      <c r="A685" s="68"/>
      <c r="B685" s="69"/>
      <c r="C685" s="69"/>
      <c r="D685" s="68"/>
      <c r="E685" s="68"/>
      <c r="F685" s="68"/>
      <c r="G685" s="68"/>
      <c r="H685" s="68"/>
      <c r="I685" s="68"/>
      <c r="J685" s="68"/>
      <c r="K685" s="69"/>
      <c r="L685" s="68"/>
      <c r="M685" s="68"/>
      <c r="N685" s="69"/>
      <c r="O685" s="69"/>
      <c r="P685" s="68"/>
      <c r="Q685" s="68"/>
      <c r="R685" s="68"/>
    </row>
    <row r="686" spans="1:18">
      <c r="A686" s="68"/>
      <c r="B686" s="69"/>
      <c r="C686" s="69"/>
      <c r="D686" s="68"/>
      <c r="E686" s="68"/>
      <c r="F686" s="68"/>
      <c r="G686" s="68"/>
      <c r="H686" s="68"/>
      <c r="I686" s="68"/>
      <c r="J686" s="68"/>
      <c r="K686" s="69"/>
      <c r="L686" s="68"/>
      <c r="M686" s="68"/>
      <c r="N686" s="69"/>
      <c r="O686" s="69"/>
      <c r="P686" s="68"/>
      <c r="Q686" s="68"/>
      <c r="R686" s="68"/>
    </row>
    <row r="687" spans="1:18">
      <c r="A687" s="68"/>
      <c r="B687" s="69"/>
      <c r="C687" s="69"/>
      <c r="D687" s="68"/>
      <c r="E687" s="68"/>
      <c r="F687" s="68"/>
      <c r="G687" s="68"/>
      <c r="H687" s="68"/>
      <c r="I687" s="68"/>
      <c r="J687" s="68"/>
      <c r="K687" s="69"/>
      <c r="L687" s="68"/>
      <c r="M687" s="68"/>
      <c r="N687" s="69"/>
      <c r="O687" s="69"/>
      <c r="P687" s="68"/>
      <c r="Q687" s="68"/>
      <c r="R687" s="68"/>
    </row>
    <row r="688" spans="1:18">
      <c r="A688" s="68"/>
      <c r="B688" s="69"/>
      <c r="C688" s="69"/>
      <c r="D688" s="68"/>
      <c r="E688" s="68"/>
      <c r="F688" s="68"/>
      <c r="G688" s="68"/>
      <c r="H688" s="68"/>
      <c r="I688" s="68"/>
      <c r="J688" s="68"/>
      <c r="K688" s="69"/>
      <c r="L688" s="68"/>
      <c r="M688" s="68"/>
      <c r="N688" s="69"/>
      <c r="O688" s="69"/>
      <c r="P688" s="68"/>
      <c r="Q688" s="68"/>
      <c r="R688" s="68"/>
    </row>
    <row r="689" spans="1:18">
      <c r="A689" s="68"/>
      <c r="B689" s="69"/>
      <c r="C689" s="69"/>
      <c r="D689" s="68"/>
      <c r="E689" s="68"/>
      <c r="F689" s="68"/>
      <c r="G689" s="68"/>
      <c r="H689" s="68"/>
      <c r="I689" s="68"/>
      <c r="J689" s="68"/>
      <c r="K689" s="69"/>
      <c r="L689" s="68"/>
      <c r="M689" s="68"/>
      <c r="N689" s="69"/>
      <c r="O689" s="69"/>
      <c r="P689" s="68"/>
      <c r="Q689" s="68"/>
      <c r="R689" s="68"/>
    </row>
    <row r="690" spans="1:18">
      <c r="A690" s="68"/>
      <c r="B690" s="69"/>
      <c r="C690" s="69"/>
      <c r="D690" s="68"/>
      <c r="E690" s="68"/>
      <c r="F690" s="68"/>
      <c r="G690" s="68"/>
      <c r="H690" s="68"/>
      <c r="I690" s="68"/>
      <c r="J690" s="68"/>
      <c r="K690" s="69"/>
      <c r="L690" s="68"/>
      <c r="M690" s="68"/>
      <c r="N690" s="69"/>
      <c r="O690" s="69"/>
      <c r="P690" s="68"/>
      <c r="Q690" s="68"/>
      <c r="R690" s="68"/>
    </row>
    <row r="691" spans="1:18">
      <c r="A691" s="68"/>
      <c r="B691" s="69"/>
      <c r="C691" s="69"/>
      <c r="D691" s="68"/>
      <c r="E691" s="68"/>
      <c r="F691" s="68"/>
      <c r="G691" s="68"/>
      <c r="H691" s="68"/>
      <c r="I691" s="68"/>
      <c r="J691" s="68"/>
      <c r="K691" s="69"/>
      <c r="L691" s="68"/>
      <c r="M691" s="68"/>
      <c r="N691" s="69"/>
      <c r="O691" s="69"/>
      <c r="P691" s="68"/>
      <c r="Q691" s="68"/>
      <c r="R691" s="68"/>
    </row>
    <row r="692" spans="1:18">
      <c r="A692" s="68"/>
      <c r="B692" s="69"/>
      <c r="C692" s="69"/>
      <c r="D692" s="68"/>
      <c r="E692" s="68"/>
      <c r="F692" s="68"/>
      <c r="G692" s="68"/>
      <c r="H692" s="68"/>
      <c r="I692" s="68"/>
      <c r="J692" s="68"/>
      <c r="K692" s="69"/>
      <c r="L692" s="68"/>
      <c r="M692" s="68"/>
      <c r="N692" s="69"/>
      <c r="O692" s="69"/>
      <c r="P692" s="68"/>
      <c r="Q692" s="68"/>
      <c r="R692" s="68"/>
    </row>
    <row r="693" spans="1:18">
      <c r="A693" s="68"/>
      <c r="B693" s="69"/>
      <c r="C693" s="69"/>
      <c r="D693" s="68"/>
      <c r="E693" s="68"/>
      <c r="F693" s="68"/>
      <c r="G693" s="68"/>
      <c r="H693" s="68"/>
      <c r="I693" s="68"/>
      <c r="J693" s="68"/>
      <c r="K693" s="69"/>
      <c r="L693" s="68"/>
      <c r="M693" s="68"/>
      <c r="N693" s="69"/>
      <c r="O693" s="69"/>
      <c r="P693" s="68"/>
      <c r="Q693" s="68"/>
      <c r="R693" s="68"/>
    </row>
    <row r="694" spans="1:18">
      <c r="A694" s="68"/>
      <c r="B694" s="69"/>
      <c r="C694" s="69"/>
      <c r="D694" s="68"/>
      <c r="E694" s="68"/>
      <c r="F694" s="68"/>
      <c r="G694" s="68"/>
      <c r="H694" s="68"/>
      <c r="I694" s="68"/>
      <c r="J694" s="68"/>
      <c r="K694" s="69"/>
      <c r="L694" s="68"/>
      <c r="M694" s="68"/>
      <c r="N694" s="69"/>
      <c r="O694" s="69"/>
      <c r="P694" s="68"/>
      <c r="Q694" s="68"/>
      <c r="R694" s="68"/>
    </row>
    <row r="695" spans="1:18">
      <c r="A695" s="68"/>
      <c r="B695" s="69"/>
      <c r="C695" s="69"/>
      <c r="D695" s="68"/>
      <c r="E695" s="68"/>
      <c r="F695" s="68"/>
      <c r="G695" s="68"/>
      <c r="H695" s="68"/>
      <c r="I695" s="68"/>
      <c r="J695" s="68"/>
      <c r="K695" s="69"/>
      <c r="L695" s="68"/>
      <c r="M695" s="68"/>
      <c r="N695" s="69"/>
      <c r="O695" s="69"/>
      <c r="P695" s="68"/>
      <c r="Q695" s="68"/>
      <c r="R695" s="68"/>
    </row>
    <row r="696" spans="1:18">
      <c r="A696" s="68"/>
      <c r="B696" s="69"/>
      <c r="C696" s="69"/>
      <c r="D696" s="68"/>
      <c r="E696" s="68"/>
      <c r="F696" s="68"/>
      <c r="G696" s="68"/>
      <c r="H696" s="68"/>
      <c r="I696" s="68"/>
      <c r="J696" s="68"/>
      <c r="K696" s="69"/>
      <c r="L696" s="68"/>
      <c r="M696" s="68"/>
      <c r="N696" s="69"/>
      <c r="O696" s="69"/>
      <c r="P696" s="68"/>
      <c r="Q696" s="68"/>
      <c r="R696" s="68"/>
    </row>
    <row r="697" spans="1:18">
      <c r="A697" s="68"/>
      <c r="B697" s="69"/>
      <c r="C697" s="69"/>
      <c r="D697" s="68"/>
      <c r="E697" s="68"/>
      <c r="F697" s="68"/>
      <c r="G697" s="68"/>
      <c r="H697" s="68"/>
      <c r="I697" s="68"/>
      <c r="J697" s="68"/>
      <c r="K697" s="69"/>
      <c r="L697" s="68"/>
      <c r="M697" s="68"/>
      <c r="N697" s="69"/>
      <c r="O697" s="69"/>
      <c r="P697" s="68"/>
      <c r="Q697" s="68"/>
      <c r="R697" s="68"/>
    </row>
    <row r="698" spans="1:18">
      <c r="A698" s="68"/>
      <c r="B698" s="69"/>
      <c r="C698" s="69"/>
      <c r="D698" s="68"/>
      <c r="E698" s="68"/>
      <c r="F698" s="68"/>
      <c r="G698" s="68"/>
      <c r="H698" s="68"/>
      <c r="I698" s="68"/>
      <c r="J698" s="68"/>
      <c r="K698" s="69"/>
      <c r="L698" s="68"/>
      <c r="M698" s="68"/>
      <c r="N698" s="69"/>
      <c r="O698" s="69"/>
      <c r="P698" s="68"/>
      <c r="Q698" s="68"/>
      <c r="R698" s="68"/>
    </row>
    <row r="699" spans="1:18">
      <c r="A699" s="68"/>
      <c r="B699" s="69"/>
      <c r="C699" s="69"/>
      <c r="D699" s="68"/>
      <c r="E699" s="68"/>
      <c r="F699" s="68"/>
      <c r="G699" s="68"/>
      <c r="H699" s="68"/>
      <c r="I699" s="68"/>
      <c r="J699" s="68"/>
      <c r="K699" s="69"/>
      <c r="L699" s="68"/>
      <c r="M699" s="68"/>
      <c r="N699" s="69"/>
      <c r="O699" s="69"/>
      <c r="P699" s="68"/>
      <c r="Q699" s="68"/>
      <c r="R699" s="68"/>
    </row>
    <row r="700" spans="1:18">
      <c r="A700" s="68"/>
      <c r="B700" s="69"/>
      <c r="C700" s="69"/>
      <c r="D700" s="68"/>
      <c r="E700" s="68"/>
      <c r="F700" s="68"/>
      <c r="G700" s="68"/>
      <c r="H700" s="68"/>
      <c r="I700" s="68"/>
      <c r="J700" s="68"/>
      <c r="K700" s="69"/>
      <c r="L700" s="68"/>
      <c r="M700" s="68"/>
      <c r="N700" s="69"/>
      <c r="O700" s="69"/>
      <c r="P700" s="68"/>
      <c r="Q700" s="68"/>
      <c r="R700" s="68"/>
    </row>
    <row r="701" spans="1:18">
      <c r="A701" s="68"/>
      <c r="B701" s="69"/>
      <c r="C701" s="69"/>
      <c r="D701" s="68"/>
      <c r="E701" s="68"/>
      <c r="F701" s="68"/>
      <c r="G701" s="68"/>
      <c r="H701" s="68"/>
      <c r="I701" s="68"/>
      <c r="J701" s="68"/>
      <c r="K701" s="69"/>
      <c r="L701" s="68"/>
      <c r="M701" s="68"/>
      <c r="N701" s="69"/>
      <c r="O701" s="69"/>
      <c r="P701" s="68"/>
      <c r="Q701" s="68"/>
      <c r="R701" s="68"/>
    </row>
    <row r="702" spans="1:18">
      <c r="A702" s="68"/>
      <c r="B702" s="69"/>
      <c r="C702" s="69"/>
      <c r="D702" s="68"/>
      <c r="E702" s="68"/>
      <c r="F702" s="68"/>
      <c r="G702" s="68"/>
      <c r="H702" s="68"/>
      <c r="I702" s="68"/>
      <c r="J702" s="68"/>
      <c r="K702" s="69"/>
      <c r="L702" s="68"/>
      <c r="M702" s="68"/>
      <c r="N702" s="69"/>
      <c r="O702" s="69"/>
      <c r="P702" s="68"/>
      <c r="Q702" s="68"/>
      <c r="R702" s="68"/>
    </row>
    <row r="703" spans="1:18">
      <c r="A703" s="68"/>
      <c r="B703" s="69"/>
      <c r="C703" s="69"/>
      <c r="D703" s="68"/>
      <c r="E703" s="68"/>
      <c r="F703" s="68"/>
      <c r="G703" s="68"/>
      <c r="H703" s="68"/>
      <c r="I703" s="68"/>
      <c r="J703" s="68"/>
      <c r="K703" s="69"/>
      <c r="L703" s="68"/>
      <c r="M703" s="68"/>
      <c r="N703" s="69"/>
      <c r="O703" s="69"/>
      <c r="P703" s="68"/>
      <c r="Q703" s="68"/>
      <c r="R703" s="68"/>
    </row>
    <row r="704" spans="1:18">
      <c r="A704" s="68"/>
      <c r="B704" s="69"/>
      <c r="C704" s="69"/>
      <c r="D704" s="68"/>
      <c r="E704" s="68"/>
      <c r="F704" s="68"/>
      <c r="G704" s="68"/>
      <c r="H704" s="68"/>
      <c r="I704" s="68"/>
      <c r="J704" s="68"/>
      <c r="K704" s="69"/>
      <c r="L704" s="68"/>
      <c r="M704" s="68"/>
      <c r="N704" s="69"/>
      <c r="O704" s="69"/>
      <c r="P704" s="68"/>
      <c r="Q704" s="68"/>
      <c r="R704" s="68"/>
    </row>
    <row r="705" spans="1:18">
      <c r="A705" s="68"/>
      <c r="B705" s="69"/>
      <c r="C705" s="69"/>
      <c r="D705" s="68"/>
      <c r="E705" s="68"/>
      <c r="F705" s="68"/>
      <c r="G705" s="68"/>
      <c r="H705" s="68"/>
      <c r="I705" s="68"/>
      <c r="J705" s="68"/>
      <c r="K705" s="69"/>
      <c r="L705" s="68"/>
      <c r="M705" s="68"/>
      <c r="N705" s="69"/>
      <c r="O705" s="69"/>
      <c r="P705" s="68"/>
      <c r="Q705" s="68"/>
      <c r="R705" s="68"/>
    </row>
    <row r="706" spans="1:18">
      <c r="A706" s="68"/>
      <c r="B706" s="69"/>
      <c r="C706" s="69"/>
      <c r="D706" s="68"/>
      <c r="E706" s="68"/>
      <c r="F706" s="68"/>
      <c r="G706" s="68"/>
      <c r="H706" s="68"/>
      <c r="I706" s="68"/>
      <c r="J706" s="68"/>
      <c r="K706" s="69"/>
      <c r="L706" s="68"/>
      <c r="M706" s="68"/>
      <c r="N706" s="69"/>
      <c r="O706" s="69"/>
      <c r="P706" s="68"/>
      <c r="Q706" s="68"/>
      <c r="R706" s="68"/>
    </row>
    <row r="707" spans="1:18">
      <c r="A707" s="68"/>
      <c r="B707" s="69"/>
      <c r="C707" s="69"/>
      <c r="D707" s="68"/>
      <c r="E707" s="68"/>
      <c r="F707" s="68"/>
      <c r="G707" s="68"/>
      <c r="H707" s="68"/>
      <c r="I707" s="68"/>
      <c r="J707" s="68"/>
      <c r="K707" s="69"/>
      <c r="L707" s="68"/>
      <c r="M707" s="68"/>
      <c r="N707" s="69"/>
      <c r="O707" s="69"/>
      <c r="P707" s="68"/>
      <c r="Q707" s="68"/>
      <c r="R707" s="68"/>
    </row>
    <row r="708" spans="1:18">
      <c r="A708" s="68"/>
      <c r="B708" s="69"/>
      <c r="C708" s="69"/>
      <c r="D708" s="68"/>
      <c r="E708" s="68"/>
      <c r="F708" s="68"/>
      <c r="G708" s="68"/>
      <c r="H708" s="68"/>
      <c r="I708" s="68"/>
      <c r="J708" s="68"/>
      <c r="K708" s="69"/>
      <c r="L708" s="68"/>
      <c r="M708" s="68"/>
      <c r="N708" s="69"/>
      <c r="O708" s="69"/>
      <c r="P708" s="68"/>
      <c r="Q708" s="68"/>
      <c r="R708" s="68"/>
    </row>
    <row r="709" spans="1:18">
      <c r="A709" s="68"/>
      <c r="B709" s="69"/>
      <c r="C709" s="69"/>
      <c r="D709" s="68"/>
      <c r="E709" s="68"/>
      <c r="F709" s="68"/>
      <c r="G709" s="68"/>
      <c r="H709" s="68"/>
      <c r="I709" s="68"/>
      <c r="J709" s="68"/>
      <c r="K709" s="69"/>
      <c r="L709" s="68"/>
      <c r="M709" s="68"/>
      <c r="N709" s="69"/>
      <c r="O709" s="69"/>
      <c r="P709" s="68"/>
      <c r="Q709" s="68"/>
      <c r="R709" s="68"/>
    </row>
    <row r="710" spans="1:18">
      <c r="A710" s="68"/>
      <c r="B710" s="69"/>
      <c r="C710" s="69"/>
      <c r="D710" s="68"/>
      <c r="E710" s="68"/>
      <c r="F710" s="68"/>
      <c r="G710" s="68"/>
      <c r="H710" s="68"/>
      <c r="I710" s="68"/>
      <c r="J710" s="68"/>
      <c r="K710" s="69"/>
      <c r="L710" s="68"/>
      <c r="M710" s="68"/>
      <c r="N710" s="69"/>
      <c r="O710" s="69"/>
      <c r="P710" s="68"/>
      <c r="Q710" s="68"/>
      <c r="R710" s="68"/>
    </row>
    <row r="711" spans="1:18">
      <c r="A711" s="68"/>
      <c r="B711" s="69"/>
      <c r="C711" s="69"/>
      <c r="D711" s="68"/>
      <c r="E711" s="68"/>
      <c r="F711" s="68"/>
      <c r="G711" s="68"/>
      <c r="H711" s="68"/>
      <c r="I711" s="68"/>
      <c r="J711" s="68"/>
      <c r="K711" s="69"/>
      <c r="L711" s="68"/>
      <c r="M711" s="68"/>
      <c r="N711" s="69"/>
      <c r="O711" s="69"/>
      <c r="P711" s="68"/>
      <c r="Q711" s="68"/>
      <c r="R711" s="68"/>
    </row>
    <row r="712" spans="1:18">
      <c r="A712" s="68"/>
      <c r="B712" s="69"/>
      <c r="C712" s="69"/>
      <c r="D712" s="68"/>
      <c r="E712" s="68"/>
      <c r="F712" s="68"/>
      <c r="G712" s="68"/>
      <c r="H712" s="68"/>
      <c r="I712" s="68"/>
      <c r="J712" s="68"/>
      <c r="K712" s="69"/>
      <c r="L712" s="68"/>
      <c r="M712" s="68"/>
      <c r="N712" s="69"/>
      <c r="O712" s="69"/>
      <c r="P712" s="68"/>
      <c r="Q712" s="68"/>
      <c r="R712" s="68"/>
    </row>
    <row r="713" spans="1:18">
      <c r="A713" s="68"/>
      <c r="B713" s="69"/>
      <c r="C713" s="69"/>
      <c r="D713" s="68"/>
      <c r="E713" s="68"/>
      <c r="F713" s="68"/>
      <c r="G713" s="68"/>
      <c r="H713" s="68"/>
      <c r="I713" s="68"/>
      <c r="J713" s="68"/>
      <c r="K713" s="69"/>
      <c r="L713" s="68"/>
      <c r="M713" s="68"/>
      <c r="N713" s="69"/>
      <c r="O713" s="69"/>
      <c r="P713" s="68"/>
      <c r="Q713" s="68"/>
      <c r="R713" s="68"/>
    </row>
    <row r="714" spans="1:18">
      <c r="A714" s="68"/>
      <c r="B714" s="69"/>
      <c r="C714" s="69"/>
      <c r="D714" s="68"/>
      <c r="E714" s="68"/>
      <c r="F714" s="68"/>
      <c r="G714" s="68"/>
      <c r="H714" s="68"/>
      <c r="I714" s="68"/>
      <c r="J714" s="68"/>
      <c r="K714" s="69"/>
      <c r="L714" s="68"/>
      <c r="M714" s="68"/>
      <c r="N714" s="69"/>
      <c r="O714" s="69"/>
      <c r="P714" s="68"/>
      <c r="Q714" s="68"/>
      <c r="R714" s="68"/>
    </row>
    <row r="715" spans="1:18">
      <c r="A715" s="68"/>
      <c r="B715" s="69"/>
      <c r="C715" s="69"/>
      <c r="D715" s="68"/>
      <c r="E715" s="68"/>
      <c r="F715" s="68"/>
      <c r="G715" s="68"/>
      <c r="H715" s="68"/>
      <c r="I715" s="68"/>
      <c r="J715" s="68"/>
      <c r="K715" s="69"/>
      <c r="L715" s="68"/>
      <c r="M715" s="68"/>
      <c r="N715" s="69"/>
      <c r="O715" s="69"/>
      <c r="P715" s="68"/>
      <c r="Q715" s="68"/>
      <c r="R715" s="68"/>
    </row>
    <row r="716" spans="1:18">
      <c r="A716" s="68"/>
      <c r="B716" s="69"/>
      <c r="C716" s="69"/>
      <c r="D716" s="68"/>
      <c r="E716" s="68"/>
      <c r="F716" s="68"/>
      <c r="G716" s="68"/>
      <c r="H716" s="68"/>
      <c r="I716" s="68"/>
      <c r="J716" s="68"/>
      <c r="K716" s="69"/>
      <c r="L716" s="68"/>
      <c r="M716" s="68"/>
      <c r="N716" s="69"/>
      <c r="O716" s="69"/>
      <c r="P716" s="68"/>
      <c r="Q716" s="68"/>
      <c r="R716" s="68"/>
    </row>
    <row r="717" spans="1:18">
      <c r="A717" s="68"/>
      <c r="B717" s="69"/>
      <c r="C717" s="69"/>
      <c r="D717" s="68"/>
      <c r="E717" s="68"/>
      <c r="F717" s="68"/>
      <c r="G717" s="68"/>
      <c r="H717" s="68"/>
      <c r="I717" s="68"/>
      <c r="J717" s="68"/>
      <c r="K717" s="69"/>
      <c r="L717" s="68"/>
      <c r="M717" s="68"/>
      <c r="N717" s="69"/>
      <c r="O717" s="69"/>
      <c r="P717" s="68"/>
      <c r="Q717" s="68"/>
      <c r="R717" s="68"/>
    </row>
    <row r="718" spans="1:18">
      <c r="A718" s="68"/>
      <c r="B718" s="69"/>
      <c r="C718" s="69"/>
      <c r="D718" s="68"/>
      <c r="E718" s="68"/>
      <c r="F718" s="68"/>
      <c r="G718" s="68"/>
      <c r="H718" s="68"/>
      <c r="I718" s="68"/>
      <c r="J718" s="68"/>
      <c r="K718" s="69"/>
      <c r="L718" s="68"/>
      <c r="M718" s="68"/>
      <c r="N718" s="69"/>
      <c r="O718" s="69"/>
      <c r="P718" s="68"/>
      <c r="Q718" s="68"/>
      <c r="R718" s="68"/>
    </row>
    <row r="719" spans="1:18">
      <c r="A719" s="68"/>
      <c r="B719" s="69"/>
      <c r="C719" s="69"/>
      <c r="D719" s="68"/>
      <c r="E719" s="68"/>
      <c r="F719" s="68"/>
      <c r="G719" s="68"/>
      <c r="H719" s="68"/>
      <c r="I719" s="68"/>
      <c r="J719" s="68"/>
      <c r="K719" s="69"/>
      <c r="L719" s="68"/>
      <c r="M719" s="68"/>
      <c r="N719" s="69"/>
      <c r="O719" s="69"/>
      <c r="P719" s="68"/>
      <c r="Q719" s="68"/>
      <c r="R719" s="68"/>
    </row>
    <row r="720" spans="1:18">
      <c r="A720" s="68"/>
      <c r="B720" s="69"/>
      <c r="C720" s="69"/>
      <c r="D720" s="68"/>
      <c r="E720" s="68"/>
      <c r="F720" s="68"/>
      <c r="G720" s="68"/>
      <c r="H720" s="68"/>
      <c r="I720" s="68"/>
      <c r="J720" s="68"/>
      <c r="K720" s="69"/>
      <c r="L720" s="68"/>
      <c r="M720" s="68"/>
      <c r="N720" s="69"/>
      <c r="O720" s="69"/>
      <c r="P720" s="68"/>
      <c r="Q720" s="68"/>
      <c r="R720" s="68"/>
    </row>
    <row r="721" spans="1:18">
      <c r="A721" s="68"/>
      <c r="B721" s="69"/>
      <c r="C721" s="69"/>
      <c r="D721" s="68"/>
      <c r="E721" s="68"/>
      <c r="F721" s="68"/>
      <c r="G721" s="68"/>
      <c r="H721" s="68"/>
      <c r="I721" s="68"/>
      <c r="J721" s="68"/>
      <c r="K721" s="69"/>
      <c r="L721" s="68"/>
      <c r="M721" s="68"/>
      <c r="N721" s="69"/>
      <c r="O721" s="69"/>
      <c r="P721" s="68"/>
      <c r="Q721" s="68"/>
      <c r="R721" s="68"/>
    </row>
    <row r="722" spans="1:18">
      <c r="A722" s="68"/>
      <c r="B722" s="69"/>
      <c r="C722" s="69"/>
      <c r="D722" s="68"/>
      <c r="E722" s="68"/>
      <c r="F722" s="68"/>
      <c r="G722" s="68"/>
      <c r="H722" s="68"/>
      <c r="I722" s="68"/>
      <c r="J722" s="68"/>
      <c r="K722" s="69"/>
      <c r="L722" s="68"/>
      <c r="M722" s="68"/>
      <c r="N722" s="69"/>
      <c r="O722" s="69"/>
      <c r="P722" s="68"/>
      <c r="Q722" s="68"/>
      <c r="R722" s="68"/>
    </row>
    <row r="723" spans="1:18">
      <c r="A723" s="68"/>
      <c r="B723" s="69"/>
      <c r="C723" s="69"/>
      <c r="D723" s="68"/>
      <c r="E723" s="68"/>
      <c r="F723" s="68"/>
      <c r="G723" s="68"/>
      <c r="H723" s="68"/>
      <c r="I723" s="68"/>
      <c r="J723" s="68"/>
      <c r="K723" s="69"/>
      <c r="L723" s="68"/>
      <c r="M723" s="68"/>
      <c r="N723" s="69"/>
      <c r="O723" s="69"/>
      <c r="P723" s="68"/>
      <c r="Q723" s="68"/>
      <c r="R723" s="68"/>
    </row>
    <row r="724" spans="1:18">
      <c r="A724" s="68"/>
      <c r="B724" s="69"/>
      <c r="C724" s="69"/>
      <c r="D724" s="68"/>
      <c r="E724" s="68"/>
      <c r="F724" s="68"/>
      <c r="G724" s="68"/>
      <c r="H724" s="68"/>
      <c r="I724" s="68"/>
      <c r="J724" s="68"/>
      <c r="K724" s="69"/>
      <c r="L724" s="68"/>
      <c r="M724" s="68"/>
      <c r="N724" s="69"/>
      <c r="O724" s="69"/>
      <c r="P724" s="68"/>
      <c r="Q724" s="68"/>
      <c r="R724" s="68"/>
    </row>
    <row r="725" spans="1:18">
      <c r="A725" s="68"/>
      <c r="B725" s="69"/>
      <c r="C725" s="69"/>
      <c r="D725" s="68"/>
      <c r="E725" s="68"/>
      <c r="F725" s="68"/>
      <c r="G725" s="68"/>
      <c r="H725" s="68"/>
      <c r="I725" s="68"/>
      <c r="J725" s="68"/>
      <c r="K725" s="69"/>
      <c r="L725" s="68"/>
      <c r="M725" s="68"/>
      <c r="N725" s="69"/>
      <c r="O725" s="69"/>
      <c r="P725" s="68"/>
      <c r="Q725" s="68"/>
      <c r="R725" s="68"/>
    </row>
    <row r="726" spans="1:18">
      <c r="A726" s="68"/>
      <c r="B726" s="69"/>
      <c r="C726" s="69"/>
      <c r="D726" s="68"/>
      <c r="E726" s="68"/>
      <c r="F726" s="68"/>
      <c r="G726" s="68"/>
      <c r="H726" s="68"/>
      <c r="I726" s="68"/>
      <c r="J726" s="68"/>
      <c r="K726" s="69"/>
      <c r="L726" s="68"/>
      <c r="M726" s="68"/>
      <c r="N726" s="69"/>
      <c r="O726" s="69"/>
      <c r="P726" s="68"/>
      <c r="Q726" s="68"/>
      <c r="R726" s="68"/>
    </row>
    <row r="727" spans="1:18">
      <c r="A727" s="68"/>
      <c r="B727" s="69"/>
      <c r="C727" s="69"/>
      <c r="D727" s="68"/>
      <c r="E727" s="68"/>
      <c r="F727" s="68"/>
      <c r="G727" s="68"/>
      <c r="H727" s="68"/>
      <c r="I727" s="68"/>
      <c r="J727" s="68"/>
      <c r="K727" s="69"/>
      <c r="L727" s="68"/>
      <c r="M727" s="68"/>
      <c r="N727" s="69"/>
      <c r="O727" s="69"/>
      <c r="P727" s="68"/>
      <c r="Q727" s="68"/>
      <c r="R727" s="68"/>
    </row>
    <row r="728" spans="1:18">
      <c r="A728" s="68"/>
      <c r="B728" s="69"/>
      <c r="C728" s="69"/>
      <c r="D728" s="68"/>
      <c r="E728" s="68"/>
      <c r="F728" s="68"/>
      <c r="G728" s="68"/>
      <c r="H728" s="68"/>
      <c r="I728" s="68"/>
      <c r="J728" s="68"/>
      <c r="K728" s="69"/>
      <c r="L728" s="68"/>
      <c r="M728" s="68"/>
      <c r="N728" s="69"/>
      <c r="O728" s="69"/>
      <c r="P728" s="68"/>
      <c r="Q728" s="68"/>
      <c r="R728" s="68"/>
    </row>
    <row r="729" spans="1:18">
      <c r="A729" s="68"/>
      <c r="B729" s="69"/>
      <c r="C729" s="69"/>
      <c r="D729" s="68"/>
      <c r="E729" s="68"/>
      <c r="F729" s="68"/>
      <c r="G729" s="68"/>
      <c r="H729" s="68"/>
      <c r="I729" s="68"/>
      <c r="J729" s="68"/>
      <c r="K729" s="69"/>
      <c r="L729" s="68"/>
      <c r="M729" s="68"/>
      <c r="N729" s="69"/>
      <c r="O729" s="69"/>
      <c r="P729" s="68"/>
      <c r="Q729" s="68"/>
      <c r="R729" s="68"/>
    </row>
    <row r="730" spans="1:18">
      <c r="A730" s="68"/>
      <c r="B730" s="69"/>
      <c r="C730" s="69"/>
      <c r="D730" s="68"/>
      <c r="E730" s="68"/>
      <c r="F730" s="68"/>
      <c r="G730" s="68"/>
      <c r="H730" s="68"/>
      <c r="I730" s="68"/>
      <c r="J730" s="68"/>
      <c r="K730" s="69"/>
      <c r="L730" s="68"/>
      <c r="M730" s="68"/>
      <c r="N730" s="69"/>
      <c r="O730" s="69"/>
      <c r="P730" s="68"/>
      <c r="Q730" s="68"/>
      <c r="R730" s="68"/>
    </row>
    <row r="731" spans="1:18">
      <c r="A731" s="68"/>
      <c r="B731" s="69"/>
      <c r="C731" s="69"/>
      <c r="D731" s="68"/>
      <c r="E731" s="68"/>
      <c r="F731" s="68"/>
      <c r="G731" s="68"/>
      <c r="H731" s="68"/>
      <c r="I731" s="68"/>
      <c r="J731" s="68"/>
      <c r="K731" s="69"/>
      <c r="L731" s="68"/>
      <c r="M731" s="68"/>
      <c r="N731" s="69"/>
      <c r="O731" s="69"/>
      <c r="P731" s="68"/>
      <c r="Q731" s="68"/>
      <c r="R731" s="68"/>
    </row>
    <row r="732" spans="1:18">
      <c r="A732" s="68"/>
      <c r="B732" s="69"/>
      <c r="C732" s="69"/>
      <c r="D732" s="68"/>
      <c r="E732" s="68"/>
      <c r="F732" s="68"/>
      <c r="G732" s="68"/>
      <c r="H732" s="68"/>
      <c r="I732" s="68"/>
      <c r="J732" s="68"/>
      <c r="K732" s="69"/>
      <c r="L732" s="68"/>
      <c r="M732" s="68"/>
      <c r="N732" s="69"/>
      <c r="O732" s="69"/>
      <c r="P732" s="68"/>
      <c r="Q732" s="68"/>
      <c r="R732" s="68"/>
    </row>
    <row r="733" spans="1:18">
      <c r="A733" s="68"/>
      <c r="B733" s="69"/>
      <c r="C733" s="69"/>
      <c r="D733" s="68"/>
      <c r="E733" s="68"/>
      <c r="F733" s="68"/>
      <c r="G733" s="68"/>
      <c r="H733" s="68"/>
      <c r="I733" s="68"/>
      <c r="J733" s="68"/>
      <c r="K733" s="69"/>
      <c r="L733" s="68"/>
      <c r="M733" s="68"/>
      <c r="N733" s="69"/>
      <c r="O733" s="69"/>
      <c r="P733" s="68"/>
      <c r="Q733" s="68"/>
      <c r="R733" s="68"/>
    </row>
    <row r="734" spans="1:18">
      <c r="A734" s="68"/>
      <c r="B734" s="69"/>
      <c r="C734" s="69"/>
      <c r="D734" s="68"/>
      <c r="E734" s="68"/>
      <c r="F734" s="68"/>
      <c r="G734" s="68"/>
      <c r="H734" s="68"/>
      <c r="I734" s="68"/>
      <c r="J734" s="68"/>
      <c r="K734" s="69"/>
      <c r="L734" s="68"/>
      <c r="M734" s="68"/>
      <c r="N734" s="69"/>
      <c r="O734" s="69"/>
      <c r="P734" s="68"/>
      <c r="Q734" s="68"/>
      <c r="R734" s="68"/>
    </row>
    <row r="735" spans="1:18">
      <c r="A735" s="68"/>
      <c r="B735" s="69"/>
      <c r="C735" s="69"/>
      <c r="D735" s="68"/>
      <c r="E735" s="68"/>
      <c r="F735" s="68"/>
      <c r="G735" s="68"/>
      <c r="H735" s="68"/>
      <c r="I735" s="68"/>
      <c r="J735" s="68"/>
      <c r="K735" s="69"/>
      <c r="L735" s="68"/>
      <c r="M735" s="68"/>
      <c r="N735" s="69"/>
      <c r="O735" s="69"/>
      <c r="P735" s="68"/>
      <c r="Q735" s="68"/>
      <c r="R735" s="68"/>
    </row>
    <row r="736" spans="1:18">
      <c r="A736" s="68"/>
      <c r="B736" s="69"/>
      <c r="C736" s="69"/>
      <c r="D736" s="68"/>
      <c r="E736" s="68"/>
      <c r="F736" s="68"/>
      <c r="G736" s="68"/>
      <c r="H736" s="68"/>
      <c r="I736" s="68"/>
      <c r="J736" s="68"/>
      <c r="K736" s="69"/>
      <c r="L736" s="68"/>
      <c r="M736" s="68"/>
      <c r="N736" s="69"/>
      <c r="O736" s="69"/>
      <c r="P736" s="68"/>
      <c r="Q736" s="68"/>
      <c r="R736" s="68"/>
    </row>
    <row r="737" spans="1:18">
      <c r="A737" s="68"/>
      <c r="B737" s="69"/>
      <c r="C737" s="69"/>
      <c r="D737" s="68"/>
      <c r="E737" s="68"/>
      <c r="F737" s="68"/>
      <c r="G737" s="68"/>
      <c r="H737" s="68"/>
      <c r="I737" s="68"/>
      <c r="J737" s="68"/>
      <c r="K737" s="69"/>
      <c r="L737" s="68"/>
      <c r="M737" s="68"/>
      <c r="N737" s="69"/>
      <c r="O737" s="69"/>
      <c r="P737" s="68"/>
      <c r="Q737" s="68"/>
      <c r="R737" s="68"/>
    </row>
    <row r="738" spans="1:18">
      <c r="A738" s="68"/>
      <c r="B738" s="69"/>
      <c r="C738" s="69"/>
      <c r="D738" s="68"/>
      <c r="E738" s="68"/>
      <c r="F738" s="68"/>
      <c r="G738" s="68"/>
      <c r="H738" s="68"/>
      <c r="I738" s="68"/>
      <c r="J738" s="68"/>
      <c r="K738" s="69"/>
      <c r="L738" s="68"/>
      <c r="M738" s="68"/>
      <c r="N738" s="69"/>
      <c r="O738" s="69"/>
      <c r="P738" s="68"/>
      <c r="Q738" s="68"/>
      <c r="R738" s="68"/>
    </row>
    <row r="739" spans="1:18">
      <c r="A739" s="68"/>
      <c r="B739" s="69"/>
      <c r="C739" s="69"/>
      <c r="D739" s="68"/>
      <c r="E739" s="68"/>
      <c r="F739" s="68"/>
      <c r="G739" s="68"/>
      <c r="H739" s="68"/>
      <c r="I739" s="68"/>
      <c r="J739" s="68"/>
      <c r="K739" s="69"/>
      <c r="L739" s="68"/>
      <c r="M739" s="68"/>
      <c r="N739" s="69"/>
      <c r="O739" s="69"/>
      <c r="P739" s="68"/>
      <c r="Q739" s="68"/>
      <c r="R739" s="68"/>
    </row>
    <row r="740" spans="1:18">
      <c r="A740" s="68"/>
      <c r="B740" s="69"/>
      <c r="C740" s="69"/>
      <c r="D740" s="68"/>
      <c r="E740" s="68"/>
      <c r="F740" s="68"/>
      <c r="G740" s="68"/>
      <c r="H740" s="68"/>
      <c r="I740" s="68"/>
      <c r="J740" s="68"/>
      <c r="K740" s="69"/>
      <c r="L740" s="68"/>
      <c r="M740" s="68"/>
      <c r="N740" s="69"/>
      <c r="O740" s="69"/>
      <c r="P740" s="68"/>
      <c r="Q740" s="68"/>
      <c r="R740" s="68"/>
    </row>
    <row r="741" spans="1:18">
      <c r="A741" s="68"/>
      <c r="B741" s="69"/>
      <c r="C741" s="69"/>
      <c r="D741" s="68"/>
      <c r="E741" s="68"/>
      <c r="F741" s="68"/>
      <c r="G741" s="68"/>
      <c r="H741" s="68"/>
      <c r="I741" s="68"/>
      <c r="J741" s="68"/>
      <c r="K741" s="69"/>
      <c r="L741" s="68"/>
      <c r="M741" s="68"/>
      <c r="N741" s="69"/>
      <c r="O741" s="69"/>
      <c r="P741" s="68"/>
      <c r="Q741" s="68"/>
      <c r="R741" s="68"/>
    </row>
    <row r="742" spans="1:18">
      <c r="A742" s="68"/>
      <c r="B742" s="69"/>
      <c r="C742" s="69"/>
      <c r="D742" s="68"/>
      <c r="E742" s="68"/>
      <c r="F742" s="68"/>
      <c r="G742" s="68"/>
      <c r="H742" s="68"/>
      <c r="I742" s="68"/>
      <c r="J742" s="68"/>
      <c r="K742" s="69"/>
      <c r="L742" s="68"/>
      <c r="M742" s="68"/>
      <c r="N742" s="69"/>
      <c r="O742" s="69"/>
      <c r="P742" s="68"/>
      <c r="Q742" s="68"/>
      <c r="R742" s="68"/>
    </row>
    <row r="743" spans="1:18">
      <c r="A743" s="68"/>
      <c r="B743" s="69"/>
      <c r="C743" s="69"/>
      <c r="D743" s="68"/>
      <c r="E743" s="68"/>
      <c r="F743" s="68"/>
      <c r="G743" s="68"/>
      <c r="H743" s="68"/>
      <c r="I743" s="68"/>
      <c r="J743" s="68"/>
      <c r="K743" s="69"/>
      <c r="L743" s="68"/>
      <c r="M743" s="68"/>
      <c r="N743" s="69"/>
      <c r="O743" s="69"/>
      <c r="P743" s="68"/>
      <c r="Q743" s="68"/>
      <c r="R743" s="68"/>
    </row>
    <row r="744" spans="1:18">
      <c r="A744" s="68"/>
      <c r="B744" s="69"/>
      <c r="C744" s="69"/>
      <c r="D744" s="68"/>
      <c r="E744" s="68"/>
      <c r="F744" s="68"/>
      <c r="G744" s="68"/>
      <c r="H744" s="68"/>
      <c r="I744" s="68"/>
      <c r="J744" s="68"/>
      <c r="K744" s="69"/>
      <c r="L744" s="68"/>
      <c r="M744" s="68"/>
      <c r="N744" s="69"/>
      <c r="O744" s="69"/>
      <c r="P744" s="68"/>
      <c r="Q744" s="68"/>
      <c r="R744" s="68"/>
    </row>
    <row r="745" spans="1:18">
      <c r="A745" s="68"/>
      <c r="B745" s="69"/>
      <c r="C745" s="69"/>
      <c r="D745" s="68"/>
      <c r="E745" s="68"/>
      <c r="F745" s="68"/>
      <c r="G745" s="68"/>
      <c r="H745" s="68"/>
      <c r="I745" s="68"/>
      <c r="J745" s="68"/>
      <c r="K745" s="69"/>
      <c r="L745" s="68"/>
      <c r="M745" s="68"/>
      <c r="N745" s="69"/>
      <c r="O745" s="69"/>
      <c r="P745" s="68"/>
      <c r="Q745" s="68"/>
      <c r="R745" s="68"/>
    </row>
    <row r="746" spans="1:18">
      <c r="A746" s="68"/>
      <c r="B746" s="69"/>
      <c r="C746" s="69"/>
      <c r="D746" s="68"/>
      <c r="E746" s="68"/>
      <c r="F746" s="68"/>
      <c r="G746" s="68"/>
      <c r="H746" s="68"/>
      <c r="I746" s="68"/>
      <c r="J746" s="68"/>
      <c r="K746" s="69"/>
      <c r="L746" s="68"/>
      <c r="M746" s="68"/>
      <c r="N746" s="69"/>
      <c r="O746" s="69"/>
      <c r="P746" s="68"/>
      <c r="Q746" s="68"/>
      <c r="R746" s="68"/>
    </row>
    <row r="747" spans="1:18">
      <c r="A747" s="68"/>
      <c r="B747" s="69"/>
      <c r="C747" s="69"/>
      <c r="D747" s="68"/>
      <c r="E747" s="68"/>
      <c r="F747" s="68"/>
      <c r="G747" s="68"/>
      <c r="H747" s="68"/>
      <c r="I747" s="68"/>
      <c r="J747" s="68"/>
      <c r="K747" s="69"/>
      <c r="L747" s="68"/>
      <c r="M747" s="68"/>
      <c r="N747" s="69"/>
      <c r="O747" s="69"/>
      <c r="P747" s="68"/>
      <c r="Q747" s="68"/>
      <c r="R747" s="68"/>
    </row>
    <row r="748" spans="1:18">
      <c r="A748" s="68"/>
      <c r="B748" s="69"/>
      <c r="C748" s="69"/>
      <c r="D748" s="68"/>
      <c r="E748" s="68"/>
      <c r="F748" s="68"/>
      <c r="G748" s="68"/>
      <c r="H748" s="68"/>
      <c r="I748" s="68"/>
      <c r="J748" s="68"/>
      <c r="K748" s="69"/>
      <c r="L748" s="68"/>
      <c r="M748" s="68"/>
      <c r="N748" s="69"/>
      <c r="O748" s="69"/>
      <c r="P748" s="68"/>
      <c r="Q748" s="68"/>
      <c r="R748" s="68"/>
    </row>
    <row r="749" spans="1:18">
      <c r="A749" s="68"/>
      <c r="B749" s="69"/>
      <c r="C749" s="69"/>
      <c r="D749" s="68"/>
      <c r="E749" s="68"/>
      <c r="F749" s="68"/>
      <c r="G749" s="68"/>
      <c r="H749" s="68"/>
      <c r="I749" s="68"/>
      <c r="J749" s="68"/>
      <c r="K749" s="69"/>
      <c r="L749" s="68"/>
      <c r="M749" s="68"/>
      <c r="N749" s="69"/>
      <c r="O749" s="69"/>
      <c r="P749" s="68"/>
      <c r="Q749" s="68"/>
      <c r="R749" s="68"/>
    </row>
    <row r="750" spans="1:18">
      <c r="A750" s="68"/>
      <c r="B750" s="69"/>
      <c r="C750" s="69"/>
      <c r="D750" s="68"/>
      <c r="E750" s="68"/>
      <c r="F750" s="68"/>
      <c r="G750" s="68"/>
      <c r="H750" s="68"/>
      <c r="I750" s="68"/>
      <c r="J750" s="68"/>
      <c r="K750" s="69"/>
      <c r="L750" s="68"/>
      <c r="M750" s="68"/>
      <c r="N750" s="69"/>
      <c r="O750" s="69"/>
      <c r="P750" s="68"/>
      <c r="Q750" s="68"/>
      <c r="R750" s="68"/>
    </row>
    <row r="751" spans="1:18">
      <c r="A751" s="68"/>
      <c r="B751" s="69"/>
      <c r="C751" s="69"/>
      <c r="D751" s="68"/>
      <c r="E751" s="68"/>
      <c r="F751" s="68"/>
      <c r="G751" s="68"/>
      <c r="H751" s="68"/>
      <c r="I751" s="68"/>
      <c r="J751" s="68"/>
      <c r="K751" s="69"/>
      <c r="L751" s="68"/>
      <c r="M751" s="68"/>
      <c r="N751" s="69"/>
      <c r="O751" s="69"/>
      <c r="P751" s="68"/>
      <c r="Q751" s="68"/>
      <c r="R751" s="68"/>
    </row>
    <row r="752" spans="1:18">
      <c r="A752" s="68"/>
      <c r="B752" s="69"/>
      <c r="C752" s="69"/>
      <c r="D752" s="68"/>
      <c r="E752" s="68"/>
      <c r="F752" s="68"/>
      <c r="G752" s="68"/>
      <c r="H752" s="68"/>
      <c r="I752" s="68"/>
      <c r="J752" s="68"/>
      <c r="K752" s="69"/>
      <c r="L752" s="68"/>
      <c r="M752" s="68"/>
      <c r="N752" s="69"/>
      <c r="O752" s="69"/>
      <c r="P752" s="68"/>
      <c r="Q752" s="68"/>
      <c r="R752" s="68"/>
    </row>
    <row r="753" spans="1:18">
      <c r="A753" s="68"/>
      <c r="B753" s="69"/>
      <c r="C753" s="69"/>
      <c r="D753" s="68"/>
      <c r="E753" s="68"/>
      <c r="F753" s="68"/>
      <c r="G753" s="68"/>
      <c r="H753" s="68"/>
      <c r="I753" s="68"/>
      <c r="J753" s="68"/>
      <c r="K753" s="69"/>
      <c r="L753" s="68"/>
      <c r="M753" s="68"/>
      <c r="N753" s="69"/>
      <c r="O753" s="69"/>
      <c r="P753" s="68"/>
      <c r="Q753" s="68"/>
      <c r="R753" s="68"/>
    </row>
    <row r="754" spans="1:18">
      <c r="A754" s="68"/>
      <c r="B754" s="69"/>
      <c r="C754" s="69"/>
      <c r="D754" s="68"/>
      <c r="E754" s="68"/>
      <c r="F754" s="68"/>
      <c r="G754" s="68"/>
      <c r="H754" s="68"/>
      <c r="I754" s="68"/>
      <c r="J754" s="68"/>
      <c r="K754" s="69"/>
      <c r="L754" s="68"/>
      <c r="M754" s="68"/>
      <c r="N754" s="69"/>
      <c r="O754" s="69"/>
      <c r="P754" s="68"/>
      <c r="Q754" s="68"/>
      <c r="R754" s="68"/>
    </row>
    <row r="755" spans="1:18">
      <c r="A755" s="68"/>
      <c r="B755" s="69"/>
      <c r="C755" s="69"/>
      <c r="D755" s="68"/>
      <c r="E755" s="68"/>
      <c r="F755" s="68"/>
      <c r="G755" s="68"/>
      <c r="H755" s="68"/>
      <c r="I755" s="68"/>
      <c r="J755" s="68"/>
      <c r="K755" s="69"/>
      <c r="L755" s="68"/>
      <c r="M755" s="68"/>
      <c r="N755" s="69"/>
      <c r="O755" s="69"/>
      <c r="P755" s="68"/>
      <c r="Q755" s="68"/>
      <c r="R755" s="68"/>
    </row>
    <row r="756" spans="1:18">
      <c r="A756" s="68"/>
      <c r="B756" s="69"/>
      <c r="C756" s="69"/>
      <c r="D756" s="68"/>
      <c r="E756" s="68"/>
      <c r="F756" s="68"/>
      <c r="G756" s="68"/>
      <c r="H756" s="68"/>
      <c r="I756" s="68"/>
      <c r="J756" s="68"/>
      <c r="K756" s="69"/>
      <c r="L756" s="68"/>
      <c r="M756" s="68"/>
      <c r="N756" s="69"/>
      <c r="O756" s="69"/>
      <c r="P756" s="68"/>
      <c r="Q756" s="68"/>
      <c r="R756" s="68"/>
    </row>
    <row r="757" spans="1:18">
      <c r="A757" s="68"/>
      <c r="B757" s="69"/>
      <c r="C757" s="69"/>
      <c r="D757" s="68"/>
      <c r="E757" s="68"/>
      <c r="F757" s="68"/>
      <c r="G757" s="68"/>
      <c r="H757" s="68"/>
      <c r="I757" s="68"/>
      <c r="J757" s="68"/>
      <c r="K757" s="69"/>
      <c r="L757" s="68"/>
      <c r="M757" s="68"/>
      <c r="N757" s="69"/>
      <c r="O757" s="69"/>
      <c r="P757" s="68"/>
      <c r="Q757" s="68"/>
      <c r="R757" s="68"/>
    </row>
    <row r="758" spans="1:18">
      <c r="A758" s="68"/>
      <c r="B758" s="69"/>
      <c r="C758" s="69"/>
      <c r="D758" s="68"/>
      <c r="E758" s="68"/>
      <c r="F758" s="68"/>
      <c r="G758" s="68"/>
      <c r="H758" s="68"/>
      <c r="I758" s="68"/>
      <c r="J758" s="68"/>
      <c r="K758" s="69"/>
      <c r="L758" s="68"/>
      <c r="M758" s="68"/>
      <c r="N758" s="69"/>
      <c r="O758" s="69"/>
      <c r="P758" s="68"/>
      <c r="Q758" s="68"/>
      <c r="R758" s="68"/>
    </row>
    <row r="759" spans="1:18">
      <c r="A759" s="68"/>
      <c r="B759" s="69"/>
      <c r="C759" s="69"/>
      <c r="D759" s="68"/>
      <c r="E759" s="68"/>
      <c r="F759" s="68"/>
      <c r="G759" s="68"/>
      <c r="H759" s="68"/>
      <c r="I759" s="68"/>
      <c r="J759" s="68"/>
      <c r="K759" s="69"/>
      <c r="L759" s="68"/>
      <c r="M759" s="68"/>
      <c r="N759" s="69"/>
      <c r="O759" s="69"/>
      <c r="P759" s="68"/>
      <c r="Q759" s="68"/>
      <c r="R759" s="68"/>
    </row>
    <row r="760" spans="1:18">
      <c r="A760" s="68"/>
      <c r="B760" s="69"/>
      <c r="C760" s="69"/>
      <c r="D760" s="68"/>
      <c r="E760" s="68"/>
      <c r="F760" s="68"/>
      <c r="G760" s="68"/>
      <c r="H760" s="68"/>
      <c r="I760" s="68"/>
      <c r="J760" s="68"/>
      <c r="K760" s="69"/>
      <c r="L760" s="68"/>
      <c r="M760" s="68"/>
      <c r="N760" s="69"/>
      <c r="O760" s="69"/>
      <c r="P760" s="68"/>
      <c r="Q760" s="68"/>
      <c r="R760" s="68"/>
    </row>
    <row r="761" spans="1:18">
      <c r="A761" s="68"/>
      <c r="B761" s="69"/>
      <c r="C761" s="69"/>
      <c r="D761" s="68"/>
      <c r="E761" s="68"/>
      <c r="F761" s="68"/>
      <c r="G761" s="68"/>
      <c r="H761" s="68"/>
      <c r="I761" s="68"/>
      <c r="J761" s="68"/>
      <c r="K761" s="69"/>
      <c r="L761" s="68"/>
      <c r="M761" s="68"/>
      <c r="N761" s="69"/>
      <c r="O761" s="69"/>
      <c r="P761" s="68"/>
      <c r="Q761" s="68"/>
      <c r="R761" s="68"/>
    </row>
    <row r="762" spans="1:18">
      <c r="A762" s="68"/>
      <c r="B762" s="69"/>
      <c r="C762" s="69"/>
      <c r="D762" s="68"/>
      <c r="E762" s="68"/>
      <c r="F762" s="68"/>
      <c r="G762" s="68"/>
      <c r="H762" s="68"/>
      <c r="I762" s="68"/>
      <c r="J762" s="68"/>
      <c r="K762" s="69"/>
      <c r="L762" s="68"/>
      <c r="M762" s="68"/>
      <c r="N762" s="69"/>
      <c r="O762" s="69"/>
      <c r="P762" s="68"/>
      <c r="Q762" s="68"/>
      <c r="R762" s="68"/>
    </row>
    <row r="763" spans="1:18">
      <c r="A763" s="68"/>
      <c r="B763" s="69"/>
      <c r="C763" s="69"/>
      <c r="D763" s="68"/>
      <c r="E763" s="68"/>
      <c r="F763" s="68"/>
      <c r="G763" s="68"/>
      <c r="H763" s="68"/>
      <c r="I763" s="68"/>
      <c r="J763" s="68"/>
      <c r="K763" s="69"/>
      <c r="L763" s="68"/>
      <c r="M763" s="68"/>
      <c r="N763" s="69"/>
      <c r="O763" s="69"/>
      <c r="P763" s="68"/>
      <c r="Q763" s="68"/>
      <c r="R763" s="68"/>
    </row>
    <row r="764" spans="1:18">
      <c r="A764" s="68"/>
      <c r="B764" s="69"/>
      <c r="C764" s="69"/>
      <c r="D764" s="68"/>
      <c r="E764" s="68"/>
      <c r="F764" s="68"/>
      <c r="G764" s="68"/>
      <c r="H764" s="68"/>
      <c r="I764" s="68"/>
      <c r="J764" s="68"/>
      <c r="K764" s="69"/>
      <c r="L764" s="68"/>
      <c r="M764" s="68"/>
      <c r="N764" s="69"/>
      <c r="O764" s="69"/>
      <c r="P764" s="68"/>
      <c r="Q764" s="68"/>
      <c r="R764" s="68"/>
    </row>
    <row r="765" spans="1:18">
      <c r="A765" s="68"/>
      <c r="B765" s="69"/>
      <c r="C765" s="69"/>
      <c r="D765" s="68"/>
      <c r="E765" s="68"/>
      <c r="F765" s="68"/>
      <c r="G765" s="68"/>
      <c r="H765" s="68"/>
      <c r="I765" s="68"/>
      <c r="J765" s="68"/>
      <c r="K765" s="69"/>
      <c r="L765" s="68"/>
      <c r="M765" s="68"/>
      <c r="N765" s="69"/>
      <c r="O765" s="69"/>
      <c r="P765" s="68"/>
      <c r="Q765" s="68"/>
      <c r="R765" s="68"/>
    </row>
    <row r="766" spans="1:18">
      <c r="A766" s="68"/>
      <c r="B766" s="69"/>
      <c r="C766" s="69"/>
      <c r="D766" s="68"/>
      <c r="E766" s="68"/>
      <c r="F766" s="68"/>
      <c r="G766" s="68"/>
      <c r="H766" s="68"/>
      <c r="I766" s="68"/>
      <c r="J766" s="68"/>
      <c r="K766" s="69"/>
      <c r="L766" s="68"/>
      <c r="M766" s="68"/>
      <c r="N766" s="69"/>
      <c r="O766" s="69"/>
      <c r="P766" s="68"/>
      <c r="Q766" s="68"/>
      <c r="R766" s="68"/>
    </row>
    <row r="767" spans="1:18">
      <c r="A767" s="68"/>
      <c r="B767" s="69"/>
      <c r="C767" s="69"/>
      <c r="D767" s="68"/>
      <c r="E767" s="68"/>
      <c r="F767" s="68"/>
      <c r="G767" s="68"/>
      <c r="H767" s="68"/>
      <c r="I767" s="68"/>
      <c r="J767" s="68"/>
      <c r="K767" s="69"/>
      <c r="L767" s="68"/>
      <c r="M767" s="68"/>
      <c r="N767" s="69"/>
      <c r="O767" s="69"/>
      <c r="P767" s="68"/>
      <c r="Q767" s="68"/>
      <c r="R767" s="68"/>
    </row>
    <row r="768" spans="1:18">
      <c r="A768" s="68"/>
      <c r="B768" s="69"/>
      <c r="C768" s="69"/>
      <c r="D768" s="68"/>
      <c r="E768" s="68"/>
      <c r="F768" s="68"/>
      <c r="G768" s="68"/>
      <c r="H768" s="68"/>
      <c r="I768" s="68"/>
      <c r="J768" s="68"/>
      <c r="K768" s="69"/>
      <c r="L768" s="68"/>
      <c r="M768" s="68"/>
      <c r="N768" s="69"/>
      <c r="O768" s="69"/>
      <c r="P768" s="68"/>
      <c r="Q768" s="68"/>
      <c r="R768" s="68"/>
    </row>
    <row r="769" spans="1:18">
      <c r="A769" s="68"/>
      <c r="B769" s="69"/>
      <c r="C769" s="69"/>
      <c r="D769" s="68"/>
      <c r="E769" s="68"/>
      <c r="F769" s="68"/>
      <c r="G769" s="68"/>
      <c r="H769" s="68"/>
      <c r="I769" s="68"/>
      <c r="J769" s="68"/>
      <c r="K769" s="69"/>
      <c r="L769" s="68"/>
      <c r="M769" s="68"/>
      <c r="N769" s="69"/>
      <c r="O769" s="69"/>
      <c r="P769" s="68"/>
      <c r="Q769" s="68"/>
      <c r="R769" s="68"/>
    </row>
    <row r="770" spans="1:18">
      <c r="A770" s="68"/>
      <c r="B770" s="69"/>
      <c r="C770" s="69"/>
      <c r="D770" s="68"/>
      <c r="E770" s="68"/>
      <c r="F770" s="68"/>
      <c r="G770" s="68"/>
      <c r="H770" s="68"/>
      <c r="I770" s="68"/>
      <c r="J770" s="68"/>
      <c r="K770" s="69"/>
      <c r="L770" s="68"/>
      <c r="M770" s="68"/>
      <c r="N770" s="69"/>
      <c r="O770" s="69"/>
      <c r="P770" s="68"/>
      <c r="Q770" s="68"/>
      <c r="R770" s="68"/>
    </row>
    <row r="771" spans="1:18">
      <c r="A771" s="68"/>
      <c r="B771" s="69"/>
      <c r="C771" s="69"/>
      <c r="D771" s="68"/>
      <c r="E771" s="68"/>
      <c r="F771" s="68"/>
      <c r="G771" s="68"/>
      <c r="H771" s="68"/>
      <c r="I771" s="68"/>
      <c r="J771" s="68"/>
      <c r="K771" s="69"/>
      <c r="L771" s="68"/>
      <c r="M771" s="68"/>
      <c r="N771" s="69"/>
      <c r="O771" s="69"/>
      <c r="P771" s="68"/>
      <c r="Q771" s="68"/>
      <c r="R771" s="68"/>
    </row>
    <row r="772" spans="1:18">
      <c r="A772" s="68"/>
      <c r="B772" s="69"/>
      <c r="C772" s="69"/>
      <c r="D772" s="68"/>
      <c r="E772" s="68"/>
      <c r="F772" s="68"/>
      <c r="G772" s="68"/>
      <c r="H772" s="68"/>
      <c r="I772" s="68"/>
      <c r="J772" s="68"/>
      <c r="K772" s="69"/>
      <c r="L772" s="68"/>
      <c r="M772" s="68"/>
      <c r="N772" s="69"/>
      <c r="O772" s="69"/>
      <c r="P772" s="68"/>
      <c r="Q772" s="68"/>
      <c r="R772" s="68"/>
    </row>
    <row r="773" spans="1:18">
      <c r="A773" s="68"/>
      <c r="B773" s="69"/>
      <c r="C773" s="69"/>
      <c r="D773" s="68"/>
      <c r="E773" s="68"/>
      <c r="F773" s="68"/>
      <c r="G773" s="68"/>
      <c r="H773" s="68"/>
      <c r="I773" s="68"/>
      <c r="J773" s="68"/>
      <c r="K773" s="69"/>
      <c r="L773" s="68"/>
      <c r="M773" s="68"/>
      <c r="N773" s="69"/>
      <c r="O773" s="69"/>
      <c r="P773" s="68"/>
      <c r="Q773" s="68"/>
      <c r="R773" s="68"/>
    </row>
    <row r="774" spans="1:18">
      <c r="A774" s="68"/>
      <c r="B774" s="69"/>
      <c r="C774" s="69"/>
      <c r="D774" s="68"/>
      <c r="E774" s="68"/>
      <c r="F774" s="68"/>
      <c r="G774" s="68"/>
      <c r="H774" s="68"/>
      <c r="I774" s="68"/>
      <c r="J774" s="68"/>
      <c r="K774" s="69"/>
      <c r="L774" s="68"/>
      <c r="M774" s="68"/>
      <c r="N774" s="69"/>
      <c r="O774" s="69"/>
      <c r="P774" s="68"/>
      <c r="Q774" s="68"/>
      <c r="R774" s="68"/>
    </row>
    <row r="775" spans="1:18">
      <c r="A775" s="68"/>
      <c r="B775" s="69"/>
      <c r="C775" s="69"/>
      <c r="D775" s="68"/>
      <c r="E775" s="68"/>
      <c r="F775" s="68"/>
      <c r="G775" s="68"/>
      <c r="H775" s="68"/>
      <c r="I775" s="68"/>
      <c r="J775" s="68"/>
      <c r="K775" s="69"/>
      <c r="L775" s="68"/>
      <c r="M775" s="68"/>
      <c r="N775" s="69"/>
      <c r="O775" s="69"/>
      <c r="P775" s="68"/>
      <c r="Q775" s="68"/>
      <c r="R775" s="68"/>
    </row>
    <row r="776" spans="1:18">
      <c r="A776" s="68"/>
      <c r="B776" s="69"/>
      <c r="C776" s="69"/>
      <c r="D776" s="68"/>
      <c r="E776" s="68"/>
      <c r="F776" s="68"/>
      <c r="G776" s="68"/>
      <c r="H776" s="68"/>
      <c r="I776" s="68"/>
      <c r="J776" s="68"/>
      <c r="K776" s="69"/>
      <c r="L776" s="68"/>
      <c r="M776" s="68"/>
      <c r="N776" s="69"/>
      <c r="O776" s="69"/>
      <c r="P776" s="68"/>
      <c r="Q776" s="68"/>
      <c r="R776" s="68"/>
    </row>
    <row r="777" spans="1:18">
      <c r="A777" s="68"/>
      <c r="B777" s="69"/>
      <c r="C777" s="69"/>
      <c r="D777" s="68"/>
      <c r="E777" s="68"/>
      <c r="F777" s="68"/>
      <c r="G777" s="68"/>
      <c r="H777" s="68"/>
      <c r="I777" s="68"/>
      <c r="J777" s="68"/>
      <c r="K777" s="69"/>
      <c r="L777" s="68"/>
      <c r="M777" s="68"/>
      <c r="N777" s="69"/>
      <c r="O777" s="69"/>
      <c r="P777" s="68"/>
      <c r="Q777" s="68"/>
      <c r="R777" s="68"/>
    </row>
    <row r="778" spans="1:18">
      <c r="A778" s="68"/>
      <c r="B778" s="69"/>
      <c r="C778" s="69"/>
      <c r="D778" s="68"/>
      <c r="E778" s="68"/>
      <c r="F778" s="68"/>
      <c r="G778" s="68"/>
      <c r="H778" s="68"/>
      <c r="I778" s="68"/>
      <c r="J778" s="68"/>
      <c r="K778" s="69"/>
      <c r="L778" s="68"/>
      <c r="M778" s="68"/>
      <c r="N778" s="69"/>
      <c r="O778" s="69"/>
      <c r="P778" s="68"/>
      <c r="Q778" s="68"/>
      <c r="R778" s="68"/>
    </row>
    <row r="779" spans="1:18">
      <c r="A779" s="68"/>
      <c r="B779" s="69"/>
      <c r="C779" s="69"/>
      <c r="D779" s="68"/>
      <c r="E779" s="68"/>
      <c r="F779" s="68"/>
      <c r="G779" s="68"/>
      <c r="H779" s="68"/>
      <c r="I779" s="68"/>
      <c r="J779" s="68"/>
      <c r="K779" s="69"/>
      <c r="L779" s="68"/>
      <c r="M779" s="68"/>
      <c r="N779" s="69"/>
      <c r="O779" s="69"/>
      <c r="P779" s="68"/>
      <c r="Q779" s="68"/>
      <c r="R779" s="68"/>
    </row>
    <row r="780" spans="1:18">
      <c r="A780" s="68"/>
      <c r="B780" s="69"/>
      <c r="C780" s="69"/>
      <c r="D780" s="68"/>
      <c r="E780" s="68"/>
      <c r="F780" s="68"/>
      <c r="G780" s="68"/>
      <c r="H780" s="68"/>
      <c r="I780" s="68"/>
      <c r="J780" s="68"/>
      <c r="K780" s="69"/>
      <c r="L780" s="68"/>
      <c r="M780" s="68"/>
      <c r="N780" s="69"/>
      <c r="O780" s="69"/>
      <c r="P780" s="68"/>
      <c r="Q780" s="68"/>
      <c r="R780" s="68"/>
    </row>
    <row r="781" spans="1:18">
      <c r="A781" s="68"/>
      <c r="B781" s="69"/>
      <c r="C781" s="69"/>
      <c r="D781" s="68"/>
      <c r="E781" s="68"/>
      <c r="F781" s="68"/>
      <c r="G781" s="68"/>
      <c r="H781" s="68"/>
      <c r="I781" s="68"/>
      <c r="J781" s="68"/>
      <c r="K781" s="69"/>
      <c r="L781" s="68"/>
      <c r="M781" s="68"/>
      <c r="N781" s="69"/>
      <c r="O781" s="69"/>
      <c r="P781" s="68"/>
      <c r="Q781" s="68"/>
      <c r="R781" s="68"/>
    </row>
    <row r="782" spans="1:18">
      <c r="A782" s="68"/>
      <c r="B782" s="69"/>
      <c r="C782" s="69"/>
      <c r="D782" s="68"/>
      <c r="E782" s="68"/>
      <c r="F782" s="68"/>
      <c r="G782" s="68"/>
      <c r="H782" s="68"/>
      <c r="I782" s="68"/>
      <c r="J782" s="68"/>
      <c r="K782" s="69"/>
      <c r="L782" s="68"/>
      <c r="M782" s="68"/>
      <c r="N782" s="69"/>
      <c r="O782" s="69"/>
      <c r="P782" s="68"/>
      <c r="Q782" s="68"/>
      <c r="R782" s="68"/>
    </row>
    <row r="783" spans="1:18">
      <c r="A783" s="68"/>
      <c r="B783" s="69"/>
      <c r="C783" s="69"/>
      <c r="D783" s="68"/>
      <c r="E783" s="68"/>
      <c r="F783" s="68"/>
      <c r="G783" s="68"/>
      <c r="H783" s="68"/>
      <c r="I783" s="68"/>
      <c r="J783" s="68"/>
      <c r="K783" s="69"/>
      <c r="L783" s="68"/>
      <c r="M783" s="68"/>
      <c r="N783" s="69"/>
      <c r="O783" s="69"/>
      <c r="P783" s="68"/>
      <c r="Q783" s="68"/>
      <c r="R783" s="68"/>
    </row>
    <row r="784" spans="1:18">
      <c r="A784" s="68"/>
      <c r="B784" s="69"/>
      <c r="C784" s="69"/>
      <c r="D784" s="68"/>
      <c r="E784" s="68"/>
      <c r="F784" s="68"/>
      <c r="G784" s="68"/>
      <c r="H784" s="68"/>
      <c r="I784" s="68"/>
      <c r="J784" s="68"/>
      <c r="K784" s="69"/>
      <c r="L784" s="68"/>
      <c r="M784" s="68"/>
      <c r="N784" s="69"/>
      <c r="O784" s="69"/>
      <c r="P784" s="68"/>
      <c r="Q784" s="68"/>
      <c r="R784" s="68"/>
    </row>
    <row r="785" spans="1:18">
      <c r="A785" s="68"/>
      <c r="B785" s="69"/>
      <c r="C785" s="69"/>
      <c r="D785" s="68"/>
      <c r="E785" s="68"/>
      <c r="F785" s="68"/>
      <c r="G785" s="68"/>
      <c r="H785" s="68"/>
      <c r="I785" s="68"/>
      <c r="J785" s="68"/>
      <c r="K785" s="69"/>
      <c r="L785" s="68"/>
      <c r="M785" s="68"/>
      <c r="N785" s="69"/>
      <c r="O785" s="69"/>
      <c r="P785" s="68"/>
      <c r="Q785" s="68"/>
      <c r="R785" s="68"/>
    </row>
    <row r="786" spans="1:18">
      <c r="A786" s="68"/>
      <c r="B786" s="69"/>
      <c r="C786" s="69"/>
      <c r="D786" s="68"/>
      <c r="E786" s="68"/>
      <c r="F786" s="68"/>
      <c r="G786" s="68"/>
      <c r="H786" s="68"/>
      <c r="I786" s="68"/>
      <c r="J786" s="68"/>
      <c r="K786" s="69"/>
      <c r="L786" s="68"/>
      <c r="M786" s="68"/>
      <c r="N786" s="69"/>
      <c r="O786" s="69"/>
      <c r="P786" s="68"/>
      <c r="Q786" s="68"/>
      <c r="R786" s="68"/>
    </row>
    <row r="787" spans="1:18">
      <c r="A787" s="68"/>
      <c r="B787" s="69"/>
      <c r="C787" s="69"/>
      <c r="D787" s="68"/>
      <c r="E787" s="68"/>
      <c r="F787" s="68"/>
      <c r="G787" s="68"/>
      <c r="H787" s="68"/>
      <c r="I787" s="68"/>
      <c r="J787" s="68"/>
      <c r="K787" s="69"/>
      <c r="L787" s="68"/>
      <c r="M787" s="68"/>
      <c r="N787" s="69"/>
      <c r="O787" s="69"/>
      <c r="P787" s="68"/>
      <c r="Q787" s="68"/>
      <c r="R787" s="68"/>
    </row>
    <row r="788" spans="1:18">
      <c r="A788" s="68"/>
      <c r="B788" s="69"/>
      <c r="C788" s="69"/>
      <c r="D788" s="68"/>
      <c r="E788" s="68"/>
      <c r="F788" s="68"/>
      <c r="G788" s="68"/>
      <c r="H788" s="68"/>
      <c r="I788" s="68"/>
      <c r="J788" s="68"/>
      <c r="K788" s="69"/>
      <c r="L788" s="68"/>
      <c r="M788" s="68"/>
      <c r="N788" s="69"/>
      <c r="O788" s="69"/>
      <c r="P788" s="68"/>
      <c r="Q788" s="68"/>
      <c r="R788" s="68"/>
    </row>
    <row r="789" spans="1:18">
      <c r="A789" s="68"/>
      <c r="B789" s="69"/>
      <c r="C789" s="69"/>
      <c r="D789" s="68"/>
      <c r="E789" s="68"/>
      <c r="F789" s="68"/>
      <c r="G789" s="68"/>
      <c r="H789" s="68"/>
      <c r="I789" s="68"/>
      <c r="J789" s="68"/>
      <c r="K789" s="69"/>
      <c r="L789" s="68"/>
      <c r="M789" s="68"/>
      <c r="N789" s="69"/>
      <c r="O789" s="69"/>
      <c r="P789" s="68"/>
      <c r="Q789" s="68"/>
      <c r="R789" s="68"/>
    </row>
    <row r="790" spans="1:18">
      <c r="A790" s="68"/>
      <c r="B790" s="69"/>
      <c r="C790" s="69"/>
      <c r="D790" s="68"/>
      <c r="E790" s="68"/>
      <c r="F790" s="68"/>
      <c r="G790" s="68"/>
      <c r="H790" s="68"/>
      <c r="I790" s="68"/>
      <c r="J790" s="68"/>
      <c r="K790" s="69"/>
      <c r="L790" s="68"/>
      <c r="M790" s="68"/>
      <c r="N790" s="69"/>
      <c r="O790" s="69"/>
      <c r="P790" s="68"/>
      <c r="Q790" s="68"/>
      <c r="R790" s="68"/>
    </row>
    <row r="791" spans="1:18">
      <c r="A791" s="68"/>
      <c r="B791" s="69"/>
      <c r="C791" s="69"/>
      <c r="D791" s="68"/>
      <c r="E791" s="68"/>
      <c r="F791" s="68"/>
      <c r="G791" s="68"/>
      <c r="H791" s="68"/>
      <c r="I791" s="68"/>
      <c r="J791" s="68"/>
      <c r="K791" s="69"/>
      <c r="L791" s="68"/>
      <c r="M791" s="68"/>
      <c r="N791" s="69"/>
      <c r="O791" s="69"/>
      <c r="P791" s="68"/>
      <c r="Q791" s="68"/>
      <c r="R791" s="68"/>
    </row>
    <row r="792" spans="1:18">
      <c r="A792" s="68"/>
      <c r="B792" s="69"/>
      <c r="C792" s="69"/>
      <c r="D792" s="68"/>
      <c r="E792" s="68"/>
      <c r="F792" s="68"/>
      <c r="G792" s="68"/>
      <c r="H792" s="68"/>
      <c r="I792" s="68"/>
      <c r="J792" s="68"/>
      <c r="K792" s="69"/>
      <c r="L792" s="68"/>
      <c r="M792" s="68"/>
      <c r="N792" s="69"/>
      <c r="O792" s="69"/>
      <c r="P792" s="68"/>
      <c r="Q792" s="68"/>
      <c r="R792" s="68"/>
    </row>
    <row r="793" spans="1:18">
      <c r="A793" s="68"/>
      <c r="B793" s="69"/>
      <c r="C793" s="69"/>
      <c r="D793" s="68"/>
      <c r="E793" s="68"/>
      <c r="F793" s="68"/>
      <c r="G793" s="68"/>
      <c r="H793" s="68"/>
      <c r="I793" s="68"/>
      <c r="J793" s="68"/>
      <c r="K793" s="69"/>
      <c r="L793" s="68"/>
      <c r="M793" s="68"/>
      <c r="N793" s="69"/>
      <c r="O793" s="69"/>
      <c r="P793" s="68"/>
      <c r="Q793" s="68"/>
      <c r="R793" s="68"/>
    </row>
    <row r="794" spans="1:18">
      <c r="A794" s="68"/>
      <c r="B794" s="69"/>
      <c r="C794" s="69"/>
      <c r="D794" s="68"/>
      <c r="E794" s="68"/>
      <c r="F794" s="68"/>
      <c r="G794" s="68"/>
      <c r="H794" s="68"/>
      <c r="I794" s="68"/>
      <c r="J794" s="68"/>
      <c r="K794" s="69"/>
      <c r="L794" s="68"/>
      <c r="M794" s="68"/>
      <c r="N794" s="69"/>
      <c r="O794" s="69"/>
      <c r="P794" s="68"/>
      <c r="Q794" s="68"/>
      <c r="R794" s="68"/>
    </row>
    <row r="795" spans="1:18">
      <c r="A795" s="68"/>
      <c r="B795" s="69"/>
      <c r="C795" s="69"/>
      <c r="D795" s="68"/>
      <c r="E795" s="68"/>
      <c r="F795" s="68"/>
      <c r="G795" s="68"/>
      <c r="H795" s="68"/>
      <c r="I795" s="68"/>
      <c r="J795" s="68"/>
      <c r="K795" s="69"/>
      <c r="L795" s="68"/>
      <c r="M795" s="68"/>
      <c r="N795" s="69"/>
      <c r="O795" s="69"/>
      <c r="P795" s="68"/>
      <c r="Q795" s="68"/>
      <c r="R795" s="68"/>
    </row>
    <row r="796" spans="1:18">
      <c r="A796" s="68"/>
      <c r="B796" s="69"/>
      <c r="C796" s="69"/>
      <c r="D796" s="68"/>
      <c r="E796" s="68"/>
      <c r="F796" s="68"/>
      <c r="G796" s="68"/>
      <c r="H796" s="68"/>
      <c r="I796" s="68"/>
      <c r="J796" s="68"/>
      <c r="K796" s="69"/>
      <c r="L796" s="68"/>
      <c r="M796" s="68"/>
      <c r="N796" s="69"/>
      <c r="O796" s="69"/>
      <c r="P796" s="68"/>
      <c r="Q796" s="68"/>
      <c r="R796" s="68"/>
    </row>
    <row r="797" spans="1:18">
      <c r="A797" s="68"/>
      <c r="B797" s="69"/>
      <c r="C797" s="69"/>
      <c r="D797" s="68"/>
      <c r="E797" s="68"/>
      <c r="F797" s="68"/>
      <c r="G797" s="68"/>
      <c r="H797" s="68"/>
      <c r="I797" s="68"/>
      <c r="J797" s="68"/>
      <c r="K797" s="69"/>
      <c r="L797" s="68"/>
      <c r="M797" s="68"/>
      <c r="N797" s="69"/>
      <c r="O797" s="69"/>
      <c r="P797" s="68"/>
      <c r="Q797" s="68"/>
      <c r="R797" s="68"/>
    </row>
    <row r="798" spans="1:18">
      <c r="A798" s="68"/>
      <c r="B798" s="69"/>
      <c r="C798" s="69"/>
      <c r="D798" s="68"/>
      <c r="E798" s="68"/>
      <c r="F798" s="68"/>
      <c r="G798" s="68"/>
      <c r="H798" s="68"/>
      <c r="I798" s="68"/>
      <c r="J798" s="68"/>
      <c r="K798" s="69"/>
      <c r="L798" s="68"/>
      <c r="M798" s="68"/>
      <c r="N798" s="69"/>
      <c r="O798" s="69"/>
      <c r="P798" s="68"/>
      <c r="Q798" s="68"/>
      <c r="R798" s="68"/>
    </row>
    <row r="799" spans="1:18">
      <c r="A799" s="68"/>
      <c r="B799" s="69"/>
      <c r="C799" s="69"/>
      <c r="D799" s="68"/>
      <c r="E799" s="68"/>
      <c r="F799" s="68"/>
      <c r="G799" s="68"/>
      <c r="H799" s="68"/>
      <c r="I799" s="68"/>
      <c r="J799" s="68"/>
      <c r="K799" s="69"/>
      <c r="L799" s="68"/>
      <c r="M799" s="68"/>
      <c r="N799" s="69"/>
      <c r="O799" s="69"/>
      <c r="P799" s="68"/>
      <c r="Q799" s="68"/>
      <c r="R799" s="68"/>
    </row>
    <row r="800" spans="1:18">
      <c r="A800" s="68"/>
      <c r="B800" s="69"/>
      <c r="C800" s="69"/>
      <c r="D800" s="68"/>
      <c r="E800" s="68"/>
      <c r="F800" s="68"/>
      <c r="G800" s="68"/>
      <c r="H800" s="68"/>
      <c r="I800" s="68"/>
      <c r="J800" s="68"/>
      <c r="K800" s="69"/>
      <c r="L800" s="68"/>
      <c r="M800" s="68"/>
      <c r="N800" s="69"/>
      <c r="O800" s="69"/>
      <c r="P800" s="68"/>
      <c r="Q800" s="68"/>
      <c r="R800" s="68"/>
    </row>
    <row r="801" spans="1:18">
      <c r="A801" s="68"/>
      <c r="B801" s="69"/>
      <c r="C801" s="69"/>
      <c r="D801" s="68"/>
      <c r="E801" s="68"/>
      <c r="F801" s="68"/>
      <c r="G801" s="68"/>
      <c r="H801" s="68"/>
      <c r="I801" s="68"/>
      <c r="J801" s="68"/>
      <c r="K801" s="69"/>
      <c r="L801" s="68"/>
      <c r="M801" s="68"/>
      <c r="N801" s="69"/>
      <c r="O801" s="69"/>
      <c r="P801" s="68"/>
      <c r="Q801" s="68"/>
      <c r="R801" s="68"/>
    </row>
    <row r="802" spans="1:18">
      <c r="A802" s="68"/>
      <c r="B802" s="69"/>
      <c r="C802" s="69"/>
      <c r="D802" s="68"/>
      <c r="E802" s="68"/>
      <c r="F802" s="68"/>
      <c r="G802" s="68"/>
      <c r="H802" s="68"/>
      <c r="I802" s="68"/>
      <c r="J802" s="68"/>
      <c r="K802" s="69"/>
      <c r="L802" s="68"/>
      <c r="M802" s="68"/>
      <c r="N802" s="69"/>
      <c r="O802" s="69"/>
      <c r="P802" s="68"/>
      <c r="Q802" s="68"/>
      <c r="R802" s="68"/>
    </row>
    <row r="803" spans="1:18">
      <c r="A803" s="68"/>
      <c r="B803" s="69"/>
      <c r="C803" s="69"/>
      <c r="D803" s="68"/>
      <c r="E803" s="68"/>
      <c r="F803" s="68"/>
      <c r="G803" s="68"/>
      <c r="H803" s="68"/>
      <c r="I803" s="68"/>
      <c r="J803" s="68"/>
      <c r="K803" s="69"/>
      <c r="L803" s="68"/>
      <c r="M803" s="68"/>
      <c r="N803" s="69"/>
      <c r="O803" s="69"/>
      <c r="P803" s="68"/>
      <c r="Q803" s="68"/>
      <c r="R803" s="68"/>
    </row>
    <row r="804" spans="1:18">
      <c r="A804" s="68"/>
      <c r="B804" s="69"/>
      <c r="C804" s="69"/>
      <c r="D804" s="68"/>
      <c r="E804" s="68"/>
      <c r="F804" s="68"/>
      <c r="G804" s="68"/>
      <c r="H804" s="68"/>
      <c r="I804" s="68"/>
      <c r="J804" s="68"/>
      <c r="K804" s="69"/>
      <c r="L804" s="68"/>
      <c r="M804" s="68"/>
      <c r="N804" s="69"/>
      <c r="O804" s="69"/>
      <c r="P804" s="68"/>
      <c r="Q804" s="68"/>
      <c r="R804" s="68"/>
    </row>
    <row r="805" spans="1:18">
      <c r="A805" s="68"/>
      <c r="B805" s="69"/>
      <c r="C805" s="69"/>
      <c r="D805" s="68"/>
      <c r="E805" s="68"/>
      <c r="F805" s="68"/>
      <c r="G805" s="68"/>
      <c r="H805" s="68"/>
      <c r="I805" s="68"/>
      <c r="J805" s="68"/>
      <c r="K805" s="69"/>
      <c r="L805" s="68"/>
      <c r="M805" s="68"/>
      <c r="N805" s="69"/>
      <c r="O805" s="69"/>
      <c r="P805" s="68"/>
      <c r="Q805" s="68"/>
      <c r="R805" s="68"/>
    </row>
    <row r="806" spans="1:18">
      <c r="A806" s="68"/>
      <c r="B806" s="69"/>
      <c r="C806" s="69"/>
      <c r="D806" s="68"/>
      <c r="E806" s="68"/>
      <c r="F806" s="68"/>
      <c r="G806" s="68"/>
      <c r="H806" s="68"/>
      <c r="I806" s="68"/>
      <c r="J806" s="68"/>
      <c r="K806" s="69"/>
      <c r="L806" s="68"/>
      <c r="M806" s="68"/>
      <c r="N806" s="69"/>
      <c r="O806" s="69"/>
      <c r="P806" s="68"/>
      <c r="Q806" s="68"/>
      <c r="R806" s="68"/>
    </row>
    <row r="807" spans="1:18">
      <c r="A807" s="68"/>
      <c r="B807" s="69"/>
      <c r="C807" s="69"/>
      <c r="D807" s="68"/>
      <c r="E807" s="68"/>
      <c r="F807" s="68"/>
      <c r="G807" s="68"/>
      <c r="H807" s="68"/>
      <c r="I807" s="68"/>
      <c r="J807" s="68"/>
      <c r="K807" s="69"/>
      <c r="L807" s="68"/>
      <c r="M807" s="68"/>
      <c r="N807" s="69"/>
      <c r="O807" s="69"/>
      <c r="P807" s="68"/>
      <c r="Q807" s="68"/>
      <c r="R807" s="68"/>
    </row>
    <row r="808" spans="1:18">
      <c r="A808" s="68"/>
      <c r="B808" s="69"/>
      <c r="C808" s="69"/>
      <c r="D808" s="68"/>
      <c r="E808" s="68"/>
      <c r="F808" s="68"/>
      <c r="G808" s="68"/>
      <c r="H808" s="68"/>
      <c r="I808" s="68"/>
      <c r="J808" s="68"/>
      <c r="K808" s="69"/>
      <c r="L808" s="68"/>
      <c r="M808" s="68"/>
      <c r="N808" s="69"/>
      <c r="O808" s="69"/>
      <c r="P808" s="68"/>
      <c r="Q808" s="68"/>
      <c r="R808" s="68"/>
    </row>
    <row r="809" spans="1:18">
      <c r="A809" s="68"/>
      <c r="B809" s="69"/>
      <c r="C809" s="69"/>
      <c r="D809" s="68"/>
      <c r="E809" s="68"/>
      <c r="F809" s="68"/>
      <c r="G809" s="68"/>
      <c r="H809" s="68"/>
      <c r="I809" s="68"/>
      <c r="J809" s="68"/>
      <c r="K809" s="69"/>
      <c r="L809" s="68"/>
      <c r="M809" s="68"/>
      <c r="N809" s="69"/>
      <c r="O809" s="69"/>
      <c r="P809" s="68"/>
      <c r="Q809" s="68"/>
      <c r="R809" s="68"/>
    </row>
    <row r="810" spans="1:18">
      <c r="A810" s="68"/>
      <c r="B810" s="69"/>
      <c r="C810" s="69"/>
      <c r="D810" s="68"/>
      <c r="E810" s="68"/>
      <c r="F810" s="68"/>
      <c r="G810" s="68"/>
      <c r="H810" s="68"/>
      <c r="I810" s="68"/>
      <c r="J810" s="68"/>
      <c r="K810" s="69"/>
      <c r="L810" s="68"/>
      <c r="M810" s="68"/>
      <c r="N810" s="69"/>
      <c r="O810" s="69"/>
      <c r="P810" s="68"/>
      <c r="Q810" s="68"/>
      <c r="R810" s="68"/>
    </row>
    <row r="811" spans="1:18">
      <c r="A811" s="68"/>
      <c r="B811" s="69"/>
      <c r="C811" s="69"/>
      <c r="D811" s="68"/>
      <c r="E811" s="68"/>
      <c r="F811" s="68"/>
      <c r="G811" s="68"/>
      <c r="H811" s="68"/>
      <c r="I811" s="68"/>
      <c r="J811" s="68"/>
      <c r="K811" s="69"/>
      <c r="L811" s="68"/>
      <c r="M811" s="68"/>
      <c r="N811" s="69"/>
      <c r="O811" s="69"/>
      <c r="P811" s="68"/>
      <c r="Q811" s="68"/>
      <c r="R811" s="68"/>
    </row>
    <row r="812" spans="1:18">
      <c r="A812" s="68"/>
      <c r="B812" s="69"/>
      <c r="C812" s="69"/>
      <c r="D812" s="68"/>
      <c r="E812" s="68"/>
      <c r="F812" s="68"/>
      <c r="G812" s="68"/>
      <c r="H812" s="68"/>
      <c r="I812" s="68"/>
      <c r="J812" s="68"/>
      <c r="K812" s="69"/>
      <c r="L812" s="68"/>
      <c r="M812" s="68"/>
      <c r="N812" s="69"/>
      <c r="O812" s="69"/>
      <c r="P812" s="68"/>
      <c r="Q812" s="68"/>
      <c r="R812" s="68"/>
    </row>
    <row r="813" spans="1:18">
      <c r="A813" s="68"/>
      <c r="B813" s="69"/>
      <c r="C813" s="69"/>
      <c r="D813" s="68"/>
      <c r="E813" s="68"/>
      <c r="F813" s="68"/>
      <c r="G813" s="68"/>
      <c r="H813" s="68"/>
      <c r="I813" s="68"/>
      <c r="J813" s="68"/>
      <c r="K813" s="69"/>
      <c r="L813" s="68"/>
      <c r="M813" s="68"/>
      <c r="N813" s="69"/>
      <c r="O813" s="69"/>
      <c r="P813" s="68"/>
      <c r="Q813" s="68"/>
      <c r="R813" s="68"/>
    </row>
    <row r="814" spans="1:18">
      <c r="A814" s="68"/>
      <c r="B814" s="69"/>
      <c r="C814" s="69"/>
      <c r="D814" s="68"/>
      <c r="E814" s="68"/>
      <c r="F814" s="68"/>
      <c r="G814" s="68"/>
      <c r="H814" s="68"/>
      <c r="I814" s="68"/>
      <c r="J814" s="68"/>
      <c r="K814" s="69"/>
      <c r="L814" s="68"/>
      <c r="M814" s="68"/>
      <c r="N814" s="69"/>
      <c r="O814" s="69"/>
      <c r="P814" s="68"/>
      <c r="Q814" s="68"/>
      <c r="R814" s="68"/>
    </row>
    <row r="815" spans="1:18">
      <c r="A815" s="68"/>
      <c r="B815" s="69"/>
      <c r="C815" s="69"/>
      <c r="D815" s="68"/>
      <c r="E815" s="68"/>
      <c r="F815" s="68"/>
      <c r="G815" s="68"/>
      <c r="H815" s="68"/>
      <c r="I815" s="68"/>
      <c r="J815" s="68"/>
      <c r="K815" s="69"/>
      <c r="L815" s="68"/>
      <c r="M815" s="68"/>
      <c r="N815" s="69"/>
      <c r="O815" s="69"/>
      <c r="P815" s="68"/>
      <c r="Q815" s="68"/>
      <c r="R815" s="68"/>
    </row>
    <row r="816" spans="1:18">
      <c r="A816" s="68"/>
      <c r="B816" s="69"/>
      <c r="C816" s="69"/>
      <c r="D816" s="68"/>
      <c r="E816" s="68"/>
      <c r="F816" s="68"/>
      <c r="G816" s="68"/>
      <c r="H816" s="68"/>
      <c r="I816" s="68"/>
      <c r="J816" s="68"/>
      <c r="K816" s="69"/>
      <c r="L816" s="68"/>
      <c r="M816" s="68"/>
      <c r="N816" s="69"/>
      <c r="O816" s="69"/>
      <c r="P816" s="68"/>
      <c r="Q816" s="68"/>
      <c r="R816" s="68"/>
    </row>
    <row r="817" spans="1:18">
      <c r="A817" s="68"/>
      <c r="B817" s="69"/>
      <c r="C817" s="69"/>
      <c r="D817" s="68"/>
      <c r="E817" s="68"/>
      <c r="F817" s="68"/>
      <c r="G817" s="68"/>
      <c r="H817" s="68"/>
      <c r="I817" s="68"/>
      <c r="J817" s="68"/>
      <c r="K817" s="69"/>
      <c r="L817" s="68"/>
      <c r="M817" s="68"/>
      <c r="N817" s="69"/>
      <c r="O817" s="69"/>
      <c r="P817" s="68"/>
      <c r="Q817" s="68"/>
      <c r="R817" s="68"/>
    </row>
    <row r="818" spans="1:18">
      <c r="A818" s="68"/>
      <c r="B818" s="69"/>
      <c r="C818" s="69"/>
      <c r="D818" s="68"/>
      <c r="E818" s="68"/>
      <c r="F818" s="68"/>
      <c r="G818" s="68"/>
      <c r="H818" s="68"/>
      <c r="I818" s="68"/>
      <c r="J818" s="68"/>
      <c r="K818" s="69"/>
      <c r="L818" s="68"/>
      <c r="M818" s="68"/>
      <c r="N818" s="69"/>
      <c r="O818" s="69"/>
      <c r="P818" s="68"/>
      <c r="Q818" s="68"/>
      <c r="R818" s="68"/>
    </row>
    <row r="819" spans="1:18">
      <c r="A819" s="68"/>
      <c r="B819" s="69"/>
      <c r="C819" s="69"/>
      <c r="D819" s="68"/>
      <c r="E819" s="68"/>
      <c r="F819" s="68"/>
      <c r="G819" s="68"/>
      <c r="H819" s="68"/>
      <c r="I819" s="68"/>
      <c r="J819" s="68"/>
      <c r="K819" s="69"/>
      <c r="L819" s="68"/>
      <c r="M819" s="68"/>
      <c r="N819" s="69"/>
      <c r="O819" s="69"/>
      <c r="P819" s="68"/>
      <c r="Q819" s="68"/>
      <c r="R819" s="68"/>
    </row>
    <row r="820" spans="1:18">
      <c r="A820" s="68"/>
      <c r="B820" s="69"/>
      <c r="C820" s="69"/>
      <c r="D820" s="68"/>
      <c r="E820" s="68"/>
      <c r="F820" s="68"/>
      <c r="G820" s="68"/>
      <c r="H820" s="68"/>
      <c r="I820" s="68"/>
      <c r="J820" s="68"/>
      <c r="K820" s="69"/>
      <c r="L820" s="68"/>
      <c r="M820" s="68"/>
      <c r="N820" s="69"/>
      <c r="O820" s="69"/>
      <c r="P820" s="68"/>
      <c r="Q820" s="68"/>
      <c r="R820" s="68"/>
    </row>
    <row r="821" spans="1:18">
      <c r="A821" s="68"/>
      <c r="B821" s="69"/>
      <c r="C821" s="69"/>
      <c r="D821" s="68"/>
      <c r="E821" s="68"/>
      <c r="F821" s="68"/>
      <c r="G821" s="68"/>
      <c r="H821" s="68"/>
      <c r="I821" s="68"/>
      <c r="J821" s="68"/>
      <c r="K821" s="69"/>
      <c r="L821" s="68"/>
      <c r="M821" s="68"/>
      <c r="N821" s="69"/>
      <c r="O821" s="69"/>
      <c r="P821" s="68"/>
      <c r="Q821" s="68"/>
      <c r="R821" s="68"/>
    </row>
    <row r="822" spans="1:18">
      <c r="A822" s="68"/>
      <c r="B822" s="69"/>
      <c r="C822" s="69"/>
      <c r="D822" s="68"/>
      <c r="E822" s="68"/>
      <c r="F822" s="68"/>
      <c r="G822" s="68"/>
      <c r="H822" s="68"/>
      <c r="I822" s="68"/>
      <c r="J822" s="68"/>
      <c r="K822" s="69"/>
      <c r="L822" s="68"/>
      <c r="M822" s="68"/>
      <c r="N822" s="69"/>
      <c r="O822" s="69"/>
      <c r="P822" s="68"/>
      <c r="Q822" s="68"/>
      <c r="R822" s="68"/>
    </row>
    <row r="823" spans="1:18">
      <c r="A823" s="68"/>
      <c r="B823" s="69"/>
      <c r="C823" s="69"/>
      <c r="D823" s="68"/>
      <c r="E823" s="68"/>
      <c r="F823" s="68"/>
      <c r="G823" s="68"/>
      <c r="H823" s="68"/>
      <c r="I823" s="68"/>
      <c r="J823" s="68"/>
      <c r="K823" s="69"/>
      <c r="L823" s="68"/>
      <c r="M823" s="68"/>
      <c r="N823" s="69"/>
      <c r="O823" s="69"/>
      <c r="P823" s="68"/>
      <c r="Q823" s="68"/>
      <c r="R823" s="68"/>
    </row>
    <row r="824" spans="1:18">
      <c r="A824" s="68"/>
      <c r="B824" s="69"/>
      <c r="C824" s="69"/>
      <c r="D824" s="68"/>
      <c r="E824" s="68"/>
      <c r="F824" s="68"/>
      <c r="G824" s="68"/>
      <c r="H824" s="68"/>
      <c r="I824" s="68"/>
      <c r="J824" s="68"/>
      <c r="K824" s="69"/>
      <c r="L824" s="68"/>
      <c r="M824" s="68"/>
      <c r="N824" s="69"/>
      <c r="O824" s="69"/>
      <c r="P824" s="68"/>
      <c r="Q824" s="68"/>
      <c r="R824" s="68"/>
    </row>
    <row r="825" spans="1:18">
      <c r="A825" s="68"/>
      <c r="B825" s="69"/>
      <c r="C825" s="69"/>
      <c r="D825" s="68"/>
      <c r="E825" s="68"/>
      <c r="F825" s="68"/>
      <c r="G825" s="68"/>
      <c r="H825" s="68"/>
      <c r="I825" s="68"/>
      <c r="J825" s="68"/>
      <c r="K825" s="69"/>
      <c r="L825" s="68"/>
      <c r="M825" s="68"/>
      <c r="N825" s="69"/>
      <c r="O825" s="69"/>
      <c r="P825" s="68"/>
      <c r="Q825" s="68"/>
      <c r="R825" s="68"/>
    </row>
    <row r="826" spans="1:18">
      <c r="A826" s="68"/>
      <c r="B826" s="69"/>
      <c r="C826" s="69"/>
      <c r="D826" s="68"/>
      <c r="E826" s="68"/>
      <c r="F826" s="68"/>
      <c r="G826" s="68"/>
      <c r="H826" s="68"/>
      <c r="I826" s="68"/>
      <c r="J826" s="68"/>
      <c r="K826" s="69"/>
      <c r="L826" s="68"/>
      <c r="M826" s="68"/>
      <c r="N826" s="69"/>
      <c r="O826" s="69"/>
      <c r="P826" s="68"/>
      <c r="Q826" s="68"/>
      <c r="R826" s="68"/>
    </row>
    <row r="827" spans="1:18">
      <c r="A827" s="68"/>
      <c r="B827" s="69"/>
      <c r="C827" s="69"/>
      <c r="D827" s="68"/>
      <c r="E827" s="68"/>
      <c r="F827" s="68"/>
      <c r="G827" s="68"/>
      <c r="H827" s="68"/>
      <c r="I827" s="68"/>
      <c r="J827" s="68"/>
      <c r="K827" s="69"/>
      <c r="L827" s="68"/>
      <c r="M827" s="68"/>
      <c r="N827" s="69"/>
      <c r="O827" s="69"/>
      <c r="P827" s="68"/>
      <c r="Q827" s="68"/>
      <c r="R827" s="68"/>
    </row>
    <row r="828" spans="1:18">
      <c r="A828" s="68"/>
      <c r="B828" s="69"/>
      <c r="C828" s="69"/>
      <c r="D828" s="68"/>
      <c r="E828" s="68"/>
      <c r="F828" s="68"/>
      <c r="G828" s="68"/>
      <c r="H828" s="68"/>
      <c r="I828" s="68"/>
      <c r="J828" s="68"/>
      <c r="K828" s="69"/>
      <c r="L828" s="68"/>
      <c r="M828" s="68"/>
      <c r="N828" s="69"/>
      <c r="O828" s="69"/>
      <c r="P828" s="68"/>
      <c r="Q828" s="68"/>
      <c r="R828" s="68"/>
    </row>
    <row r="829" spans="1:18">
      <c r="A829" s="68"/>
      <c r="B829" s="69"/>
      <c r="C829" s="69"/>
      <c r="D829" s="68"/>
      <c r="E829" s="68"/>
      <c r="F829" s="68"/>
      <c r="G829" s="68"/>
      <c r="H829" s="68"/>
      <c r="I829" s="68"/>
      <c r="J829" s="68"/>
      <c r="K829" s="69"/>
      <c r="L829" s="68"/>
      <c r="M829" s="68"/>
      <c r="N829" s="69"/>
      <c r="O829" s="69"/>
      <c r="P829" s="68"/>
      <c r="Q829" s="68"/>
      <c r="R829" s="68"/>
    </row>
    <row r="830" spans="1:18">
      <c r="A830" s="68"/>
      <c r="B830" s="69"/>
      <c r="C830" s="69"/>
      <c r="D830" s="68"/>
      <c r="E830" s="68"/>
      <c r="F830" s="68"/>
      <c r="G830" s="68"/>
      <c r="H830" s="68"/>
      <c r="I830" s="68"/>
      <c r="J830" s="68"/>
      <c r="K830" s="69"/>
      <c r="L830" s="68"/>
      <c r="M830" s="68"/>
      <c r="N830" s="69"/>
      <c r="O830" s="69"/>
      <c r="P830" s="68"/>
      <c r="Q830" s="68"/>
      <c r="R830" s="68"/>
    </row>
    <row r="831" spans="1:18">
      <c r="A831" s="68"/>
      <c r="B831" s="69"/>
      <c r="C831" s="69"/>
      <c r="D831" s="68"/>
      <c r="E831" s="68"/>
      <c r="F831" s="68"/>
      <c r="G831" s="68"/>
      <c r="H831" s="68"/>
      <c r="I831" s="68"/>
      <c r="J831" s="68"/>
      <c r="K831" s="69"/>
      <c r="L831" s="68"/>
      <c r="M831" s="68"/>
      <c r="N831" s="69"/>
      <c r="O831" s="69"/>
      <c r="P831" s="68"/>
      <c r="Q831" s="68"/>
      <c r="R831" s="68"/>
    </row>
    <row r="832" spans="1:18">
      <c r="A832" s="68"/>
      <c r="B832" s="69"/>
      <c r="C832" s="69"/>
      <c r="D832" s="68"/>
      <c r="E832" s="68"/>
      <c r="F832" s="68"/>
      <c r="G832" s="68"/>
      <c r="H832" s="68"/>
      <c r="I832" s="68"/>
      <c r="J832" s="68"/>
      <c r="K832" s="69"/>
      <c r="L832" s="68"/>
      <c r="M832" s="68"/>
      <c r="N832" s="69"/>
      <c r="O832" s="69"/>
      <c r="P832" s="68"/>
      <c r="Q832" s="68"/>
      <c r="R832" s="68"/>
    </row>
    <row r="833" spans="1:18">
      <c r="A833" s="68"/>
      <c r="B833" s="69"/>
      <c r="C833" s="69"/>
      <c r="D833" s="68"/>
      <c r="E833" s="68"/>
      <c r="F833" s="68"/>
      <c r="G833" s="68"/>
      <c r="H833" s="68"/>
      <c r="I833" s="68"/>
      <c r="J833" s="68"/>
      <c r="K833" s="69"/>
      <c r="L833" s="68"/>
      <c r="M833" s="68"/>
      <c r="N833" s="69"/>
      <c r="O833" s="69"/>
      <c r="P833" s="68"/>
      <c r="Q833" s="68"/>
      <c r="R833" s="68"/>
    </row>
    <row r="834" spans="1:18">
      <c r="A834" s="68"/>
      <c r="B834" s="69"/>
      <c r="C834" s="69"/>
      <c r="D834" s="68"/>
      <c r="E834" s="68"/>
      <c r="F834" s="68"/>
      <c r="G834" s="68"/>
      <c r="H834" s="68"/>
      <c r="I834" s="68"/>
      <c r="J834" s="68"/>
      <c r="K834" s="69"/>
      <c r="L834" s="68"/>
      <c r="M834" s="68"/>
      <c r="N834" s="69"/>
      <c r="O834" s="69"/>
      <c r="P834" s="68"/>
      <c r="Q834" s="68"/>
      <c r="R834" s="68"/>
    </row>
    <row r="835" spans="1:18">
      <c r="A835" s="68"/>
      <c r="B835" s="69"/>
      <c r="C835" s="69"/>
      <c r="D835" s="68"/>
      <c r="E835" s="68"/>
      <c r="F835" s="68"/>
      <c r="G835" s="68"/>
      <c r="H835" s="68"/>
      <c r="I835" s="68"/>
      <c r="J835" s="68"/>
      <c r="K835" s="69"/>
      <c r="L835" s="68"/>
      <c r="M835" s="68"/>
      <c r="N835" s="69"/>
      <c r="O835" s="69"/>
      <c r="P835" s="68"/>
      <c r="Q835" s="68"/>
      <c r="R835" s="68"/>
    </row>
    <row r="836" spans="1:18">
      <c r="A836" s="68"/>
      <c r="B836" s="69"/>
      <c r="C836" s="69"/>
      <c r="D836" s="68"/>
      <c r="E836" s="68"/>
      <c r="F836" s="68"/>
      <c r="G836" s="68"/>
      <c r="H836" s="68"/>
      <c r="I836" s="68"/>
      <c r="J836" s="68"/>
      <c r="K836" s="69"/>
      <c r="L836" s="68"/>
      <c r="M836" s="68"/>
      <c r="N836" s="69"/>
      <c r="O836" s="69"/>
      <c r="P836" s="68"/>
      <c r="Q836" s="68"/>
      <c r="R836" s="68"/>
    </row>
    <row r="837" spans="1:18">
      <c r="A837" s="68"/>
      <c r="B837" s="69"/>
      <c r="C837" s="69"/>
      <c r="D837" s="68"/>
      <c r="E837" s="68"/>
      <c r="F837" s="68"/>
      <c r="G837" s="68"/>
      <c r="H837" s="68"/>
      <c r="I837" s="68"/>
      <c r="J837" s="68"/>
      <c r="K837" s="69"/>
      <c r="L837" s="68"/>
      <c r="M837" s="68"/>
      <c r="N837" s="69"/>
      <c r="O837" s="69"/>
      <c r="P837" s="68"/>
      <c r="Q837" s="68"/>
      <c r="R837" s="68"/>
    </row>
    <row r="838" spans="1:18">
      <c r="A838" s="68"/>
      <c r="B838" s="69"/>
      <c r="C838" s="69"/>
      <c r="D838" s="68"/>
      <c r="E838" s="68"/>
      <c r="F838" s="68"/>
      <c r="G838" s="68"/>
      <c r="H838" s="68"/>
      <c r="I838" s="68"/>
      <c r="J838" s="68"/>
      <c r="K838" s="69"/>
      <c r="L838" s="68"/>
      <c r="M838" s="68"/>
      <c r="N838" s="69"/>
      <c r="O838" s="69"/>
      <c r="P838" s="68"/>
      <c r="Q838" s="68"/>
      <c r="R838" s="68"/>
    </row>
    <row r="839" spans="1:18">
      <c r="A839" s="68"/>
      <c r="B839" s="69"/>
      <c r="C839" s="69"/>
      <c r="D839" s="68"/>
      <c r="E839" s="68"/>
      <c r="F839" s="68"/>
      <c r="G839" s="68"/>
      <c r="H839" s="68"/>
      <c r="I839" s="68"/>
      <c r="J839" s="68"/>
      <c r="K839" s="69"/>
      <c r="L839" s="68"/>
      <c r="M839" s="68"/>
      <c r="N839" s="69"/>
      <c r="O839" s="69"/>
      <c r="P839" s="68"/>
      <c r="Q839" s="68"/>
      <c r="R839" s="68"/>
    </row>
    <row r="840" spans="1:18">
      <c r="A840" s="68"/>
      <c r="B840" s="69"/>
      <c r="C840" s="69"/>
      <c r="D840" s="68"/>
      <c r="E840" s="68"/>
      <c r="F840" s="68"/>
      <c r="G840" s="68"/>
      <c r="H840" s="68"/>
      <c r="I840" s="68"/>
      <c r="J840" s="68"/>
      <c r="K840" s="69"/>
      <c r="L840" s="68"/>
      <c r="M840" s="68"/>
      <c r="N840" s="69"/>
      <c r="O840" s="69"/>
      <c r="P840" s="68"/>
      <c r="Q840" s="68"/>
      <c r="R840" s="68"/>
    </row>
    <row r="841" spans="1:18">
      <c r="A841" s="68"/>
      <c r="B841" s="69"/>
      <c r="C841" s="69"/>
      <c r="D841" s="68"/>
      <c r="E841" s="68"/>
      <c r="F841" s="68"/>
      <c r="G841" s="68"/>
      <c r="H841" s="68"/>
      <c r="I841" s="68"/>
      <c r="J841" s="68"/>
      <c r="K841" s="69"/>
      <c r="L841" s="68"/>
      <c r="M841" s="68"/>
      <c r="N841" s="69"/>
      <c r="O841" s="69"/>
      <c r="P841" s="68"/>
      <c r="Q841" s="68"/>
      <c r="R841" s="68"/>
    </row>
    <row r="842" spans="1:18">
      <c r="A842" s="68"/>
      <c r="B842" s="69"/>
      <c r="C842" s="69"/>
      <c r="D842" s="68"/>
      <c r="E842" s="68"/>
      <c r="F842" s="68"/>
      <c r="G842" s="68"/>
      <c r="H842" s="68"/>
      <c r="I842" s="68"/>
      <c r="J842" s="68"/>
      <c r="K842" s="69"/>
      <c r="L842" s="68"/>
      <c r="M842" s="68"/>
      <c r="N842" s="69"/>
      <c r="O842" s="69"/>
      <c r="P842" s="68"/>
      <c r="Q842" s="68"/>
      <c r="R842" s="68"/>
    </row>
    <row r="843" spans="1:18">
      <c r="A843" s="68"/>
      <c r="B843" s="69"/>
      <c r="C843" s="69"/>
      <c r="D843" s="68"/>
      <c r="E843" s="68"/>
      <c r="F843" s="68"/>
      <c r="G843" s="68"/>
      <c r="H843" s="68"/>
      <c r="I843" s="68"/>
      <c r="J843" s="68"/>
      <c r="K843" s="69"/>
      <c r="L843" s="68"/>
      <c r="M843" s="68"/>
      <c r="N843" s="69"/>
      <c r="O843" s="69"/>
      <c r="P843" s="68"/>
      <c r="Q843" s="68"/>
      <c r="R843" s="68"/>
    </row>
    <row r="844" spans="1:18">
      <c r="A844" s="68"/>
      <c r="B844" s="69"/>
      <c r="C844" s="69"/>
      <c r="D844" s="68"/>
      <c r="E844" s="68"/>
      <c r="F844" s="68"/>
      <c r="G844" s="68"/>
      <c r="H844" s="68"/>
      <c r="I844" s="68"/>
      <c r="J844" s="68"/>
      <c r="K844" s="69"/>
      <c r="L844" s="68"/>
      <c r="M844" s="68"/>
      <c r="N844" s="69"/>
      <c r="O844" s="69"/>
      <c r="P844" s="68"/>
      <c r="Q844" s="68"/>
      <c r="R844" s="68"/>
    </row>
    <row r="845" spans="1:18">
      <c r="A845" s="68"/>
      <c r="B845" s="69"/>
      <c r="C845" s="69"/>
      <c r="D845" s="68"/>
      <c r="E845" s="68"/>
      <c r="F845" s="68"/>
      <c r="G845" s="68"/>
      <c r="H845" s="68"/>
      <c r="I845" s="68"/>
      <c r="J845" s="68"/>
      <c r="K845" s="69"/>
      <c r="L845" s="68"/>
      <c r="M845" s="68"/>
      <c r="N845" s="69"/>
      <c r="O845" s="69"/>
      <c r="P845" s="68"/>
      <c r="Q845" s="68"/>
      <c r="R845" s="68"/>
    </row>
    <row r="846" spans="1:18">
      <c r="A846" s="68"/>
      <c r="B846" s="69"/>
      <c r="C846" s="69"/>
      <c r="D846" s="68"/>
      <c r="E846" s="68"/>
      <c r="F846" s="68"/>
      <c r="G846" s="68"/>
      <c r="H846" s="68"/>
      <c r="I846" s="68"/>
      <c r="J846" s="68"/>
      <c r="K846" s="69"/>
      <c r="L846" s="68"/>
      <c r="M846" s="68"/>
      <c r="N846" s="69"/>
      <c r="O846" s="69"/>
      <c r="P846" s="68"/>
      <c r="Q846" s="68"/>
      <c r="R846" s="68"/>
    </row>
    <row r="847" spans="1:18">
      <c r="A847" s="68"/>
      <c r="B847" s="69"/>
      <c r="C847" s="69"/>
      <c r="D847" s="68"/>
      <c r="E847" s="68"/>
      <c r="F847" s="68"/>
      <c r="G847" s="68"/>
      <c r="H847" s="68"/>
      <c r="I847" s="68"/>
      <c r="J847" s="68"/>
      <c r="K847" s="69"/>
      <c r="L847" s="68"/>
      <c r="M847" s="68"/>
      <c r="N847" s="69"/>
      <c r="O847" s="69"/>
      <c r="P847" s="68"/>
      <c r="Q847" s="68"/>
      <c r="R847" s="68"/>
    </row>
    <row r="848" spans="1:18">
      <c r="A848" s="68"/>
      <c r="B848" s="69"/>
      <c r="C848" s="69"/>
      <c r="D848" s="68"/>
      <c r="E848" s="68"/>
      <c r="F848" s="68"/>
      <c r="G848" s="68"/>
      <c r="H848" s="68"/>
      <c r="I848" s="68"/>
      <c r="J848" s="68"/>
      <c r="K848" s="69"/>
      <c r="L848" s="68"/>
      <c r="M848" s="68"/>
      <c r="N848" s="69"/>
      <c r="O848" s="69"/>
      <c r="P848" s="68"/>
      <c r="Q848" s="68"/>
      <c r="R848" s="68"/>
    </row>
    <row r="849" spans="1:18">
      <c r="A849" s="68"/>
      <c r="B849" s="69"/>
      <c r="C849" s="69"/>
      <c r="D849" s="68"/>
      <c r="E849" s="68"/>
      <c r="F849" s="68"/>
      <c r="G849" s="68"/>
      <c r="H849" s="68"/>
      <c r="I849" s="68"/>
      <c r="J849" s="68"/>
      <c r="K849" s="69"/>
      <c r="L849" s="68"/>
      <c r="M849" s="68"/>
      <c r="N849" s="69"/>
      <c r="O849" s="69"/>
      <c r="P849" s="68"/>
      <c r="Q849" s="68"/>
      <c r="R849" s="68"/>
    </row>
    <row r="850" spans="1:18">
      <c r="A850" s="68"/>
      <c r="B850" s="69"/>
      <c r="C850" s="69"/>
      <c r="D850" s="68"/>
      <c r="E850" s="68"/>
      <c r="F850" s="68"/>
      <c r="G850" s="68"/>
      <c r="H850" s="68"/>
      <c r="I850" s="68"/>
      <c r="J850" s="68"/>
      <c r="K850" s="69"/>
      <c r="L850" s="68"/>
      <c r="M850" s="68"/>
      <c r="N850" s="69"/>
      <c r="O850" s="69"/>
      <c r="P850" s="68"/>
      <c r="Q850" s="68"/>
      <c r="R850" s="68"/>
    </row>
    <row r="851" spans="1:18">
      <c r="A851" s="68"/>
      <c r="B851" s="69"/>
      <c r="C851" s="69"/>
      <c r="D851" s="68"/>
      <c r="E851" s="68"/>
      <c r="F851" s="68"/>
      <c r="G851" s="68"/>
      <c r="H851" s="68"/>
      <c r="I851" s="68"/>
      <c r="J851" s="68"/>
      <c r="K851" s="69"/>
      <c r="L851" s="68"/>
      <c r="M851" s="68"/>
      <c r="N851" s="69"/>
      <c r="O851" s="69"/>
      <c r="P851" s="68"/>
      <c r="Q851" s="68"/>
      <c r="R851" s="68"/>
    </row>
    <row r="852" spans="1:18">
      <c r="A852" s="68"/>
      <c r="B852" s="69"/>
      <c r="C852" s="69"/>
      <c r="D852" s="68"/>
      <c r="E852" s="68"/>
      <c r="F852" s="68"/>
      <c r="G852" s="68"/>
      <c r="H852" s="68"/>
      <c r="I852" s="68"/>
      <c r="J852" s="68"/>
      <c r="K852" s="69"/>
      <c r="L852" s="68"/>
      <c r="M852" s="68"/>
      <c r="N852" s="69"/>
      <c r="O852" s="69"/>
      <c r="P852" s="68"/>
      <c r="Q852" s="68"/>
      <c r="R852" s="68"/>
    </row>
    <row r="853" spans="1:18">
      <c r="A853" s="68"/>
      <c r="B853" s="69"/>
      <c r="C853" s="69"/>
      <c r="D853" s="68"/>
      <c r="E853" s="68"/>
      <c r="F853" s="68"/>
      <c r="G853" s="68"/>
      <c r="H853" s="68"/>
      <c r="I853" s="68"/>
      <c r="J853" s="68"/>
      <c r="K853" s="69"/>
      <c r="L853" s="68"/>
      <c r="M853" s="68"/>
      <c r="N853" s="69"/>
      <c r="O853" s="69"/>
      <c r="P853" s="68"/>
      <c r="Q853" s="68"/>
      <c r="R853" s="68"/>
    </row>
    <row r="854" spans="1:18">
      <c r="A854" s="68"/>
      <c r="B854" s="69"/>
      <c r="C854" s="69"/>
      <c r="D854" s="68"/>
      <c r="E854" s="68"/>
      <c r="F854" s="68"/>
      <c r="G854" s="68"/>
      <c r="H854" s="68"/>
      <c r="I854" s="68"/>
      <c r="J854" s="68"/>
      <c r="K854" s="69"/>
      <c r="L854" s="68"/>
      <c r="M854" s="68"/>
      <c r="N854" s="69"/>
      <c r="O854" s="69"/>
      <c r="P854" s="68"/>
      <c r="Q854" s="68"/>
      <c r="R854" s="68"/>
    </row>
    <row r="855" spans="1:18">
      <c r="A855" s="68"/>
      <c r="B855" s="69"/>
      <c r="C855" s="69"/>
      <c r="D855" s="68"/>
      <c r="E855" s="68"/>
      <c r="F855" s="68"/>
      <c r="G855" s="68"/>
      <c r="H855" s="68"/>
      <c r="I855" s="68"/>
      <c r="J855" s="68"/>
      <c r="K855" s="69"/>
      <c r="L855" s="68"/>
      <c r="M855" s="68"/>
      <c r="N855" s="69"/>
      <c r="O855" s="69"/>
      <c r="P855" s="68"/>
      <c r="Q855" s="68"/>
      <c r="R855" s="68"/>
    </row>
    <row r="856" spans="1:18">
      <c r="A856" s="68"/>
      <c r="B856" s="69"/>
      <c r="C856" s="69"/>
      <c r="D856" s="68"/>
      <c r="E856" s="68"/>
      <c r="F856" s="68"/>
      <c r="G856" s="68"/>
      <c r="H856" s="68"/>
      <c r="I856" s="68"/>
      <c r="J856" s="68"/>
      <c r="K856" s="69"/>
      <c r="L856" s="68"/>
      <c r="M856" s="68"/>
      <c r="N856" s="69"/>
      <c r="O856" s="69"/>
      <c r="P856" s="68"/>
      <c r="Q856" s="68"/>
      <c r="R856" s="68"/>
    </row>
    <row r="857" spans="1:18">
      <c r="A857" s="68"/>
      <c r="B857" s="69"/>
      <c r="C857" s="69"/>
      <c r="D857" s="68"/>
      <c r="E857" s="68"/>
      <c r="F857" s="68"/>
      <c r="G857" s="68"/>
      <c r="H857" s="68"/>
      <c r="I857" s="68"/>
      <c r="J857" s="68"/>
      <c r="K857" s="69"/>
      <c r="L857" s="68"/>
      <c r="M857" s="68"/>
      <c r="N857" s="69"/>
      <c r="O857" s="69"/>
      <c r="P857" s="68"/>
      <c r="Q857" s="68"/>
      <c r="R857" s="68"/>
    </row>
    <row r="858" spans="1:18">
      <c r="A858" s="68"/>
      <c r="B858" s="69"/>
      <c r="C858" s="69"/>
      <c r="D858" s="68"/>
      <c r="E858" s="68"/>
      <c r="F858" s="68"/>
      <c r="G858" s="68"/>
      <c r="H858" s="68"/>
      <c r="I858" s="68"/>
      <c r="J858" s="68"/>
      <c r="K858" s="69"/>
      <c r="L858" s="68"/>
      <c r="M858" s="68"/>
      <c r="N858" s="69"/>
      <c r="O858" s="69"/>
      <c r="P858" s="68"/>
      <c r="Q858" s="68"/>
      <c r="R858" s="68"/>
    </row>
    <row r="859" spans="1:18">
      <c r="A859" s="68"/>
      <c r="B859" s="69"/>
      <c r="C859" s="69"/>
      <c r="D859" s="68"/>
      <c r="E859" s="68"/>
      <c r="F859" s="68"/>
      <c r="G859" s="68"/>
      <c r="H859" s="68"/>
      <c r="I859" s="68"/>
      <c r="J859" s="68"/>
      <c r="K859" s="69"/>
      <c r="L859" s="68"/>
      <c r="M859" s="68"/>
      <c r="N859" s="69"/>
      <c r="O859" s="69"/>
      <c r="P859" s="68"/>
      <c r="Q859" s="68"/>
      <c r="R859" s="68"/>
    </row>
    <row r="860" spans="1:18">
      <c r="A860" s="68"/>
      <c r="B860" s="69"/>
      <c r="C860" s="69"/>
      <c r="D860" s="68"/>
      <c r="E860" s="68"/>
      <c r="F860" s="68"/>
      <c r="G860" s="68"/>
      <c r="H860" s="68"/>
      <c r="I860" s="68"/>
      <c r="J860" s="68"/>
      <c r="K860" s="69"/>
      <c r="L860" s="68"/>
      <c r="M860" s="68"/>
      <c r="N860" s="69"/>
      <c r="O860" s="69"/>
      <c r="P860" s="68"/>
      <c r="Q860" s="68"/>
      <c r="R860" s="68"/>
    </row>
    <row r="861" spans="1:18">
      <c r="A861" s="68"/>
      <c r="B861" s="69"/>
      <c r="C861" s="69"/>
      <c r="D861" s="68"/>
      <c r="E861" s="68"/>
      <c r="F861" s="68"/>
      <c r="G861" s="68"/>
      <c r="H861" s="68"/>
      <c r="I861" s="68"/>
      <c r="J861" s="68"/>
      <c r="K861" s="69"/>
      <c r="L861" s="68"/>
      <c r="M861" s="68"/>
      <c r="N861" s="69"/>
      <c r="O861" s="69"/>
      <c r="P861" s="68"/>
      <c r="Q861" s="68"/>
      <c r="R861" s="68"/>
    </row>
    <row r="862" spans="1:18">
      <c r="A862" s="68"/>
      <c r="B862" s="69"/>
      <c r="C862" s="69"/>
      <c r="D862" s="68"/>
      <c r="E862" s="68"/>
      <c r="F862" s="68"/>
      <c r="G862" s="68"/>
      <c r="H862" s="68"/>
      <c r="I862" s="68"/>
      <c r="J862" s="68"/>
      <c r="K862" s="69"/>
      <c r="L862" s="68"/>
      <c r="M862" s="68"/>
      <c r="N862" s="69"/>
      <c r="O862" s="69"/>
      <c r="P862" s="68"/>
      <c r="Q862" s="68"/>
      <c r="R862" s="68"/>
    </row>
    <row r="863" spans="1:18">
      <c r="A863" s="68"/>
      <c r="B863" s="69"/>
      <c r="C863" s="69"/>
      <c r="D863" s="68"/>
      <c r="E863" s="68"/>
      <c r="F863" s="68"/>
      <c r="G863" s="68"/>
      <c r="H863" s="68"/>
      <c r="I863" s="68"/>
      <c r="J863" s="68"/>
      <c r="K863" s="69"/>
      <c r="L863" s="68"/>
      <c r="M863" s="68"/>
      <c r="N863" s="69"/>
      <c r="O863" s="69"/>
      <c r="P863" s="68"/>
      <c r="Q863" s="68"/>
      <c r="R863" s="68"/>
    </row>
    <row r="864" spans="1:18">
      <c r="A864" s="68"/>
      <c r="B864" s="69"/>
      <c r="C864" s="69"/>
      <c r="D864" s="68"/>
      <c r="E864" s="68"/>
      <c r="F864" s="68"/>
      <c r="G864" s="68"/>
      <c r="H864" s="68"/>
      <c r="I864" s="68"/>
      <c r="J864" s="68"/>
      <c r="K864" s="69"/>
      <c r="L864" s="68"/>
      <c r="M864" s="68"/>
      <c r="N864" s="69"/>
      <c r="O864" s="69"/>
      <c r="P864" s="68"/>
      <c r="Q864" s="68"/>
      <c r="R864" s="68"/>
    </row>
    <row r="865" spans="1:18">
      <c r="A865" s="68"/>
      <c r="B865" s="69"/>
      <c r="C865" s="69"/>
      <c r="D865" s="68"/>
      <c r="E865" s="68"/>
      <c r="F865" s="68"/>
      <c r="G865" s="68"/>
      <c r="H865" s="68"/>
      <c r="I865" s="68"/>
      <c r="J865" s="68"/>
      <c r="K865" s="69"/>
      <c r="L865" s="68"/>
      <c r="M865" s="68"/>
      <c r="N865" s="69"/>
      <c r="O865" s="69"/>
      <c r="P865" s="68"/>
      <c r="Q865" s="68"/>
      <c r="R865" s="68"/>
    </row>
    <row r="866" spans="1:18">
      <c r="A866" s="68"/>
      <c r="B866" s="69"/>
      <c r="C866" s="69"/>
      <c r="D866" s="68"/>
      <c r="E866" s="68"/>
      <c r="F866" s="68"/>
      <c r="G866" s="68"/>
      <c r="H866" s="68"/>
      <c r="I866" s="68"/>
      <c r="J866" s="68"/>
      <c r="K866" s="69"/>
      <c r="L866" s="68"/>
      <c r="M866" s="68"/>
      <c r="N866" s="69"/>
      <c r="O866" s="69"/>
      <c r="P866" s="68"/>
      <c r="Q866" s="68"/>
      <c r="R866" s="68"/>
    </row>
    <row r="867" spans="1:18">
      <c r="A867" s="68"/>
      <c r="B867" s="69"/>
      <c r="C867" s="69"/>
      <c r="D867" s="68"/>
      <c r="E867" s="68"/>
      <c r="F867" s="68"/>
      <c r="G867" s="68"/>
      <c r="H867" s="68"/>
      <c r="I867" s="68"/>
      <c r="J867" s="68"/>
      <c r="K867" s="69"/>
      <c r="L867" s="68"/>
      <c r="M867" s="68"/>
      <c r="N867" s="69"/>
      <c r="O867" s="69"/>
      <c r="P867" s="68"/>
      <c r="Q867" s="68"/>
      <c r="R867" s="68"/>
    </row>
    <row r="868" spans="1:18">
      <c r="A868" s="68"/>
      <c r="B868" s="69"/>
      <c r="C868" s="69"/>
      <c r="D868" s="68"/>
      <c r="E868" s="68"/>
      <c r="F868" s="68"/>
      <c r="G868" s="68"/>
      <c r="H868" s="68"/>
      <c r="I868" s="68"/>
      <c r="J868" s="68"/>
      <c r="K868" s="69"/>
      <c r="L868" s="68"/>
      <c r="M868" s="68"/>
      <c r="N868" s="69"/>
      <c r="O868" s="69"/>
      <c r="P868" s="68"/>
      <c r="Q868" s="68"/>
      <c r="R868" s="68"/>
    </row>
    <row r="869" spans="1:18">
      <c r="A869" s="68"/>
      <c r="B869" s="69"/>
      <c r="C869" s="69"/>
      <c r="D869" s="68"/>
      <c r="E869" s="68"/>
      <c r="F869" s="68"/>
      <c r="G869" s="68"/>
      <c r="H869" s="68"/>
      <c r="I869" s="68"/>
      <c r="J869" s="68"/>
      <c r="K869" s="69"/>
      <c r="L869" s="68"/>
      <c r="M869" s="68"/>
      <c r="N869" s="69"/>
      <c r="O869" s="69"/>
      <c r="P869" s="68"/>
      <c r="Q869" s="68"/>
      <c r="R869" s="68"/>
    </row>
    <row r="870" spans="1:18">
      <c r="A870" s="68"/>
      <c r="B870" s="69"/>
      <c r="C870" s="69"/>
      <c r="D870" s="68"/>
      <c r="E870" s="68"/>
      <c r="F870" s="68"/>
      <c r="G870" s="68"/>
      <c r="H870" s="68"/>
      <c r="I870" s="68"/>
      <c r="J870" s="68"/>
      <c r="K870" s="69"/>
      <c r="L870" s="68"/>
      <c r="M870" s="68"/>
      <c r="N870" s="69"/>
      <c r="O870" s="69"/>
      <c r="P870" s="68"/>
      <c r="Q870" s="68"/>
      <c r="R870" s="68"/>
    </row>
    <row r="871" spans="1:18">
      <c r="A871" s="68"/>
      <c r="B871" s="69"/>
      <c r="C871" s="69"/>
      <c r="D871" s="68"/>
      <c r="E871" s="68"/>
      <c r="F871" s="68"/>
      <c r="G871" s="68"/>
      <c r="H871" s="68"/>
      <c r="I871" s="68"/>
      <c r="J871" s="68"/>
      <c r="K871" s="69"/>
      <c r="L871" s="68"/>
      <c r="M871" s="68"/>
      <c r="N871" s="69"/>
      <c r="O871" s="69"/>
      <c r="P871" s="68"/>
      <c r="Q871" s="68"/>
      <c r="R871" s="68"/>
    </row>
    <row r="872" spans="1:18">
      <c r="A872" s="68"/>
      <c r="B872" s="69"/>
      <c r="C872" s="69"/>
      <c r="D872" s="68"/>
      <c r="E872" s="68"/>
      <c r="F872" s="68"/>
      <c r="G872" s="68"/>
      <c r="H872" s="68"/>
      <c r="I872" s="68"/>
      <c r="J872" s="68"/>
      <c r="K872" s="69"/>
      <c r="L872" s="68"/>
      <c r="M872" s="68"/>
      <c r="N872" s="69"/>
      <c r="O872" s="69"/>
      <c r="P872" s="68"/>
      <c r="Q872" s="68"/>
      <c r="R872" s="68"/>
    </row>
    <row r="873" spans="1:18">
      <c r="A873" s="68"/>
      <c r="B873" s="69"/>
      <c r="C873" s="69"/>
      <c r="D873" s="68"/>
      <c r="E873" s="68"/>
      <c r="F873" s="68"/>
      <c r="G873" s="68"/>
      <c r="H873" s="68"/>
      <c r="I873" s="68"/>
      <c r="J873" s="68"/>
      <c r="K873" s="69"/>
      <c r="L873" s="68"/>
      <c r="M873" s="68"/>
      <c r="N873" s="69"/>
      <c r="O873" s="69"/>
      <c r="P873" s="68"/>
      <c r="Q873" s="68"/>
      <c r="R873" s="68"/>
    </row>
    <row r="874" spans="1:18">
      <c r="A874" s="68"/>
      <c r="B874" s="69"/>
      <c r="C874" s="69"/>
      <c r="D874" s="68"/>
      <c r="E874" s="68"/>
      <c r="F874" s="68"/>
      <c r="G874" s="68"/>
      <c r="H874" s="68"/>
      <c r="I874" s="68"/>
      <c r="J874" s="68"/>
      <c r="K874" s="69"/>
      <c r="L874" s="68"/>
      <c r="M874" s="68"/>
      <c r="N874" s="69"/>
      <c r="O874" s="69"/>
      <c r="P874" s="68"/>
      <c r="Q874" s="68"/>
      <c r="R874" s="68"/>
    </row>
    <row r="875" spans="1:18">
      <c r="A875" s="68"/>
      <c r="B875" s="69"/>
      <c r="C875" s="69"/>
      <c r="D875" s="68"/>
      <c r="E875" s="68"/>
      <c r="F875" s="68"/>
      <c r="G875" s="68"/>
      <c r="H875" s="68"/>
      <c r="I875" s="68"/>
      <c r="J875" s="68"/>
      <c r="K875" s="69"/>
      <c r="L875" s="68"/>
      <c r="M875" s="68"/>
      <c r="N875" s="69"/>
      <c r="O875" s="69"/>
      <c r="P875" s="68"/>
      <c r="Q875" s="68"/>
      <c r="R875" s="68"/>
    </row>
    <row r="876" spans="1:18">
      <c r="A876" s="68"/>
      <c r="B876" s="69"/>
      <c r="C876" s="69"/>
      <c r="D876" s="68"/>
      <c r="E876" s="68"/>
      <c r="F876" s="68"/>
      <c r="G876" s="68"/>
      <c r="H876" s="68"/>
      <c r="I876" s="68"/>
      <c r="J876" s="68"/>
      <c r="K876" s="69"/>
      <c r="L876" s="68"/>
      <c r="M876" s="68"/>
      <c r="N876" s="69"/>
      <c r="O876" s="69"/>
      <c r="P876" s="68"/>
      <c r="Q876" s="68"/>
      <c r="R876" s="68"/>
    </row>
    <row r="877" spans="1:18">
      <c r="A877" s="68"/>
      <c r="B877" s="69"/>
      <c r="C877" s="69"/>
      <c r="D877" s="68"/>
      <c r="E877" s="68"/>
      <c r="F877" s="68"/>
      <c r="G877" s="68"/>
      <c r="H877" s="68"/>
      <c r="I877" s="68"/>
      <c r="J877" s="68"/>
      <c r="K877" s="69"/>
      <c r="L877" s="68"/>
      <c r="M877" s="68"/>
      <c r="N877" s="69"/>
      <c r="O877" s="69"/>
      <c r="P877" s="68"/>
      <c r="Q877" s="68"/>
      <c r="R877" s="68"/>
    </row>
    <row r="878" spans="1:18">
      <c r="A878" s="68"/>
      <c r="B878" s="69"/>
      <c r="C878" s="69"/>
      <c r="D878" s="68"/>
      <c r="E878" s="68"/>
      <c r="F878" s="68"/>
      <c r="G878" s="68"/>
      <c r="H878" s="68"/>
      <c r="I878" s="68"/>
      <c r="J878" s="68"/>
      <c r="K878" s="69"/>
      <c r="L878" s="68"/>
      <c r="M878" s="68"/>
      <c r="N878" s="69"/>
      <c r="O878" s="69"/>
      <c r="P878" s="68"/>
      <c r="Q878" s="68"/>
      <c r="R878" s="68"/>
    </row>
    <row r="879" spans="1:18">
      <c r="A879" s="68"/>
      <c r="B879" s="69"/>
      <c r="C879" s="69"/>
      <c r="D879" s="68"/>
      <c r="E879" s="68"/>
      <c r="F879" s="68"/>
      <c r="G879" s="68"/>
      <c r="H879" s="68"/>
      <c r="I879" s="68"/>
      <c r="J879" s="68"/>
      <c r="K879" s="69"/>
      <c r="L879" s="68"/>
      <c r="M879" s="68"/>
      <c r="N879" s="69"/>
      <c r="O879" s="69"/>
      <c r="P879" s="68"/>
      <c r="Q879" s="68"/>
      <c r="R879" s="68"/>
    </row>
    <row r="880" spans="1:18">
      <c r="A880" s="68"/>
      <c r="B880" s="69"/>
      <c r="C880" s="69"/>
      <c r="D880" s="68"/>
      <c r="E880" s="68"/>
      <c r="F880" s="68"/>
      <c r="G880" s="68"/>
      <c r="H880" s="68"/>
      <c r="I880" s="68"/>
      <c r="J880" s="68"/>
      <c r="K880" s="69"/>
      <c r="L880" s="68"/>
      <c r="M880" s="68"/>
      <c r="N880" s="69"/>
      <c r="O880" s="69"/>
      <c r="P880" s="68"/>
      <c r="Q880" s="68"/>
      <c r="R880" s="68"/>
    </row>
    <row r="881" spans="1:18">
      <c r="A881" s="68"/>
      <c r="B881" s="69"/>
      <c r="C881" s="69"/>
      <c r="D881" s="68"/>
      <c r="E881" s="68"/>
      <c r="F881" s="68"/>
      <c r="G881" s="68"/>
      <c r="H881" s="68"/>
      <c r="I881" s="68"/>
      <c r="J881" s="68"/>
      <c r="K881" s="69"/>
      <c r="L881" s="68"/>
      <c r="M881" s="68"/>
      <c r="N881" s="69"/>
      <c r="O881" s="69"/>
      <c r="P881" s="68"/>
      <c r="Q881" s="68"/>
      <c r="R881" s="68"/>
    </row>
    <row r="882" spans="1:18">
      <c r="A882" s="68"/>
      <c r="B882" s="69"/>
      <c r="C882" s="69"/>
      <c r="D882" s="68"/>
      <c r="E882" s="68"/>
      <c r="F882" s="68"/>
      <c r="G882" s="68"/>
      <c r="H882" s="68"/>
      <c r="I882" s="68"/>
      <c r="J882" s="68"/>
      <c r="K882" s="69"/>
      <c r="L882" s="68"/>
      <c r="M882" s="68"/>
      <c r="N882" s="69"/>
      <c r="O882" s="69"/>
      <c r="P882" s="68"/>
      <c r="Q882" s="68"/>
      <c r="R882" s="68"/>
    </row>
    <row r="883" spans="1:18">
      <c r="A883" s="68"/>
      <c r="B883" s="69"/>
      <c r="C883" s="69"/>
      <c r="D883" s="68"/>
      <c r="E883" s="68"/>
      <c r="F883" s="68"/>
      <c r="G883" s="68"/>
      <c r="H883" s="68"/>
      <c r="I883" s="68"/>
      <c r="J883" s="68"/>
      <c r="K883" s="69"/>
      <c r="L883" s="68"/>
      <c r="M883" s="68"/>
      <c r="N883" s="69"/>
      <c r="O883" s="69"/>
      <c r="P883" s="68"/>
      <c r="Q883" s="68"/>
      <c r="R883" s="68"/>
    </row>
    <row r="884" spans="1:18">
      <c r="A884" s="68"/>
      <c r="B884" s="69"/>
      <c r="C884" s="69"/>
      <c r="D884" s="68"/>
      <c r="E884" s="68"/>
      <c r="F884" s="68"/>
      <c r="G884" s="68"/>
      <c r="H884" s="68"/>
      <c r="I884" s="68"/>
      <c r="J884" s="68"/>
      <c r="K884" s="69"/>
      <c r="L884" s="68"/>
      <c r="M884" s="68"/>
      <c r="N884" s="69"/>
      <c r="O884" s="69"/>
      <c r="P884" s="68"/>
      <c r="Q884" s="68"/>
      <c r="R884" s="68"/>
    </row>
    <row r="885" spans="1:18">
      <c r="A885" s="68"/>
      <c r="B885" s="69"/>
      <c r="C885" s="69"/>
      <c r="D885" s="68"/>
      <c r="E885" s="68"/>
      <c r="F885" s="68"/>
      <c r="G885" s="68"/>
      <c r="H885" s="68"/>
      <c r="I885" s="68"/>
      <c r="J885" s="68"/>
      <c r="K885" s="69"/>
      <c r="L885" s="68"/>
      <c r="M885" s="68"/>
      <c r="N885" s="69"/>
      <c r="O885" s="69"/>
      <c r="P885" s="68"/>
      <c r="Q885" s="68"/>
      <c r="R885" s="68"/>
    </row>
    <row r="886" spans="1:18">
      <c r="A886" s="68"/>
      <c r="B886" s="69"/>
      <c r="C886" s="69"/>
      <c r="D886" s="68"/>
      <c r="E886" s="68"/>
      <c r="F886" s="68"/>
      <c r="G886" s="68"/>
      <c r="H886" s="68"/>
      <c r="I886" s="68"/>
      <c r="J886" s="68"/>
      <c r="K886" s="69"/>
      <c r="L886" s="68"/>
      <c r="M886" s="68"/>
      <c r="N886" s="69"/>
      <c r="O886" s="69"/>
      <c r="P886" s="68"/>
      <c r="Q886" s="68"/>
      <c r="R886" s="68"/>
    </row>
    <row r="887" spans="1:18">
      <c r="A887" s="68"/>
      <c r="B887" s="69"/>
      <c r="C887" s="69"/>
      <c r="D887" s="68"/>
      <c r="E887" s="68"/>
      <c r="F887" s="68"/>
      <c r="G887" s="68"/>
      <c r="H887" s="68"/>
      <c r="I887" s="68"/>
      <c r="J887" s="68"/>
      <c r="K887" s="69"/>
      <c r="L887" s="68"/>
      <c r="M887" s="68"/>
      <c r="N887" s="69"/>
      <c r="O887" s="69"/>
      <c r="P887" s="68"/>
      <c r="Q887" s="68"/>
      <c r="R887" s="68"/>
    </row>
    <row r="888" spans="1:18">
      <c r="A888" s="68"/>
      <c r="B888" s="69"/>
      <c r="C888" s="69"/>
      <c r="D888" s="68"/>
      <c r="E888" s="68"/>
      <c r="F888" s="68"/>
      <c r="G888" s="68"/>
      <c r="H888" s="68"/>
      <c r="I888" s="68"/>
      <c r="J888" s="68"/>
      <c r="K888" s="69"/>
      <c r="L888" s="68"/>
      <c r="M888" s="68"/>
      <c r="N888" s="69"/>
      <c r="O888" s="69"/>
      <c r="P888" s="68"/>
      <c r="Q888" s="68"/>
      <c r="R888" s="68"/>
    </row>
    <row r="889" spans="1:18">
      <c r="A889" s="68"/>
      <c r="B889" s="69"/>
      <c r="C889" s="69"/>
      <c r="D889" s="68"/>
      <c r="E889" s="68"/>
      <c r="F889" s="68"/>
      <c r="G889" s="68"/>
      <c r="H889" s="68"/>
      <c r="I889" s="68"/>
      <c r="J889" s="68"/>
      <c r="K889" s="69"/>
      <c r="L889" s="68"/>
      <c r="M889" s="68"/>
      <c r="N889" s="69"/>
      <c r="O889" s="69"/>
      <c r="P889" s="68"/>
      <c r="Q889" s="68"/>
      <c r="R889" s="68"/>
    </row>
    <row r="890" spans="1:18">
      <c r="A890" s="68"/>
      <c r="B890" s="69"/>
      <c r="C890" s="69"/>
      <c r="D890" s="68"/>
      <c r="E890" s="68"/>
      <c r="F890" s="68"/>
      <c r="G890" s="68"/>
      <c r="H890" s="68"/>
      <c r="I890" s="68"/>
      <c r="J890" s="68"/>
      <c r="K890" s="69"/>
      <c r="L890" s="68"/>
      <c r="M890" s="68"/>
      <c r="N890" s="69"/>
      <c r="O890" s="69"/>
      <c r="P890" s="68"/>
      <c r="Q890" s="68"/>
      <c r="R890" s="68"/>
    </row>
    <row r="891" spans="1:18">
      <c r="A891" s="68"/>
      <c r="B891" s="69"/>
      <c r="C891" s="69"/>
      <c r="D891" s="68"/>
      <c r="E891" s="68"/>
      <c r="F891" s="68"/>
      <c r="G891" s="68"/>
      <c r="H891" s="68"/>
      <c r="I891" s="68"/>
      <c r="J891" s="68"/>
      <c r="K891" s="69"/>
      <c r="L891" s="68"/>
      <c r="M891" s="68"/>
      <c r="N891" s="69"/>
      <c r="O891" s="69"/>
      <c r="P891" s="68"/>
      <c r="Q891" s="68"/>
      <c r="R891" s="68"/>
    </row>
    <row r="892" spans="1:18">
      <c r="A892" s="68"/>
      <c r="B892" s="69"/>
      <c r="C892" s="69"/>
      <c r="D892" s="68"/>
      <c r="E892" s="68"/>
      <c r="F892" s="68"/>
      <c r="G892" s="68"/>
      <c r="H892" s="68"/>
      <c r="I892" s="68"/>
      <c r="J892" s="68"/>
      <c r="K892" s="69"/>
      <c r="L892" s="68"/>
      <c r="M892" s="68"/>
      <c r="N892" s="69"/>
      <c r="O892" s="69"/>
      <c r="P892" s="68"/>
      <c r="Q892" s="68"/>
      <c r="R892" s="68"/>
    </row>
    <row r="893" spans="1:18">
      <c r="A893" s="68"/>
      <c r="B893" s="69"/>
      <c r="C893" s="69"/>
      <c r="D893" s="68"/>
      <c r="E893" s="68"/>
      <c r="F893" s="68"/>
      <c r="G893" s="68"/>
      <c r="H893" s="68"/>
      <c r="I893" s="68"/>
      <c r="J893" s="68"/>
      <c r="K893" s="69"/>
      <c r="L893" s="68"/>
      <c r="M893" s="68"/>
      <c r="N893" s="69"/>
      <c r="O893" s="69"/>
      <c r="P893" s="68"/>
      <c r="Q893" s="68"/>
      <c r="R893" s="68"/>
    </row>
    <row r="894" spans="1:18">
      <c r="A894" s="68"/>
      <c r="B894" s="69"/>
      <c r="C894" s="69"/>
      <c r="D894" s="68"/>
      <c r="E894" s="68"/>
      <c r="F894" s="68"/>
      <c r="G894" s="68"/>
      <c r="H894" s="68"/>
      <c r="I894" s="68"/>
      <c r="J894" s="68"/>
      <c r="K894" s="69"/>
      <c r="L894" s="68"/>
      <c r="M894" s="68"/>
      <c r="N894" s="69"/>
      <c r="O894" s="69"/>
      <c r="P894" s="68"/>
      <c r="Q894" s="68"/>
      <c r="R894" s="68"/>
    </row>
    <row r="895" spans="1:18">
      <c r="A895" s="68"/>
      <c r="B895" s="69"/>
      <c r="C895" s="69"/>
      <c r="D895" s="68"/>
      <c r="E895" s="68"/>
      <c r="F895" s="68"/>
      <c r="G895" s="68"/>
      <c r="H895" s="68"/>
      <c r="I895" s="68"/>
      <c r="J895" s="68"/>
      <c r="K895" s="69"/>
      <c r="L895" s="68"/>
      <c r="M895" s="68"/>
      <c r="N895" s="69"/>
      <c r="O895" s="69"/>
      <c r="P895" s="68"/>
      <c r="Q895" s="68"/>
      <c r="R895" s="68"/>
    </row>
    <row r="896" spans="1:18">
      <c r="A896" s="68"/>
      <c r="B896" s="69"/>
      <c r="C896" s="69"/>
      <c r="D896" s="68"/>
      <c r="E896" s="68"/>
      <c r="F896" s="68"/>
      <c r="G896" s="68"/>
      <c r="H896" s="68"/>
      <c r="I896" s="68"/>
      <c r="J896" s="68"/>
      <c r="K896" s="69"/>
      <c r="L896" s="68"/>
      <c r="M896" s="68"/>
      <c r="N896" s="69"/>
      <c r="O896" s="69"/>
      <c r="P896" s="68"/>
      <c r="Q896" s="68"/>
      <c r="R896" s="68"/>
    </row>
    <row r="897" spans="1:18">
      <c r="A897" s="68"/>
      <c r="B897" s="69"/>
      <c r="C897" s="69"/>
      <c r="D897" s="68"/>
      <c r="E897" s="68"/>
      <c r="F897" s="68"/>
      <c r="G897" s="68"/>
      <c r="H897" s="68"/>
      <c r="I897" s="68"/>
      <c r="J897" s="68"/>
      <c r="K897" s="69"/>
      <c r="L897" s="68"/>
      <c r="M897" s="68"/>
      <c r="N897" s="69"/>
      <c r="O897" s="69"/>
      <c r="P897" s="68"/>
      <c r="Q897" s="68"/>
      <c r="R897" s="68"/>
    </row>
    <row r="898" spans="1:18">
      <c r="A898" s="68"/>
      <c r="B898" s="69"/>
      <c r="C898" s="69"/>
      <c r="D898" s="68"/>
      <c r="E898" s="68"/>
      <c r="F898" s="68"/>
      <c r="G898" s="68"/>
      <c r="H898" s="68"/>
      <c r="I898" s="68"/>
      <c r="J898" s="68"/>
      <c r="K898" s="69"/>
      <c r="L898" s="68"/>
      <c r="M898" s="68"/>
      <c r="N898" s="69"/>
      <c r="O898" s="69"/>
      <c r="P898" s="68"/>
      <c r="Q898" s="68"/>
      <c r="R898" s="68"/>
    </row>
    <row r="899" spans="1:18">
      <c r="A899" s="68"/>
      <c r="B899" s="69"/>
      <c r="C899" s="69"/>
      <c r="D899" s="68"/>
      <c r="E899" s="68"/>
      <c r="F899" s="68"/>
      <c r="G899" s="68"/>
      <c r="H899" s="68"/>
      <c r="I899" s="68"/>
      <c r="J899" s="68"/>
      <c r="K899" s="69"/>
      <c r="L899" s="68"/>
      <c r="M899" s="68"/>
      <c r="N899" s="69"/>
      <c r="O899" s="69"/>
      <c r="P899" s="68"/>
      <c r="Q899" s="68"/>
      <c r="R899" s="68"/>
    </row>
    <row r="900" spans="1:18">
      <c r="A900" s="68"/>
      <c r="B900" s="69"/>
      <c r="C900" s="69"/>
      <c r="D900" s="68"/>
      <c r="E900" s="68"/>
      <c r="F900" s="68"/>
      <c r="G900" s="68"/>
      <c r="H900" s="68"/>
      <c r="I900" s="68"/>
      <c r="J900" s="68"/>
      <c r="K900" s="69"/>
      <c r="L900" s="68"/>
      <c r="M900" s="68"/>
      <c r="N900" s="69"/>
      <c r="O900" s="69"/>
      <c r="P900" s="68"/>
      <c r="Q900" s="68"/>
      <c r="R900" s="68"/>
    </row>
    <row r="901" spans="1:18">
      <c r="A901" s="68"/>
      <c r="B901" s="69"/>
      <c r="C901" s="69"/>
      <c r="D901" s="68"/>
      <c r="E901" s="68"/>
      <c r="F901" s="68"/>
      <c r="G901" s="68"/>
      <c r="H901" s="68"/>
      <c r="I901" s="68"/>
      <c r="J901" s="68"/>
      <c r="K901" s="69"/>
      <c r="L901" s="68"/>
      <c r="M901" s="68"/>
      <c r="N901" s="69"/>
      <c r="O901" s="69"/>
      <c r="P901" s="68"/>
      <c r="Q901" s="68"/>
      <c r="R901" s="68"/>
    </row>
    <row r="902" spans="1:18">
      <c r="A902" s="68"/>
      <c r="B902" s="69"/>
      <c r="C902" s="69"/>
      <c r="D902" s="68"/>
      <c r="E902" s="68"/>
      <c r="F902" s="68"/>
      <c r="G902" s="68"/>
      <c r="H902" s="68"/>
      <c r="I902" s="68"/>
      <c r="J902" s="68"/>
      <c r="K902" s="69"/>
      <c r="L902" s="68"/>
      <c r="M902" s="68"/>
      <c r="N902" s="69"/>
      <c r="O902" s="69"/>
      <c r="P902" s="68"/>
      <c r="Q902" s="68"/>
      <c r="R902" s="68"/>
    </row>
    <row r="903" spans="1:18">
      <c r="A903" s="68"/>
      <c r="B903" s="69"/>
      <c r="C903" s="69"/>
      <c r="D903" s="68"/>
      <c r="E903" s="68"/>
      <c r="F903" s="68"/>
      <c r="G903" s="68"/>
      <c r="H903" s="68"/>
      <c r="I903" s="68"/>
      <c r="J903" s="68"/>
      <c r="K903" s="69"/>
      <c r="L903" s="68"/>
      <c r="M903" s="68"/>
      <c r="N903" s="69"/>
      <c r="O903" s="69"/>
      <c r="P903" s="68"/>
      <c r="Q903" s="68"/>
      <c r="R903" s="68"/>
    </row>
    <row r="904" spans="1:18">
      <c r="A904" s="68"/>
      <c r="B904" s="69"/>
      <c r="C904" s="69"/>
      <c r="D904" s="68"/>
      <c r="E904" s="68"/>
      <c r="F904" s="68"/>
      <c r="G904" s="68"/>
      <c r="H904" s="68"/>
      <c r="I904" s="68"/>
      <c r="J904" s="68"/>
      <c r="K904" s="69"/>
      <c r="L904" s="68"/>
      <c r="M904" s="68"/>
      <c r="N904" s="69"/>
      <c r="O904" s="69"/>
      <c r="P904" s="68"/>
      <c r="Q904" s="68"/>
      <c r="R904" s="68"/>
    </row>
    <row r="905" spans="1:18">
      <c r="A905" s="68"/>
      <c r="B905" s="69"/>
      <c r="C905" s="69"/>
      <c r="D905" s="68"/>
      <c r="E905" s="68"/>
      <c r="F905" s="68"/>
      <c r="G905" s="68"/>
      <c r="H905" s="68"/>
      <c r="I905" s="68"/>
      <c r="J905" s="68"/>
      <c r="K905" s="69"/>
      <c r="L905" s="68"/>
      <c r="M905" s="68"/>
      <c r="N905" s="69"/>
      <c r="O905" s="69"/>
      <c r="P905" s="68"/>
      <c r="Q905" s="68"/>
      <c r="R905" s="68"/>
    </row>
    <row r="906" spans="1:18">
      <c r="A906" s="68"/>
      <c r="B906" s="69"/>
      <c r="C906" s="69"/>
      <c r="D906" s="68"/>
      <c r="E906" s="68"/>
      <c r="F906" s="68"/>
      <c r="G906" s="68"/>
      <c r="H906" s="68"/>
      <c r="I906" s="68"/>
      <c r="J906" s="68"/>
      <c r="K906" s="69"/>
      <c r="L906" s="68"/>
      <c r="M906" s="68"/>
      <c r="N906" s="69"/>
      <c r="O906" s="69"/>
      <c r="P906" s="68"/>
      <c r="Q906" s="68"/>
      <c r="R906" s="68"/>
    </row>
    <row r="907" spans="1:18">
      <c r="A907" s="68"/>
      <c r="B907" s="69"/>
      <c r="C907" s="69"/>
      <c r="D907" s="68"/>
      <c r="E907" s="68"/>
      <c r="F907" s="68"/>
      <c r="G907" s="68"/>
      <c r="H907" s="68"/>
      <c r="I907" s="68"/>
      <c r="J907" s="68"/>
      <c r="K907" s="69"/>
      <c r="L907" s="68"/>
      <c r="M907" s="68"/>
      <c r="N907" s="69"/>
      <c r="O907" s="69"/>
      <c r="P907" s="68"/>
      <c r="Q907" s="68"/>
      <c r="R907" s="68"/>
    </row>
    <row r="908" spans="1:18">
      <c r="A908" s="68"/>
      <c r="B908" s="69"/>
      <c r="C908" s="69"/>
      <c r="D908" s="68"/>
      <c r="E908" s="68"/>
      <c r="F908" s="68"/>
      <c r="G908" s="68"/>
      <c r="H908" s="68"/>
      <c r="I908" s="68"/>
      <c r="J908" s="68"/>
      <c r="K908" s="69"/>
      <c r="L908" s="68"/>
      <c r="M908" s="68"/>
      <c r="N908" s="69"/>
      <c r="O908" s="69"/>
      <c r="P908" s="68"/>
      <c r="Q908" s="68"/>
      <c r="R908" s="68"/>
    </row>
    <row r="909" spans="1:18">
      <c r="A909" s="68"/>
      <c r="B909" s="69"/>
      <c r="C909" s="69"/>
      <c r="D909" s="68"/>
      <c r="E909" s="68"/>
      <c r="F909" s="68"/>
      <c r="G909" s="68"/>
      <c r="H909" s="68"/>
      <c r="I909" s="68"/>
      <c r="J909" s="68"/>
      <c r="K909" s="69"/>
      <c r="L909" s="68"/>
      <c r="M909" s="68"/>
      <c r="N909" s="69"/>
      <c r="O909" s="69"/>
      <c r="P909" s="68"/>
      <c r="Q909" s="68"/>
      <c r="R909" s="68"/>
    </row>
    <row r="910" spans="1:18">
      <c r="A910" s="68"/>
      <c r="B910" s="69"/>
      <c r="C910" s="69"/>
      <c r="D910" s="68"/>
      <c r="E910" s="68"/>
      <c r="F910" s="68"/>
      <c r="G910" s="68"/>
      <c r="H910" s="68"/>
      <c r="I910" s="68"/>
      <c r="J910" s="68"/>
      <c r="K910" s="69"/>
      <c r="L910" s="68"/>
      <c r="M910" s="68"/>
      <c r="N910" s="69"/>
      <c r="O910" s="69"/>
      <c r="P910" s="68"/>
      <c r="Q910" s="68"/>
      <c r="R910" s="68"/>
    </row>
    <row r="911" spans="1:18">
      <c r="A911" s="68"/>
      <c r="B911" s="69"/>
      <c r="C911" s="69"/>
      <c r="D911" s="68"/>
      <c r="E911" s="68"/>
      <c r="F911" s="68"/>
      <c r="G911" s="68"/>
      <c r="H911" s="68"/>
      <c r="I911" s="68"/>
      <c r="J911" s="68"/>
      <c r="K911" s="69"/>
      <c r="L911" s="68"/>
      <c r="M911" s="68"/>
      <c r="N911" s="69"/>
      <c r="O911" s="69"/>
      <c r="P911" s="68"/>
      <c r="Q911" s="68"/>
      <c r="R911" s="68"/>
    </row>
    <row r="912" spans="1:18">
      <c r="A912" s="68"/>
      <c r="B912" s="69"/>
      <c r="C912" s="69"/>
      <c r="D912" s="68"/>
      <c r="E912" s="68"/>
      <c r="F912" s="68"/>
      <c r="G912" s="68"/>
      <c r="H912" s="68"/>
      <c r="I912" s="68"/>
      <c r="J912" s="68"/>
      <c r="K912" s="69"/>
      <c r="L912" s="68"/>
      <c r="M912" s="68"/>
      <c r="N912" s="69"/>
      <c r="O912" s="69"/>
      <c r="P912" s="68"/>
      <c r="Q912" s="68"/>
      <c r="R912" s="68"/>
    </row>
    <row r="913" spans="1:18">
      <c r="A913" s="68"/>
      <c r="B913" s="69"/>
      <c r="C913" s="69"/>
      <c r="D913" s="68"/>
      <c r="E913" s="68"/>
      <c r="F913" s="68"/>
      <c r="G913" s="68"/>
      <c r="H913" s="68"/>
      <c r="I913" s="68"/>
      <c r="J913" s="68"/>
      <c r="K913" s="69"/>
      <c r="L913" s="68"/>
      <c r="M913" s="68"/>
      <c r="N913" s="69"/>
      <c r="O913" s="69"/>
      <c r="P913" s="68"/>
      <c r="Q913" s="68"/>
      <c r="R913" s="68"/>
    </row>
    <row r="914" spans="1:18">
      <c r="A914" s="68"/>
      <c r="B914" s="69"/>
      <c r="C914" s="69"/>
      <c r="D914" s="68"/>
      <c r="E914" s="68"/>
      <c r="F914" s="68"/>
      <c r="G914" s="68"/>
      <c r="H914" s="68"/>
      <c r="I914" s="68"/>
      <c r="J914" s="68"/>
      <c r="K914" s="69"/>
      <c r="L914" s="68"/>
      <c r="M914" s="68"/>
      <c r="N914" s="69"/>
      <c r="O914" s="69"/>
      <c r="P914" s="68"/>
      <c r="Q914" s="68"/>
      <c r="R914" s="68"/>
    </row>
    <row r="915" spans="1:18">
      <c r="A915" s="68"/>
      <c r="B915" s="69"/>
      <c r="C915" s="69"/>
      <c r="D915" s="68"/>
      <c r="E915" s="68"/>
      <c r="F915" s="68"/>
      <c r="G915" s="68"/>
      <c r="H915" s="68"/>
      <c r="I915" s="68"/>
      <c r="J915" s="68"/>
      <c r="K915" s="69"/>
      <c r="L915" s="68"/>
      <c r="M915" s="68"/>
      <c r="N915" s="69"/>
      <c r="O915" s="69"/>
      <c r="P915" s="68"/>
      <c r="Q915" s="68"/>
      <c r="R915" s="68"/>
    </row>
    <row r="916" spans="1:18">
      <c r="A916" s="68"/>
      <c r="B916" s="69"/>
      <c r="C916" s="69"/>
      <c r="D916" s="68"/>
      <c r="E916" s="68"/>
      <c r="F916" s="68"/>
      <c r="G916" s="68"/>
      <c r="H916" s="68"/>
      <c r="I916" s="68"/>
      <c r="J916" s="68"/>
      <c r="K916" s="69"/>
      <c r="L916" s="68"/>
      <c r="M916" s="68"/>
      <c r="N916" s="69"/>
      <c r="O916" s="69"/>
      <c r="P916" s="68"/>
      <c r="Q916" s="68"/>
      <c r="R916" s="68"/>
    </row>
    <row r="917" spans="1:18">
      <c r="A917" s="68"/>
      <c r="B917" s="69"/>
      <c r="C917" s="69"/>
      <c r="D917" s="68"/>
      <c r="E917" s="68"/>
      <c r="F917" s="68"/>
      <c r="G917" s="68"/>
      <c r="H917" s="68"/>
      <c r="I917" s="68"/>
      <c r="J917" s="68"/>
      <c r="K917" s="69"/>
      <c r="L917" s="68"/>
      <c r="M917" s="68"/>
      <c r="N917" s="69"/>
      <c r="O917" s="69"/>
      <c r="P917" s="68"/>
      <c r="Q917" s="68"/>
      <c r="R917" s="68"/>
    </row>
    <row r="918" spans="1:18">
      <c r="A918" s="68"/>
      <c r="B918" s="69"/>
      <c r="C918" s="69"/>
      <c r="D918" s="68"/>
      <c r="E918" s="68"/>
      <c r="F918" s="68"/>
      <c r="G918" s="68"/>
      <c r="H918" s="68"/>
      <c r="I918" s="68"/>
      <c r="J918" s="68"/>
      <c r="K918" s="69"/>
      <c r="L918" s="68"/>
      <c r="M918" s="68"/>
      <c r="N918" s="69"/>
      <c r="O918" s="69"/>
      <c r="P918" s="68"/>
      <c r="Q918" s="68"/>
      <c r="R918" s="68"/>
    </row>
    <row r="919" spans="1:18">
      <c r="A919" s="68"/>
      <c r="B919" s="69"/>
      <c r="C919" s="69"/>
      <c r="D919" s="68"/>
      <c r="E919" s="68"/>
      <c r="F919" s="68"/>
      <c r="G919" s="68"/>
      <c r="H919" s="68"/>
      <c r="I919" s="68"/>
      <c r="J919" s="68"/>
      <c r="K919" s="69"/>
      <c r="L919" s="68"/>
      <c r="M919" s="68"/>
      <c r="N919" s="69"/>
      <c r="O919" s="69"/>
      <c r="P919" s="68"/>
      <c r="Q919" s="68"/>
      <c r="R919" s="68"/>
    </row>
    <row r="920" spans="1:18">
      <c r="A920" s="68"/>
      <c r="B920" s="69"/>
      <c r="C920" s="69"/>
      <c r="D920" s="68"/>
      <c r="E920" s="68"/>
      <c r="F920" s="68"/>
      <c r="G920" s="68"/>
      <c r="H920" s="68"/>
      <c r="I920" s="68"/>
      <c r="J920" s="68"/>
      <c r="K920" s="69"/>
      <c r="L920" s="68"/>
      <c r="M920" s="68"/>
      <c r="N920" s="69"/>
      <c r="O920" s="69"/>
      <c r="P920" s="68"/>
      <c r="Q920" s="68"/>
      <c r="R920" s="68"/>
    </row>
    <row r="921" spans="1:18">
      <c r="A921" s="68"/>
      <c r="B921" s="69"/>
      <c r="C921" s="69"/>
      <c r="D921" s="68"/>
      <c r="E921" s="68"/>
      <c r="F921" s="68"/>
      <c r="G921" s="68"/>
      <c r="H921" s="68"/>
      <c r="I921" s="68"/>
      <c r="J921" s="68"/>
      <c r="K921" s="69"/>
      <c r="L921" s="68"/>
      <c r="M921" s="68"/>
      <c r="N921" s="69"/>
      <c r="O921" s="69"/>
      <c r="P921" s="68"/>
      <c r="Q921" s="68"/>
      <c r="R921" s="68"/>
    </row>
    <row r="922" spans="1:18">
      <c r="A922" s="68"/>
      <c r="B922" s="69"/>
      <c r="C922" s="69"/>
      <c r="D922" s="68"/>
      <c r="E922" s="68"/>
      <c r="F922" s="68"/>
      <c r="G922" s="68"/>
      <c r="H922" s="68"/>
      <c r="I922" s="68"/>
      <c r="J922" s="68"/>
      <c r="K922" s="69"/>
      <c r="L922" s="68"/>
      <c r="M922" s="68"/>
      <c r="N922" s="69"/>
      <c r="O922" s="69"/>
      <c r="P922" s="68"/>
      <c r="Q922" s="68"/>
      <c r="R922" s="68"/>
    </row>
    <row r="923" spans="1:18">
      <c r="A923" s="68"/>
      <c r="B923" s="69"/>
      <c r="C923" s="69"/>
      <c r="D923" s="68"/>
      <c r="E923" s="68"/>
      <c r="F923" s="68"/>
      <c r="G923" s="68"/>
      <c r="H923" s="68"/>
      <c r="I923" s="68"/>
      <c r="J923" s="68"/>
      <c r="K923" s="69"/>
      <c r="L923" s="68"/>
      <c r="M923" s="68"/>
      <c r="N923" s="69"/>
      <c r="O923" s="69"/>
      <c r="P923" s="68"/>
      <c r="Q923" s="68"/>
      <c r="R923" s="68"/>
    </row>
    <row r="924" spans="1:18">
      <c r="A924" s="68"/>
      <c r="B924" s="69"/>
      <c r="C924" s="69"/>
      <c r="D924" s="68"/>
      <c r="E924" s="68"/>
      <c r="F924" s="68"/>
      <c r="G924" s="68"/>
      <c r="H924" s="68"/>
      <c r="I924" s="68"/>
      <c r="J924" s="68"/>
      <c r="K924" s="69"/>
      <c r="L924" s="68"/>
      <c r="M924" s="68"/>
      <c r="N924" s="69"/>
      <c r="O924" s="69"/>
      <c r="P924" s="68"/>
      <c r="Q924" s="68"/>
      <c r="R924" s="68"/>
    </row>
    <row r="925" spans="1:18">
      <c r="A925" s="68"/>
      <c r="B925" s="69"/>
      <c r="C925" s="69"/>
      <c r="D925" s="68"/>
      <c r="E925" s="68"/>
      <c r="F925" s="68"/>
      <c r="G925" s="68"/>
      <c r="H925" s="68"/>
      <c r="I925" s="68"/>
      <c r="J925" s="68"/>
      <c r="K925" s="69"/>
      <c r="L925" s="68"/>
      <c r="M925" s="68"/>
      <c r="N925" s="69"/>
      <c r="O925" s="69"/>
      <c r="P925" s="68"/>
      <c r="Q925" s="68"/>
      <c r="R925" s="68"/>
    </row>
    <row r="926" spans="1:18">
      <c r="A926" s="68"/>
      <c r="B926" s="69"/>
      <c r="C926" s="69"/>
      <c r="D926" s="68"/>
      <c r="E926" s="68"/>
      <c r="F926" s="68"/>
      <c r="G926" s="68"/>
      <c r="H926" s="68"/>
      <c r="I926" s="68"/>
      <c r="J926" s="68"/>
      <c r="K926" s="69"/>
      <c r="L926" s="68"/>
      <c r="M926" s="68"/>
      <c r="N926" s="69"/>
      <c r="O926" s="69"/>
      <c r="P926" s="68"/>
      <c r="Q926" s="68"/>
      <c r="R926" s="68"/>
    </row>
    <row r="927" spans="1:18">
      <c r="A927" s="68"/>
      <c r="B927" s="69"/>
      <c r="C927" s="69"/>
      <c r="D927" s="68"/>
      <c r="E927" s="68"/>
      <c r="F927" s="68"/>
      <c r="G927" s="68"/>
      <c r="H927" s="68"/>
      <c r="I927" s="68"/>
      <c r="J927" s="68"/>
      <c r="K927" s="69"/>
      <c r="L927" s="68"/>
      <c r="M927" s="68"/>
      <c r="N927" s="69"/>
      <c r="O927" s="69"/>
      <c r="P927" s="68"/>
      <c r="Q927" s="68"/>
      <c r="R927" s="68"/>
    </row>
    <row r="928" spans="1:18">
      <c r="A928" s="68"/>
      <c r="B928" s="69"/>
      <c r="C928" s="69"/>
      <c r="D928" s="68"/>
      <c r="E928" s="68"/>
      <c r="F928" s="68"/>
      <c r="G928" s="68"/>
      <c r="H928" s="68"/>
      <c r="I928" s="68"/>
      <c r="J928" s="68"/>
      <c r="K928" s="69"/>
      <c r="L928" s="68"/>
      <c r="M928" s="68"/>
      <c r="N928" s="69"/>
      <c r="O928" s="69"/>
      <c r="P928" s="68"/>
      <c r="Q928" s="68"/>
      <c r="R928" s="68"/>
    </row>
    <row r="929" spans="1:18">
      <c r="A929" s="68"/>
      <c r="B929" s="69"/>
      <c r="C929" s="69"/>
      <c r="D929" s="68"/>
      <c r="E929" s="68"/>
      <c r="F929" s="68"/>
      <c r="G929" s="68"/>
      <c r="H929" s="68"/>
      <c r="I929" s="68"/>
      <c r="J929" s="68"/>
      <c r="K929" s="69"/>
      <c r="L929" s="68"/>
      <c r="M929" s="68"/>
      <c r="N929" s="69"/>
      <c r="O929" s="69"/>
      <c r="P929" s="68"/>
      <c r="Q929" s="68"/>
      <c r="R929" s="68"/>
    </row>
    <row r="930" spans="1:18">
      <c r="A930" s="68"/>
      <c r="B930" s="69"/>
      <c r="C930" s="69"/>
      <c r="D930" s="68"/>
      <c r="E930" s="68"/>
      <c r="F930" s="68"/>
      <c r="G930" s="68"/>
      <c r="H930" s="68"/>
      <c r="I930" s="68"/>
      <c r="J930" s="68"/>
      <c r="K930" s="69"/>
      <c r="L930" s="68"/>
      <c r="M930" s="68"/>
      <c r="N930" s="69"/>
      <c r="O930" s="69"/>
      <c r="P930" s="68"/>
      <c r="Q930" s="68"/>
      <c r="R930" s="68"/>
    </row>
    <row r="931" spans="1:18">
      <c r="A931" s="68"/>
      <c r="B931" s="69"/>
      <c r="C931" s="69"/>
      <c r="D931" s="68"/>
      <c r="E931" s="68"/>
      <c r="F931" s="68"/>
      <c r="G931" s="68"/>
      <c r="H931" s="68"/>
      <c r="I931" s="68"/>
      <c r="J931" s="68"/>
      <c r="K931" s="69"/>
      <c r="L931" s="68"/>
      <c r="M931" s="68"/>
      <c r="N931" s="69"/>
      <c r="O931" s="69"/>
      <c r="P931" s="68"/>
      <c r="Q931" s="68"/>
      <c r="R931" s="68"/>
    </row>
    <row r="932" spans="1:18">
      <c r="A932" s="68"/>
      <c r="B932" s="69"/>
      <c r="C932" s="69"/>
      <c r="D932" s="68"/>
      <c r="E932" s="68"/>
      <c r="F932" s="68"/>
      <c r="G932" s="68"/>
      <c r="H932" s="68"/>
      <c r="I932" s="68"/>
      <c r="J932" s="68"/>
      <c r="K932" s="69"/>
      <c r="L932" s="68"/>
      <c r="M932" s="68"/>
      <c r="N932" s="69"/>
      <c r="O932" s="69"/>
      <c r="P932" s="68"/>
      <c r="Q932" s="68"/>
      <c r="R932" s="68"/>
    </row>
    <row r="933" spans="1:18">
      <c r="A933" s="68"/>
      <c r="B933" s="69"/>
      <c r="C933" s="69"/>
      <c r="D933" s="68"/>
      <c r="E933" s="68"/>
      <c r="F933" s="68"/>
      <c r="G933" s="68"/>
      <c r="H933" s="68"/>
      <c r="I933" s="68"/>
      <c r="J933" s="68"/>
      <c r="K933" s="69"/>
      <c r="L933" s="68"/>
      <c r="M933" s="68"/>
      <c r="N933" s="69"/>
      <c r="O933" s="69"/>
      <c r="P933" s="68"/>
      <c r="Q933" s="68"/>
      <c r="R933" s="68"/>
    </row>
    <row r="934" spans="1:18">
      <c r="A934" s="68"/>
      <c r="B934" s="69"/>
      <c r="C934" s="69"/>
      <c r="D934" s="68"/>
      <c r="E934" s="68"/>
      <c r="F934" s="68"/>
      <c r="G934" s="68"/>
      <c r="H934" s="68"/>
      <c r="I934" s="68"/>
      <c r="J934" s="68"/>
      <c r="K934" s="69"/>
      <c r="L934" s="68"/>
      <c r="M934" s="68"/>
      <c r="N934" s="69"/>
      <c r="O934" s="69"/>
      <c r="P934" s="68"/>
      <c r="Q934" s="68"/>
      <c r="R934" s="68"/>
    </row>
    <row r="935" spans="1:18">
      <c r="A935" s="68"/>
      <c r="B935" s="69"/>
      <c r="C935" s="69"/>
      <c r="D935" s="68"/>
      <c r="E935" s="68"/>
      <c r="F935" s="68"/>
      <c r="G935" s="68"/>
      <c r="H935" s="68"/>
      <c r="I935" s="68"/>
      <c r="J935" s="68"/>
      <c r="K935" s="69"/>
      <c r="L935" s="68"/>
      <c r="M935" s="68"/>
      <c r="N935" s="69"/>
      <c r="O935" s="69"/>
      <c r="P935" s="68"/>
      <c r="Q935" s="68"/>
      <c r="R935" s="68"/>
    </row>
    <row r="936" spans="1:18">
      <c r="A936" s="68"/>
      <c r="B936" s="69"/>
      <c r="C936" s="69"/>
      <c r="D936" s="68"/>
      <c r="E936" s="68"/>
      <c r="F936" s="68"/>
      <c r="G936" s="68"/>
      <c r="H936" s="68"/>
      <c r="I936" s="68"/>
      <c r="J936" s="68"/>
      <c r="K936" s="69"/>
      <c r="L936" s="68"/>
      <c r="M936" s="68"/>
      <c r="N936" s="69"/>
      <c r="O936" s="69"/>
      <c r="P936" s="68"/>
      <c r="Q936" s="68"/>
      <c r="R936" s="68"/>
    </row>
    <row r="937" spans="1:18">
      <c r="A937" s="68"/>
      <c r="B937" s="69"/>
      <c r="C937" s="69"/>
      <c r="D937" s="68"/>
      <c r="E937" s="68"/>
      <c r="F937" s="68"/>
      <c r="G937" s="68"/>
      <c r="H937" s="68"/>
      <c r="I937" s="68"/>
      <c r="J937" s="68"/>
      <c r="K937" s="69"/>
      <c r="L937" s="68"/>
      <c r="M937" s="68"/>
      <c r="N937" s="69"/>
      <c r="O937" s="69"/>
      <c r="P937" s="68"/>
      <c r="Q937" s="68"/>
      <c r="R937" s="68"/>
    </row>
    <row r="938" spans="1:18">
      <c r="A938" s="68"/>
      <c r="B938" s="69"/>
      <c r="C938" s="69"/>
      <c r="D938" s="68"/>
      <c r="E938" s="68"/>
      <c r="F938" s="68"/>
      <c r="G938" s="68"/>
      <c r="H938" s="68"/>
      <c r="I938" s="68"/>
      <c r="J938" s="68"/>
      <c r="K938" s="69"/>
      <c r="L938" s="68"/>
      <c r="M938" s="68"/>
      <c r="N938" s="69"/>
      <c r="O938" s="69"/>
      <c r="P938" s="68"/>
      <c r="Q938" s="68"/>
      <c r="R938" s="68"/>
    </row>
    <row r="939" spans="1:18">
      <c r="A939" s="68"/>
      <c r="B939" s="69"/>
      <c r="C939" s="69"/>
      <c r="D939" s="68"/>
      <c r="E939" s="68"/>
      <c r="F939" s="68"/>
      <c r="G939" s="68"/>
      <c r="H939" s="68"/>
      <c r="I939" s="68"/>
      <c r="J939" s="68"/>
      <c r="K939" s="69"/>
      <c r="L939" s="68"/>
      <c r="M939" s="68"/>
      <c r="N939" s="69"/>
      <c r="O939" s="69"/>
      <c r="P939" s="68"/>
      <c r="Q939" s="68"/>
      <c r="R939" s="68"/>
    </row>
    <row r="940" spans="1:18">
      <c r="A940" s="68"/>
      <c r="B940" s="69"/>
      <c r="C940" s="69"/>
      <c r="D940" s="68"/>
      <c r="E940" s="68"/>
      <c r="F940" s="68"/>
      <c r="G940" s="68"/>
      <c r="H940" s="68"/>
      <c r="I940" s="68"/>
      <c r="J940" s="68"/>
      <c r="K940" s="69"/>
      <c r="L940" s="68"/>
      <c r="M940" s="68"/>
      <c r="N940" s="69"/>
      <c r="O940" s="69"/>
      <c r="P940" s="68"/>
      <c r="Q940" s="68"/>
      <c r="R940" s="68"/>
    </row>
    <row r="941" spans="1:18">
      <c r="A941" s="68"/>
      <c r="B941" s="69"/>
      <c r="C941" s="69"/>
      <c r="D941" s="68"/>
      <c r="E941" s="68"/>
      <c r="F941" s="68"/>
      <c r="G941" s="68"/>
      <c r="H941" s="68"/>
      <c r="I941" s="68"/>
      <c r="J941" s="68"/>
      <c r="K941" s="69"/>
      <c r="L941" s="68"/>
      <c r="M941" s="68"/>
      <c r="N941" s="69"/>
      <c r="O941" s="69"/>
      <c r="P941" s="68"/>
      <c r="Q941" s="68"/>
      <c r="R941" s="68"/>
    </row>
    <row r="942" spans="1:18">
      <c r="A942" s="68"/>
      <c r="B942" s="69"/>
      <c r="C942" s="69"/>
      <c r="D942" s="68"/>
      <c r="E942" s="68"/>
      <c r="F942" s="68"/>
      <c r="G942" s="68"/>
      <c r="H942" s="68"/>
      <c r="I942" s="68"/>
      <c r="J942" s="68"/>
      <c r="K942" s="69"/>
      <c r="L942" s="68"/>
      <c r="M942" s="68"/>
      <c r="N942" s="69"/>
      <c r="O942" s="69"/>
      <c r="P942" s="68"/>
      <c r="Q942" s="68"/>
      <c r="R942" s="68"/>
    </row>
    <row r="943" spans="1:18">
      <c r="A943" s="68"/>
      <c r="B943" s="69"/>
      <c r="C943" s="69"/>
      <c r="D943" s="68"/>
      <c r="E943" s="68"/>
      <c r="F943" s="68"/>
      <c r="G943" s="68"/>
      <c r="H943" s="68"/>
      <c r="I943" s="68"/>
      <c r="J943" s="68"/>
      <c r="K943" s="69"/>
      <c r="L943" s="68"/>
      <c r="M943" s="68"/>
      <c r="N943" s="69"/>
      <c r="O943" s="69"/>
      <c r="P943" s="68"/>
      <c r="Q943" s="68"/>
      <c r="R943" s="68"/>
    </row>
    <row r="944" spans="1:18">
      <c r="A944" s="68"/>
      <c r="B944" s="69"/>
      <c r="C944" s="69"/>
      <c r="D944" s="68"/>
      <c r="E944" s="68"/>
      <c r="F944" s="68"/>
      <c r="G944" s="68"/>
      <c r="H944" s="68"/>
      <c r="I944" s="68"/>
      <c r="J944" s="68"/>
      <c r="K944" s="69"/>
      <c r="L944" s="68"/>
      <c r="M944" s="68"/>
      <c r="N944" s="69"/>
      <c r="O944" s="69"/>
      <c r="P944" s="68"/>
      <c r="Q944" s="68"/>
      <c r="R944" s="68"/>
    </row>
    <row r="945" spans="1:18">
      <c r="A945" s="68"/>
      <c r="B945" s="69"/>
      <c r="C945" s="69"/>
      <c r="D945" s="68"/>
      <c r="E945" s="68"/>
      <c r="F945" s="68"/>
      <c r="G945" s="68"/>
      <c r="H945" s="68"/>
      <c r="I945" s="68"/>
      <c r="J945" s="68"/>
      <c r="K945" s="69"/>
      <c r="L945" s="68"/>
      <c r="M945" s="68"/>
      <c r="N945" s="69"/>
      <c r="O945" s="69"/>
      <c r="P945" s="68"/>
      <c r="Q945" s="68"/>
      <c r="R945" s="68"/>
    </row>
    <row r="946" spans="1:18">
      <c r="A946" s="68"/>
      <c r="B946" s="69"/>
      <c r="C946" s="69"/>
      <c r="D946" s="68"/>
      <c r="E946" s="68"/>
      <c r="F946" s="68"/>
      <c r="G946" s="68"/>
      <c r="H946" s="68"/>
      <c r="I946" s="68"/>
      <c r="J946" s="68"/>
      <c r="K946" s="69"/>
      <c r="L946" s="68"/>
      <c r="M946" s="68"/>
      <c r="N946" s="69"/>
      <c r="O946" s="69"/>
      <c r="P946" s="68"/>
      <c r="Q946" s="68"/>
      <c r="R946" s="68"/>
    </row>
    <row r="947" spans="1:18">
      <c r="A947" s="68"/>
      <c r="B947" s="69"/>
      <c r="C947" s="69"/>
      <c r="D947" s="68"/>
      <c r="E947" s="68"/>
      <c r="F947" s="68"/>
      <c r="G947" s="68"/>
      <c r="H947" s="68"/>
      <c r="I947" s="68"/>
      <c r="J947" s="68"/>
      <c r="K947" s="69"/>
      <c r="L947" s="68"/>
      <c r="M947" s="68"/>
      <c r="N947" s="69"/>
      <c r="O947" s="69"/>
      <c r="P947" s="68"/>
      <c r="Q947" s="68"/>
      <c r="R947" s="68"/>
    </row>
    <row r="948" spans="1:18">
      <c r="A948" s="68"/>
      <c r="B948" s="69"/>
      <c r="C948" s="69"/>
      <c r="D948" s="68"/>
      <c r="E948" s="68"/>
      <c r="F948" s="68"/>
      <c r="G948" s="68"/>
      <c r="H948" s="68"/>
      <c r="I948" s="68"/>
      <c r="J948" s="68"/>
      <c r="K948" s="69"/>
      <c r="L948" s="68"/>
      <c r="M948" s="68"/>
      <c r="N948" s="69"/>
      <c r="O948" s="69"/>
      <c r="P948" s="68"/>
      <c r="Q948" s="68"/>
      <c r="R948" s="68"/>
    </row>
    <row r="949" spans="1:18">
      <c r="A949" s="68"/>
      <c r="B949" s="69"/>
      <c r="C949" s="69"/>
      <c r="D949" s="68"/>
      <c r="E949" s="68"/>
      <c r="F949" s="68"/>
      <c r="G949" s="68"/>
      <c r="H949" s="68"/>
      <c r="I949" s="68"/>
      <c r="J949" s="68"/>
      <c r="K949" s="69"/>
      <c r="L949" s="68"/>
      <c r="M949" s="68"/>
      <c r="N949" s="69"/>
      <c r="O949" s="69"/>
      <c r="P949" s="68"/>
      <c r="Q949" s="68"/>
      <c r="R949" s="68"/>
    </row>
    <row r="950" spans="1:18">
      <c r="A950" s="68"/>
      <c r="B950" s="69"/>
      <c r="C950" s="69"/>
      <c r="D950" s="68"/>
      <c r="E950" s="68"/>
      <c r="F950" s="68"/>
      <c r="G950" s="68"/>
      <c r="H950" s="68"/>
      <c r="I950" s="68"/>
      <c r="J950" s="68"/>
      <c r="K950" s="69"/>
      <c r="L950" s="68"/>
      <c r="M950" s="68"/>
      <c r="N950" s="69"/>
      <c r="O950" s="69"/>
      <c r="P950" s="68"/>
      <c r="Q950" s="68"/>
      <c r="R950" s="68"/>
    </row>
    <row r="951" spans="1:18">
      <c r="A951" s="68"/>
      <c r="B951" s="69"/>
      <c r="C951" s="69"/>
      <c r="D951" s="68"/>
      <c r="E951" s="68"/>
      <c r="F951" s="68"/>
      <c r="G951" s="68"/>
      <c r="H951" s="68"/>
      <c r="I951" s="68"/>
      <c r="J951" s="68"/>
      <c r="K951" s="69"/>
      <c r="L951" s="68"/>
      <c r="M951" s="68"/>
      <c r="N951" s="69"/>
      <c r="O951" s="69"/>
      <c r="P951" s="68"/>
      <c r="Q951" s="68"/>
      <c r="R951" s="68"/>
    </row>
    <row r="952" spans="1:18">
      <c r="A952" s="68"/>
      <c r="B952" s="69"/>
      <c r="C952" s="69"/>
      <c r="D952" s="68"/>
      <c r="E952" s="68"/>
      <c r="F952" s="68"/>
      <c r="G952" s="68"/>
      <c r="H952" s="68"/>
      <c r="I952" s="68"/>
      <c r="J952" s="68"/>
      <c r="K952" s="69"/>
      <c r="L952" s="68"/>
      <c r="M952" s="68"/>
      <c r="N952" s="69"/>
      <c r="O952" s="69"/>
      <c r="P952" s="68"/>
      <c r="Q952" s="68"/>
      <c r="R952" s="68"/>
    </row>
    <row r="953" spans="1:18">
      <c r="A953" s="68"/>
      <c r="B953" s="69"/>
      <c r="C953" s="69"/>
      <c r="D953" s="68"/>
      <c r="E953" s="68"/>
      <c r="F953" s="68"/>
      <c r="G953" s="68"/>
      <c r="H953" s="68"/>
      <c r="I953" s="68"/>
      <c r="J953" s="68"/>
      <c r="K953" s="69"/>
      <c r="L953" s="68"/>
      <c r="M953" s="68"/>
      <c r="N953" s="69"/>
      <c r="O953" s="69"/>
      <c r="P953" s="68"/>
      <c r="Q953" s="68"/>
      <c r="R953" s="68"/>
    </row>
    <row r="954" spans="1:18">
      <c r="A954" s="68"/>
      <c r="B954" s="69"/>
      <c r="C954" s="69"/>
      <c r="D954" s="68"/>
      <c r="E954" s="68"/>
      <c r="F954" s="68"/>
      <c r="G954" s="68"/>
      <c r="H954" s="68"/>
      <c r="I954" s="68"/>
      <c r="J954" s="68"/>
      <c r="K954" s="69"/>
      <c r="L954" s="68"/>
      <c r="M954" s="68"/>
      <c r="N954" s="69"/>
      <c r="O954" s="69"/>
      <c r="P954" s="68"/>
      <c r="Q954" s="68"/>
      <c r="R954" s="68"/>
    </row>
    <row r="955" spans="1:18">
      <c r="A955" s="68"/>
      <c r="B955" s="69"/>
      <c r="C955" s="69"/>
      <c r="D955" s="68"/>
      <c r="E955" s="68"/>
      <c r="F955" s="68"/>
      <c r="G955" s="68"/>
      <c r="H955" s="68"/>
      <c r="I955" s="68"/>
      <c r="J955" s="68"/>
      <c r="K955" s="69"/>
      <c r="L955" s="68"/>
      <c r="M955" s="68"/>
      <c r="N955" s="69"/>
      <c r="O955" s="69"/>
      <c r="P955" s="68"/>
      <c r="Q955" s="68"/>
      <c r="R955" s="68"/>
    </row>
    <row r="956" spans="1:18">
      <c r="A956" s="68"/>
      <c r="B956" s="69"/>
      <c r="C956" s="69"/>
      <c r="D956" s="68"/>
      <c r="E956" s="68"/>
      <c r="F956" s="68"/>
      <c r="G956" s="68"/>
      <c r="H956" s="68"/>
      <c r="I956" s="68"/>
      <c r="J956" s="68"/>
      <c r="K956" s="69"/>
      <c r="L956" s="68"/>
      <c r="M956" s="68"/>
      <c r="N956" s="69"/>
      <c r="O956" s="69"/>
      <c r="P956" s="68"/>
      <c r="Q956" s="68"/>
      <c r="R956" s="68"/>
    </row>
    <row r="957" spans="1:18">
      <c r="A957" s="68"/>
      <c r="B957" s="69"/>
      <c r="C957" s="69"/>
      <c r="D957" s="68"/>
      <c r="E957" s="68"/>
      <c r="F957" s="68"/>
      <c r="G957" s="68"/>
      <c r="H957" s="68"/>
      <c r="I957" s="68"/>
      <c r="J957" s="68"/>
      <c r="K957" s="69"/>
      <c r="L957" s="68"/>
      <c r="M957" s="68"/>
      <c r="N957" s="69"/>
      <c r="O957" s="69"/>
      <c r="P957" s="68"/>
      <c r="Q957" s="68"/>
      <c r="R957" s="68"/>
    </row>
    <row r="958" spans="1:18">
      <c r="A958" s="68"/>
      <c r="B958" s="69"/>
      <c r="C958" s="69"/>
      <c r="D958" s="68"/>
      <c r="E958" s="68"/>
      <c r="F958" s="68"/>
      <c r="G958" s="68"/>
      <c r="H958" s="68"/>
      <c r="I958" s="68"/>
      <c r="J958" s="68"/>
      <c r="K958" s="69"/>
      <c r="L958" s="68"/>
      <c r="M958" s="68"/>
      <c r="N958" s="69"/>
      <c r="O958" s="69"/>
      <c r="P958" s="68"/>
      <c r="Q958" s="68"/>
      <c r="R958" s="68"/>
    </row>
    <row r="959" spans="1:18">
      <c r="A959" s="68"/>
      <c r="B959" s="69"/>
      <c r="C959" s="69"/>
      <c r="D959" s="68"/>
      <c r="E959" s="68"/>
      <c r="F959" s="68"/>
      <c r="G959" s="68"/>
      <c r="H959" s="68"/>
      <c r="I959" s="68"/>
      <c r="J959" s="68"/>
      <c r="K959" s="69"/>
      <c r="L959" s="68"/>
      <c r="M959" s="68"/>
      <c r="N959" s="69"/>
      <c r="O959" s="69"/>
      <c r="P959" s="68"/>
      <c r="Q959" s="68"/>
      <c r="R959" s="68"/>
    </row>
    <row r="960" spans="1:18">
      <c r="A960" s="68"/>
      <c r="B960" s="69"/>
      <c r="C960" s="69"/>
      <c r="D960" s="68"/>
      <c r="E960" s="68"/>
      <c r="F960" s="68"/>
      <c r="G960" s="68"/>
      <c r="H960" s="68"/>
      <c r="I960" s="68"/>
      <c r="J960" s="68"/>
      <c r="K960" s="69"/>
      <c r="L960" s="68"/>
      <c r="M960" s="68"/>
      <c r="N960" s="69"/>
      <c r="O960" s="69"/>
      <c r="P960" s="68"/>
      <c r="Q960" s="68"/>
      <c r="R960" s="68"/>
    </row>
    <row r="961" spans="1:18">
      <c r="A961" s="68"/>
      <c r="B961" s="69"/>
      <c r="C961" s="69"/>
      <c r="D961" s="68"/>
      <c r="E961" s="68"/>
      <c r="F961" s="68"/>
      <c r="G961" s="68"/>
      <c r="H961" s="68"/>
      <c r="I961" s="68"/>
      <c r="J961" s="68"/>
      <c r="K961" s="69"/>
      <c r="L961" s="68"/>
      <c r="M961" s="68"/>
      <c r="N961" s="69"/>
      <c r="O961" s="69"/>
      <c r="P961" s="68"/>
      <c r="Q961" s="68"/>
      <c r="R961" s="68"/>
    </row>
    <row r="962" spans="1:18">
      <c r="A962" s="68"/>
      <c r="B962" s="69"/>
      <c r="C962" s="69"/>
      <c r="D962" s="68"/>
      <c r="E962" s="68"/>
      <c r="F962" s="68"/>
      <c r="G962" s="68"/>
      <c r="H962" s="68"/>
      <c r="I962" s="68"/>
      <c r="J962" s="68"/>
      <c r="K962" s="69"/>
      <c r="L962" s="68"/>
      <c r="M962" s="68"/>
      <c r="N962" s="69"/>
      <c r="O962" s="69"/>
      <c r="P962" s="68"/>
      <c r="Q962" s="68"/>
      <c r="R962" s="68"/>
    </row>
    <row r="963" spans="1:18">
      <c r="A963" s="68"/>
      <c r="B963" s="69"/>
      <c r="C963" s="69"/>
      <c r="D963" s="68"/>
      <c r="E963" s="68"/>
      <c r="F963" s="68"/>
      <c r="G963" s="68"/>
      <c r="H963" s="68"/>
      <c r="I963" s="68"/>
      <c r="J963" s="68"/>
      <c r="K963" s="69"/>
      <c r="L963" s="68"/>
      <c r="M963" s="68"/>
      <c r="N963" s="69"/>
      <c r="O963" s="69"/>
      <c r="P963" s="68"/>
      <c r="Q963" s="68"/>
      <c r="R963" s="68"/>
    </row>
    <row r="964" spans="1:18">
      <c r="A964" s="68"/>
      <c r="B964" s="69"/>
      <c r="C964" s="69"/>
      <c r="D964" s="68"/>
      <c r="E964" s="68"/>
      <c r="F964" s="68"/>
      <c r="G964" s="68"/>
      <c r="H964" s="68"/>
      <c r="I964" s="68"/>
      <c r="J964" s="68"/>
      <c r="K964" s="69"/>
      <c r="L964" s="68"/>
      <c r="M964" s="68"/>
      <c r="N964" s="69"/>
      <c r="O964" s="69"/>
      <c r="P964" s="68"/>
      <c r="Q964" s="68"/>
      <c r="R964" s="68"/>
    </row>
    <row r="965" spans="1:18">
      <c r="A965" s="68"/>
      <c r="B965" s="69"/>
      <c r="C965" s="69"/>
      <c r="D965" s="68"/>
      <c r="E965" s="68"/>
      <c r="F965" s="68"/>
      <c r="G965" s="68"/>
      <c r="H965" s="68"/>
      <c r="I965" s="68"/>
      <c r="J965" s="68"/>
      <c r="K965" s="69"/>
      <c r="L965" s="68"/>
      <c r="M965" s="68"/>
      <c r="N965" s="69"/>
      <c r="O965" s="69"/>
      <c r="P965" s="68"/>
      <c r="Q965" s="68"/>
      <c r="R965" s="68"/>
    </row>
    <row r="966" spans="1:18">
      <c r="A966" s="68"/>
      <c r="B966" s="69"/>
      <c r="C966" s="69"/>
      <c r="D966" s="68"/>
      <c r="E966" s="68"/>
      <c r="F966" s="68"/>
      <c r="G966" s="68"/>
      <c r="H966" s="68"/>
      <c r="I966" s="68"/>
      <c r="J966" s="68"/>
      <c r="K966" s="69"/>
      <c r="L966" s="68"/>
      <c r="M966" s="68"/>
      <c r="N966" s="69"/>
      <c r="O966" s="69"/>
      <c r="P966" s="68"/>
      <c r="Q966" s="68"/>
      <c r="R966" s="68"/>
    </row>
    <row r="967" spans="1:18">
      <c r="A967" s="68"/>
      <c r="B967" s="69"/>
      <c r="C967" s="69"/>
      <c r="D967" s="68"/>
      <c r="E967" s="68"/>
      <c r="F967" s="68"/>
      <c r="G967" s="68"/>
      <c r="H967" s="68"/>
      <c r="I967" s="68"/>
      <c r="J967" s="68"/>
      <c r="K967" s="69"/>
      <c r="L967" s="68"/>
      <c r="M967" s="68"/>
      <c r="N967" s="69"/>
      <c r="O967" s="69"/>
      <c r="P967" s="68"/>
      <c r="Q967" s="68"/>
      <c r="R967" s="68"/>
    </row>
    <row r="968" spans="1:18">
      <c r="A968" s="68"/>
      <c r="B968" s="69"/>
      <c r="C968" s="69"/>
      <c r="D968" s="68"/>
      <c r="E968" s="68"/>
      <c r="F968" s="68"/>
      <c r="G968" s="68"/>
      <c r="H968" s="68"/>
      <c r="I968" s="68"/>
      <c r="J968" s="68"/>
      <c r="K968" s="69"/>
      <c r="L968" s="68"/>
      <c r="M968" s="68"/>
      <c r="N968" s="69"/>
      <c r="O968" s="69"/>
      <c r="P968" s="68"/>
      <c r="Q968" s="68"/>
      <c r="R968" s="68"/>
    </row>
    <row r="969" spans="1:18">
      <c r="A969" s="68"/>
      <c r="B969" s="69"/>
      <c r="C969" s="69"/>
      <c r="D969" s="68"/>
      <c r="E969" s="68"/>
      <c r="F969" s="68"/>
      <c r="G969" s="68"/>
      <c r="H969" s="68"/>
      <c r="I969" s="68"/>
      <c r="J969" s="68"/>
      <c r="K969" s="69"/>
      <c r="L969" s="68"/>
      <c r="M969" s="68"/>
      <c r="N969" s="69"/>
      <c r="O969" s="69"/>
      <c r="P969" s="68"/>
      <c r="Q969" s="68"/>
      <c r="R969" s="68"/>
    </row>
    <row r="970" spans="1:18">
      <c r="A970" s="68"/>
      <c r="B970" s="69"/>
      <c r="C970" s="69"/>
      <c r="D970" s="68"/>
      <c r="E970" s="68"/>
      <c r="F970" s="68"/>
      <c r="G970" s="68"/>
      <c r="H970" s="68"/>
      <c r="I970" s="68"/>
      <c r="J970" s="68"/>
      <c r="K970" s="69"/>
      <c r="L970" s="68"/>
      <c r="M970" s="68"/>
      <c r="N970" s="69"/>
      <c r="O970" s="69"/>
      <c r="P970" s="68"/>
      <c r="Q970" s="68"/>
      <c r="R970" s="68"/>
    </row>
    <row r="971" spans="1:18">
      <c r="A971" s="68"/>
      <c r="B971" s="69"/>
      <c r="C971" s="69"/>
      <c r="D971" s="68"/>
      <c r="E971" s="68"/>
      <c r="F971" s="68"/>
      <c r="G971" s="68"/>
      <c r="H971" s="68"/>
      <c r="I971" s="68"/>
      <c r="J971" s="68"/>
      <c r="K971" s="69"/>
      <c r="L971" s="68"/>
      <c r="M971" s="68"/>
      <c r="N971" s="69"/>
      <c r="O971" s="69"/>
      <c r="P971" s="68"/>
      <c r="Q971" s="68"/>
      <c r="R971" s="68"/>
    </row>
    <row r="972" spans="1:18">
      <c r="A972" s="68"/>
      <c r="B972" s="69"/>
      <c r="C972" s="69"/>
      <c r="D972" s="68"/>
      <c r="E972" s="68"/>
      <c r="F972" s="68"/>
      <c r="G972" s="68"/>
      <c r="H972" s="68"/>
      <c r="I972" s="68"/>
      <c r="J972" s="68"/>
      <c r="K972" s="69"/>
      <c r="L972" s="68"/>
      <c r="M972" s="68"/>
      <c r="N972" s="69"/>
      <c r="O972" s="69"/>
      <c r="P972" s="68"/>
      <c r="Q972" s="68"/>
      <c r="R972" s="68"/>
    </row>
    <row r="973" spans="1:18">
      <c r="A973" s="68"/>
      <c r="B973" s="69"/>
      <c r="C973" s="69"/>
      <c r="D973" s="68"/>
      <c r="E973" s="68"/>
      <c r="F973" s="68"/>
      <c r="G973" s="68"/>
      <c r="H973" s="68"/>
      <c r="I973" s="68"/>
      <c r="J973" s="68"/>
      <c r="K973" s="69"/>
      <c r="L973" s="68"/>
      <c r="M973" s="68"/>
      <c r="N973" s="69"/>
      <c r="O973" s="69"/>
      <c r="P973" s="68"/>
      <c r="Q973" s="68"/>
      <c r="R973" s="68"/>
    </row>
    <row r="974" spans="1:18">
      <c r="A974" s="68"/>
      <c r="B974" s="69"/>
      <c r="C974" s="69"/>
      <c r="D974" s="68"/>
      <c r="E974" s="68"/>
      <c r="F974" s="68"/>
      <c r="G974" s="68"/>
      <c r="H974" s="68"/>
      <c r="I974" s="68"/>
      <c r="J974" s="68"/>
      <c r="K974" s="69"/>
      <c r="L974" s="68"/>
      <c r="M974" s="68"/>
      <c r="N974" s="69"/>
      <c r="O974" s="69"/>
      <c r="P974" s="68"/>
      <c r="Q974" s="68"/>
      <c r="R974" s="68"/>
    </row>
    <row r="975" spans="1:18">
      <c r="A975" s="68"/>
      <c r="B975" s="69"/>
      <c r="C975" s="69"/>
      <c r="D975" s="68"/>
      <c r="E975" s="68"/>
      <c r="F975" s="68"/>
      <c r="G975" s="68"/>
      <c r="H975" s="68"/>
      <c r="I975" s="68"/>
      <c r="J975" s="68"/>
      <c r="K975" s="69"/>
      <c r="L975" s="68"/>
      <c r="M975" s="68"/>
      <c r="N975" s="69"/>
      <c r="O975" s="69"/>
      <c r="P975" s="68"/>
      <c r="Q975" s="68"/>
      <c r="R975" s="68"/>
    </row>
    <row r="976" spans="1:18">
      <c r="A976" s="68"/>
      <c r="B976" s="69"/>
      <c r="C976" s="69"/>
      <c r="D976" s="68"/>
      <c r="E976" s="68"/>
      <c r="F976" s="68"/>
      <c r="G976" s="68"/>
      <c r="H976" s="68"/>
      <c r="I976" s="68"/>
      <c r="J976" s="68"/>
      <c r="K976" s="69"/>
      <c r="L976" s="68"/>
      <c r="M976" s="68"/>
      <c r="N976" s="69"/>
      <c r="O976" s="69"/>
      <c r="P976" s="68"/>
      <c r="Q976" s="68"/>
      <c r="R976" s="68"/>
    </row>
    <row r="977" spans="1:18">
      <c r="A977" s="68"/>
      <c r="B977" s="69"/>
      <c r="C977" s="69"/>
      <c r="D977" s="68"/>
      <c r="E977" s="68"/>
      <c r="F977" s="68"/>
      <c r="G977" s="68"/>
      <c r="H977" s="68"/>
      <c r="I977" s="68"/>
      <c r="J977" s="68"/>
      <c r="K977" s="69"/>
      <c r="L977" s="68"/>
      <c r="M977" s="68"/>
      <c r="N977" s="69"/>
      <c r="O977" s="69"/>
      <c r="P977" s="68"/>
      <c r="Q977" s="68"/>
      <c r="R977" s="68"/>
    </row>
    <row r="978" spans="1:18">
      <c r="A978" s="68"/>
      <c r="B978" s="69"/>
      <c r="C978" s="69"/>
      <c r="D978" s="68"/>
      <c r="E978" s="68"/>
      <c r="F978" s="68"/>
      <c r="G978" s="68"/>
      <c r="H978" s="68"/>
      <c r="I978" s="68"/>
      <c r="J978" s="68"/>
      <c r="K978" s="69"/>
      <c r="L978" s="68"/>
      <c r="M978" s="68"/>
      <c r="N978" s="69"/>
      <c r="O978" s="69"/>
      <c r="P978" s="68"/>
      <c r="Q978" s="68"/>
      <c r="R978" s="68"/>
    </row>
    <row r="979" spans="1:18">
      <c r="A979" s="68"/>
      <c r="B979" s="69"/>
      <c r="C979" s="69"/>
      <c r="D979" s="68"/>
      <c r="E979" s="68"/>
      <c r="F979" s="68"/>
      <c r="G979" s="68"/>
      <c r="H979" s="68"/>
      <c r="I979" s="68"/>
      <c r="J979" s="68"/>
      <c r="K979" s="69"/>
      <c r="L979" s="68"/>
      <c r="M979" s="68"/>
      <c r="N979" s="69"/>
      <c r="O979" s="69"/>
      <c r="P979" s="68"/>
      <c r="Q979" s="68"/>
      <c r="R979" s="68"/>
    </row>
    <row r="980" spans="1:18">
      <c r="A980" s="68"/>
      <c r="B980" s="69"/>
      <c r="C980" s="69"/>
      <c r="D980" s="68"/>
      <c r="E980" s="68"/>
      <c r="F980" s="68"/>
      <c r="G980" s="68"/>
      <c r="H980" s="68"/>
      <c r="I980" s="68"/>
      <c r="J980" s="68"/>
      <c r="K980" s="69"/>
      <c r="L980" s="68"/>
      <c r="M980" s="68"/>
      <c r="N980" s="69"/>
      <c r="O980" s="69"/>
      <c r="P980" s="68"/>
      <c r="Q980" s="68"/>
      <c r="R980" s="68"/>
    </row>
    <row r="981" spans="1:18">
      <c r="A981" s="68"/>
      <c r="B981" s="69"/>
      <c r="C981" s="69"/>
      <c r="D981" s="68"/>
      <c r="E981" s="68"/>
      <c r="F981" s="68"/>
      <c r="G981" s="68"/>
      <c r="H981" s="68"/>
      <c r="I981" s="68"/>
      <c r="J981" s="68"/>
      <c r="K981" s="69"/>
      <c r="L981" s="68"/>
      <c r="M981" s="68"/>
      <c r="N981" s="69"/>
      <c r="O981" s="69"/>
      <c r="P981" s="68"/>
      <c r="Q981" s="68"/>
      <c r="R981" s="68"/>
    </row>
    <row r="982" spans="1:18">
      <c r="A982" s="68"/>
      <c r="B982" s="69"/>
      <c r="C982" s="69"/>
      <c r="D982" s="68"/>
      <c r="E982" s="68"/>
      <c r="F982" s="68"/>
      <c r="G982" s="68"/>
      <c r="H982" s="68"/>
      <c r="I982" s="68"/>
      <c r="J982" s="68"/>
      <c r="K982" s="69"/>
      <c r="L982" s="68"/>
      <c r="M982" s="68"/>
      <c r="N982" s="69"/>
      <c r="O982" s="69"/>
      <c r="P982" s="68"/>
      <c r="Q982" s="68"/>
      <c r="R982" s="68"/>
    </row>
    <row r="983" spans="1:18">
      <c r="A983" s="68"/>
      <c r="B983" s="69"/>
      <c r="C983" s="69"/>
      <c r="D983" s="68"/>
      <c r="E983" s="68"/>
      <c r="F983" s="68"/>
      <c r="G983" s="68"/>
      <c r="H983" s="68"/>
      <c r="I983" s="68"/>
      <c r="J983" s="68"/>
      <c r="K983" s="69"/>
      <c r="L983" s="68"/>
      <c r="M983" s="68"/>
      <c r="N983" s="69"/>
      <c r="O983" s="69"/>
      <c r="P983" s="68"/>
      <c r="Q983" s="68"/>
      <c r="R983" s="68"/>
    </row>
    <row r="984" spans="1:18">
      <c r="A984" s="68"/>
      <c r="B984" s="69"/>
      <c r="C984" s="69"/>
      <c r="D984" s="68"/>
      <c r="E984" s="68"/>
      <c r="F984" s="68"/>
      <c r="G984" s="68"/>
      <c r="H984" s="68"/>
      <c r="I984" s="68"/>
      <c r="J984" s="68"/>
      <c r="K984" s="69"/>
      <c r="L984" s="68"/>
      <c r="M984" s="68"/>
      <c r="N984" s="69"/>
      <c r="O984" s="69"/>
      <c r="P984" s="68"/>
      <c r="Q984" s="68"/>
      <c r="R984" s="68"/>
    </row>
    <row r="985" spans="1:18">
      <c r="A985" s="68"/>
      <c r="B985" s="69"/>
      <c r="C985" s="69"/>
      <c r="D985" s="68"/>
      <c r="E985" s="68"/>
      <c r="F985" s="68"/>
      <c r="G985" s="68"/>
      <c r="H985" s="68"/>
      <c r="I985" s="68"/>
      <c r="J985" s="68"/>
      <c r="K985" s="69"/>
      <c r="L985" s="68"/>
      <c r="M985" s="68"/>
      <c r="N985" s="69"/>
      <c r="O985" s="69"/>
      <c r="P985" s="68"/>
      <c r="Q985" s="68"/>
      <c r="R985" s="68"/>
    </row>
    <row r="986" spans="1:18">
      <c r="A986" s="68"/>
      <c r="B986" s="69"/>
      <c r="C986" s="69"/>
      <c r="D986" s="68"/>
      <c r="E986" s="68"/>
      <c r="F986" s="68"/>
      <c r="G986" s="68"/>
      <c r="H986" s="68"/>
      <c r="I986" s="68"/>
      <c r="J986" s="68"/>
      <c r="K986" s="69"/>
      <c r="L986" s="68"/>
      <c r="M986" s="68"/>
      <c r="N986" s="69"/>
      <c r="O986" s="69"/>
      <c r="P986" s="68"/>
      <c r="Q986" s="68"/>
      <c r="R986" s="68"/>
    </row>
    <row r="987" spans="1:18">
      <c r="A987" s="68"/>
      <c r="B987" s="69"/>
      <c r="C987" s="69"/>
      <c r="D987" s="68"/>
      <c r="E987" s="68"/>
      <c r="F987" s="68"/>
      <c r="G987" s="68"/>
      <c r="H987" s="68"/>
      <c r="I987" s="68"/>
      <c r="J987" s="68"/>
      <c r="K987" s="69"/>
      <c r="L987" s="68"/>
      <c r="M987" s="68"/>
      <c r="N987" s="69"/>
      <c r="O987" s="69"/>
      <c r="P987" s="68"/>
      <c r="Q987" s="68"/>
      <c r="R987" s="68"/>
    </row>
    <row r="988" spans="1:18">
      <c r="A988" s="68"/>
      <c r="B988" s="69"/>
      <c r="C988" s="69"/>
      <c r="D988" s="68"/>
      <c r="E988" s="68"/>
      <c r="F988" s="68"/>
      <c r="G988" s="68"/>
      <c r="H988" s="68"/>
      <c r="I988" s="68"/>
      <c r="J988" s="68"/>
      <c r="K988" s="69"/>
      <c r="L988" s="68"/>
      <c r="M988" s="68"/>
      <c r="N988" s="69"/>
      <c r="O988" s="69"/>
      <c r="P988" s="68"/>
      <c r="Q988" s="68"/>
      <c r="R988" s="68"/>
    </row>
    <row r="989" spans="1:18">
      <c r="A989" s="68"/>
      <c r="B989" s="69"/>
      <c r="C989" s="69"/>
      <c r="D989" s="68"/>
      <c r="E989" s="68"/>
      <c r="F989" s="68"/>
      <c r="G989" s="68"/>
      <c r="H989" s="68"/>
      <c r="I989" s="68"/>
      <c r="J989" s="68"/>
      <c r="K989" s="69"/>
      <c r="L989" s="68"/>
      <c r="M989" s="68"/>
      <c r="N989" s="69"/>
      <c r="O989" s="69"/>
      <c r="P989" s="68"/>
      <c r="Q989" s="68"/>
      <c r="R989" s="68"/>
    </row>
    <row r="990" spans="1:18">
      <c r="A990" s="68"/>
      <c r="B990" s="69"/>
      <c r="C990" s="69"/>
      <c r="D990" s="68"/>
      <c r="E990" s="68"/>
      <c r="F990" s="68"/>
      <c r="G990" s="68"/>
      <c r="H990" s="68"/>
      <c r="I990" s="68"/>
      <c r="J990" s="68"/>
      <c r="K990" s="69"/>
      <c r="L990" s="68"/>
      <c r="M990" s="68"/>
      <c r="N990" s="69"/>
      <c r="O990" s="69"/>
      <c r="P990" s="68"/>
      <c r="Q990" s="68"/>
      <c r="R990" s="68"/>
    </row>
    <row r="991" spans="1:18">
      <c r="A991" s="68"/>
      <c r="B991" s="69"/>
      <c r="C991" s="69"/>
      <c r="D991" s="68"/>
      <c r="E991" s="68"/>
      <c r="F991" s="68"/>
      <c r="G991" s="68"/>
      <c r="H991" s="68"/>
      <c r="I991" s="68"/>
      <c r="J991" s="68"/>
      <c r="K991" s="69"/>
      <c r="L991" s="68"/>
      <c r="M991" s="68"/>
      <c r="N991" s="69"/>
      <c r="O991" s="69"/>
      <c r="P991" s="68"/>
      <c r="Q991" s="68"/>
      <c r="R991" s="68"/>
    </row>
    <row r="992" spans="1:18">
      <c r="A992" s="68"/>
      <c r="B992" s="69"/>
      <c r="C992" s="69"/>
      <c r="D992" s="68"/>
      <c r="E992" s="68"/>
      <c r="F992" s="68"/>
      <c r="G992" s="68"/>
      <c r="H992" s="68"/>
      <c r="I992" s="68"/>
      <c r="J992" s="68"/>
      <c r="K992" s="69"/>
      <c r="L992" s="68"/>
      <c r="M992" s="68"/>
      <c r="N992" s="69"/>
      <c r="O992" s="69"/>
      <c r="P992" s="68"/>
      <c r="Q992" s="68"/>
      <c r="R992" s="68"/>
    </row>
    <row r="993" spans="1:18">
      <c r="A993" s="68"/>
      <c r="B993" s="69"/>
      <c r="C993" s="69"/>
      <c r="D993" s="68"/>
      <c r="E993" s="68"/>
      <c r="F993" s="68"/>
      <c r="G993" s="68"/>
      <c r="H993" s="68"/>
      <c r="I993" s="68"/>
      <c r="J993" s="68"/>
      <c r="K993" s="69"/>
      <c r="L993" s="68"/>
      <c r="M993" s="68"/>
      <c r="N993" s="69"/>
      <c r="O993" s="69"/>
      <c r="P993" s="68"/>
      <c r="Q993" s="68"/>
      <c r="R993" s="68"/>
    </row>
    <row r="994" spans="1:18">
      <c r="A994" s="68"/>
      <c r="B994" s="69"/>
      <c r="C994" s="69"/>
      <c r="D994" s="68"/>
      <c r="E994" s="68"/>
      <c r="F994" s="68"/>
      <c r="G994" s="68"/>
      <c r="H994" s="68"/>
      <c r="I994" s="68"/>
      <c r="J994" s="68"/>
      <c r="K994" s="69"/>
      <c r="L994" s="68"/>
      <c r="M994" s="68"/>
      <c r="N994" s="69"/>
      <c r="O994" s="69"/>
      <c r="P994" s="68"/>
      <c r="Q994" s="68"/>
      <c r="R994" s="68"/>
    </row>
    <row r="995" spans="1:18">
      <c r="A995" s="68"/>
      <c r="B995" s="69"/>
      <c r="C995" s="69"/>
      <c r="D995" s="68"/>
      <c r="E995" s="68"/>
      <c r="F995" s="68"/>
      <c r="G995" s="68"/>
      <c r="H995" s="68"/>
      <c r="I995" s="68"/>
      <c r="J995" s="68"/>
      <c r="K995" s="69"/>
      <c r="L995" s="68"/>
      <c r="M995" s="68"/>
      <c r="N995" s="69"/>
      <c r="O995" s="69"/>
      <c r="P995" s="68"/>
      <c r="Q995" s="68"/>
      <c r="R995" s="68"/>
    </row>
    <row r="996" spans="1:18">
      <c r="A996" s="68"/>
      <c r="B996" s="69"/>
      <c r="C996" s="69"/>
      <c r="D996" s="68"/>
      <c r="E996" s="68"/>
      <c r="F996" s="68"/>
      <c r="G996" s="68"/>
      <c r="H996" s="68"/>
      <c r="I996" s="68"/>
      <c r="J996" s="68"/>
      <c r="K996" s="69"/>
      <c r="L996" s="68"/>
      <c r="M996" s="68"/>
      <c r="N996" s="69"/>
      <c r="O996" s="69"/>
      <c r="P996" s="68"/>
      <c r="Q996" s="68"/>
      <c r="R996" s="68"/>
    </row>
    <row r="997" spans="1:18">
      <c r="A997" s="68"/>
      <c r="B997" s="69"/>
      <c r="C997" s="69"/>
      <c r="D997" s="68"/>
      <c r="E997" s="68"/>
      <c r="F997" s="68"/>
      <c r="G997" s="68"/>
      <c r="H997" s="68"/>
      <c r="I997" s="68"/>
      <c r="J997" s="68"/>
      <c r="K997" s="69"/>
      <c r="L997" s="68"/>
      <c r="M997" s="68"/>
      <c r="N997" s="69"/>
      <c r="O997" s="69"/>
      <c r="P997" s="68"/>
      <c r="Q997" s="68"/>
      <c r="R997" s="68"/>
    </row>
    <row r="998" spans="1:18">
      <c r="A998" s="68"/>
      <c r="B998" s="69"/>
      <c r="C998" s="69"/>
      <c r="D998" s="68"/>
      <c r="E998" s="68"/>
      <c r="F998" s="68"/>
      <c r="G998" s="68"/>
      <c r="H998" s="68"/>
      <c r="I998" s="68"/>
      <c r="J998" s="68"/>
      <c r="K998" s="69"/>
      <c r="L998" s="68"/>
      <c r="M998" s="68"/>
      <c r="N998" s="69"/>
      <c r="O998" s="69"/>
      <c r="P998" s="68"/>
      <c r="Q998" s="68"/>
      <c r="R998" s="68"/>
    </row>
    <row r="999" spans="1:18">
      <c r="A999" s="68"/>
      <c r="B999" s="69"/>
      <c r="C999" s="69"/>
      <c r="D999" s="68"/>
      <c r="E999" s="68"/>
      <c r="F999" s="68"/>
      <c r="G999" s="68"/>
      <c r="H999" s="68"/>
      <c r="I999" s="68"/>
      <c r="J999" s="68"/>
      <c r="K999" s="69"/>
      <c r="L999" s="68"/>
      <c r="M999" s="68"/>
      <c r="N999" s="69"/>
      <c r="O999" s="69"/>
      <c r="P999" s="68"/>
      <c r="Q999" s="68"/>
      <c r="R999" s="68"/>
    </row>
    <row r="1000" spans="1:18">
      <c r="A1000" s="68"/>
      <c r="B1000" s="69"/>
      <c r="C1000" s="69"/>
      <c r="D1000" s="68"/>
      <c r="E1000" s="68"/>
      <c r="F1000" s="68"/>
      <c r="G1000" s="68"/>
      <c r="H1000" s="68"/>
      <c r="I1000" s="68"/>
      <c r="J1000" s="68"/>
      <c r="K1000" s="69"/>
      <c r="L1000" s="68"/>
      <c r="M1000" s="68"/>
      <c r="N1000" s="69"/>
      <c r="O1000" s="69"/>
      <c r="P1000" s="68"/>
      <c r="Q1000" s="68"/>
      <c r="R1000" s="68"/>
    </row>
    <row r="1001" spans="1:18">
      <c r="A1001" s="68"/>
      <c r="B1001" s="69"/>
      <c r="C1001" s="69"/>
      <c r="D1001" s="68"/>
      <c r="E1001" s="68"/>
      <c r="F1001" s="68"/>
      <c r="G1001" s="68"/>
      <c r="H1001" s="68"/>
      <c r="I1001" s="68"/>
      <c r="J1001" s="68"/>
      <c r="K1001" s="69"/>
      <c r="L1001" s="68"/>
      <c r="M1001" s="68"/>
      <c r="N1001" s="69"/>
      <c r="O1001" s="69"/>
      <c r="P1001" s="68"/>
      <c r="Q1001" s="68"/>
      <c r="R1001" s="68"/>
    </row>
    <row r="1002" spans="1:18">
      <c r="A1002" s="68"/>
      <c r="B1002" s="69"/>
      <c r="C1002" s="69"/>
      <c r="D1002" s="68"/>
      <c r="E1002" s="68"/>
      <c r="F1002" s="68"/>
      <c r="G1002" s="68"/>
      <c r="H1002" s="68"/>
      <c r="I1002" s="68"/>
      <c r="J1002" s="68"/>
      <c r="K1002" s="69"/>
      <c r="L1002" s="68"/>
      <c r="M1002" s="68"/>
      <c r="N1002" s="69"/>
      <c r="O1002" s="69"/>
      <c r="P1002" s="68"/>
      <c r="Q1002" s="68"/>
      <c r="R1002" s="68"/>
    </row>
    <row r="1003" spans="1:18">
      <c r="A1003" s="68"/>
      <c r="B1003" s="69"/>
      <c r="C1003" s="69"/>
      <c r="D1003" s="68"/>
      <c r="E1003" s="68"/>
      <c r="F1003" s="68"/>
      <c r="G1003" s="68"/>
      <c r="H1003" s="68"/>
      <c r="I1003" s="68"/>
      <c r="J1003" s="68"/>
      <c r="K1003" s="69"/>
      <c r="L1003" s="68"/>
      <c r="M1003" s="68"/>
      <c r="N1003" s="69"/>
      <c r="O1003" s="69"/>
      <c r="P1003" s="68"/>
      <c r="Q1003" s="68"/>
      <c r="R1003" s="68"/>
    </row>
    <row r="1004" spans="1:18">
      <c r="A1004" s="68"/>
      <c r="B1004" s="69"/>
      <c r="C1004" s="69"/>
      <c r="D1004" s="68"/>
      <c r="E1004" s="68"/>
      <c r="F1004" s="68"/>
      <c r="G1004" s="68"/>
      <c r="H1004" s="68"/>
      <c r="I1004" s="68"/>
      <c r="J1004" s="68"/>
      <c r="K1004" s="69"/>
      <c r="L1004" s="68"/>
      <c r="M1004" s="68"/>
      <c r="N1004" s="69"/>
      <c r="O1004" s="69"/>
      <c r="P1004" s="68"/>
      <c r="Q1004" s="68"/>
      <c r="R1004" s="68"/>
    </row>
    <row r="1005" spans="1:18">
      <c r="A1005" s="68"/>
      <c r="B1005" s="69"/>
      <c r="C1005" s="69"/>
      <c r="D1005" s="68"/>
      <c r="E1005" s="68"/>
      <c r="F1005" s="68"/>
      <c r="G1005" s="68"/>
      <c r="H1005" s="68"/>
      <c r="I1005" s="68"/>
      <c r="J1005" s="68"/>
      <c r="K1005" s="69"/>
      <c r="L1005" s="68"/>
      <c r="M1005" s="68"/>
      <c r="N1005" s="69"/>
      <c r="O1005" s="69"/>
      <c r="P1005" s="68"/>
      <c r="Q1005" s="68"/>
      <c r="R1005" s="68"/>
    </row>
    <row r="1006" spans="1:18">
      <c r="A1006" s="68"/>
      <c r="B1006" s="69"/>
      <c r="C1006" s="69"/>
      <c r="D1006" s="68"/>
      <c r="E1006" s="68"/>
      <c r="F1006" s="68"/>
      <c r="G1006" s="68"/>
      <c r="H1006" s="68"/>
      <c r="I1006" s="68"/>
      <c r="J1006" s="68"/>
      <c r="K1006" s="69"/>
      <c r="L1006" s="68"/>
      <c r="M1006" s="68"/>
      <c r="N1006" s="69"/>
      <c r="O1006" s="69"/>
      <c r="P1006" s="68"/>
      <c r="Q1006" s="68"/>
      <c r="R1006" s="68"/>
    </row>
    <row r="1007" spans="1:18">
      <c r="A1007" s="68"/>
      <c r="B1007" s="69"/>
      <c r="C1007" s="69"/>
      <c r="D1007" s="68"/>
      <c r="E1007" s="68"/>
      <c r="F1007" s="68"/>
      <c r="G1007" s="68"/>
      <c r="H1007" s="68"/>
      <c r="I1007" s="68"/>
      <c r="J1007" s="68"/>
      <c r="K1007" s="69"/>
      <c r="L1007" s="68"/>
      <c r="M1007" s="68"/>
      <c r="N1007" s="69"/>
      <c r="O1007" s="69"/>
      <c r="P1007" s="68"/>
      <c r="Q1007" s="68"/>
      <c r="R1007" s="68"/>
    </row>
    <row r="1008" spans="1:18">
      <c r="A1008" s="68"/>
      <c r="B1008" s="69"/>
      <c r="C1008" s="69"/>
      <c r="D1008" s="68"/>
      <c r="E1008" s="68"/>
      <c r="F1008" s="68"/>
      <c r="G1008" s="68"/>
      <c r="H1008" s="68"/>
      <c r="I1008" s="68"/>
      <c r="J1008" s="68"/>
      <c r="K1008" s="69"/>
      <c r="L1008" s="68"/>
      <c r="M1008" s="68"/>
      <c r="N1008" s="69"/>
      <c r="O1008" s="69"/>
      <c r="P1008" s="68"/>
      <c r="Q1008" s="68"/>
      <c r="R1008" s="68"/>
    </row>
    <row r="1009" spans="1:18">
      <c r="A1009" s="68"/>
      <c r="B1009" s="69"/>
      <c r="C1009" s="69"/>
      <c r="D1009" s="68"/>
      <c r="E1009" s="68"/>
      <c r="F1009" s="68"/>
      <c r="G1009" s="68"/>
      <c r="H1009" s="68"/>
      <c r="I1009" s="68"/>
      <c r="J1009" s="68"/>
      <c r="K1009" s="69"/>
      <c r="L1009" s="68"/>
      <c r="M1009" s="68"/>
      <c r="N1009" s="69"/>
      <c r="O1009" s="69"/>
      <c r="P1009" s="68"/>
      <c r="Q1009" s="68"/>
      <c r="R1009" s="68"/>
    </row>
    <row r="1010" spans="1:18">
      <c r="A1010" s="68"/>
      <c r="B1010" s="69"/>
      <c r="C1010" s="69"/>
      <c r="D1010" s="68"/>
      <c r="E1010" s="68"/>
      <c r="F1010" s="68"/>
      <c r="G1010" s="68"/>
      <c r="H1010" s="68"/>
      <c r="I1010" s="68"/>
      <c r="J1010" s="68"/>
      <c r="K1010" s="69"/>
      <c r="L1010" s="68"/>
      <c r="M1010" s="68"/>
      <c r="N1010" s="69"/>
      <c r="O1010" s="69"/>
      <c r="P1010" s="68"/>
      <c r="Q1010" s="68"/>
      <c r="R1010" s="68"/>
    </row>
    <row r="1011" spans="1:18">
      <c r="A1011" s="68"/>
      <c r="B1011" s="69"/>
      <c r="C1011" s="69"/>
      <c r="D1011" s="68"/>
      <c r="E1011" s="68"/>
      <c r="F1011" s="68"/>
      <c r="G1011" s="68"/>
      <c r="H1011" s="68"/>
      <c r="I1011" s="68"/>
      <c r="J1011" s="68"/>
      <c r="K1011" s="69"/>
      <c r="L1011" s="68"/>
      <c r="M1011" s="68"/>
      <c r="N1011" s="69"/>
      <c r="O1011" s="69"/>
      <c r="P1011" s="68"/>
      <c r="Q1011" s="68"/>
      <c r="R1011" s="68"/>
    </row>
    <row r="1012" spans="1:18">
      <c r="A1012" s="68"/>
      <c r="B1012" s="69"/>
      <c r="C1012" s="69"/>
      <c r="D1012" s="68"/>
      <c r="E1012" s="68"/>
      <c r="F1012" s="68"/>
      <c r="G1012" s="68"/>
      <c r="H1012" s="68"/>
      <c r="I1012" s="68"/>
      <c r="J1012" s="68"/>
      <c r="K1012" s="69"/>
      <c r="L1012" s="68"/>
      <c r="M1012" s="68"/>
      <c r="N1012" s="69"/>
      <c r="O1012" s="69"/>
      <c r="P1012" s="68"/>
      <c r="Q1012" s="68"/>
      <c r="R1012" s="68"/>
    </row>
    <row r="1013" spans="1:18">
      <c r="A1013" s="68"/>
      <c r="B1013" s="69"/>
      <c r="C1013" s="69"/>
      <c r="D1013" s="68"/>
      <c r="E1013" s="68"/>
      <c r="F1013" s="68"/>
      <c r="G1013" s="68"/>
      <c r="H1013" s="68"/>
      <c r="I1013" s="68"/>
      <c r="J1013" s="68"/>
      <c r="K1013" s="69"/>
      <c r="L1013" s="68"/>
      <c r="M1013" s="68"/>
      <c r="N1013" s="69"/>
      <c r="O1013" s="69"/>
      <c r="P1013" s="68"/>
      <c r="Q1013" s="68"/>
      <c r="R1013" s="68"/>
    </row>
    <row r="1014" spans="1:18">
      <c r="A1014" s="68"/>
      <c r="B1014" s="69"/>
      <c r="C1014" s="69"/>
      <c r="D1014" s="68"/>
      <c r="E1014" s="68"/>
      <c r="F1014" s="68"/>
      <c r="G1014" s="68"/>
      <c r="H1014" s="68"/>
      <c r="I1014" s="68"/>
      <c r="J1014" s="68"/>
      <c r="K1014" s="69"/>
      <c r="L1014" s="68"/>
      <c r="M1014" s="68"/>
      <c r="N1014" s="69"/>
      <c r="O1014" s="69"/>
      <c r="P1014" s="68"/>
      <c r="Q1014" s="68"/>
      <c r="R1014" s="68"/>
    </row>
    <row r="1015" spans="1:18">
      <c r="A1015" s="68"/>
      <c r="B1015" s="69"/>
      <c r="C1015" s="69"/>
      <c r="D1015" s="68"/>
      <c r="E1015" s="68"/>
      <c r="F1015" s="68"/>
      <c r="G1015" s="68"/>
      <c r="H1015" s="68"/>
      <c r="I1015" s="68"/>
      <c r="J1015" s="68"/>
      <c r="K1015" s="69"/>
      <c r="L1015" s="68"/>
      <c r="M1015" s="68"/>
      <c r="N1015" s="69"/>
      <c r="O1015" s="69"/>
      <c r="P1015" s="68"/>
      <c r="Q1015" s="68"/>
      <c r="R1015" s="68"/>
    </row>
    <row r="1016" spans="1:18">
      <c r="A1016" s="68"/>
      <c r="B1016" s="69"/>
      <c r="C1016" s="69"/>
      <c r="D1016" s="68"/>
      <c r="E1016" s="68"/>
      <c r="F1016" s="68"/>
      <c r="G1016" s="68"/>
      <c r="H1016" s="68"/>
      <c r="I1016" s="68"/>
      <c r="J1016" s="68"/>
      <c r="K1016" s="69"/>
      <c r="L1016" s="68"/>
      <c r="M1016" s="68"/>
      <c r="N1016" s="69"/>
      <c r="O1016" s="69"/>
      <c r="P1016" s="68"/>
      <c r="Q1016" s="68"/>
      <c r="R1016" s="68"/>
    </row>
    <row r="1017" spans="1:18">
      <c r="A1017" s="68"/>
      <c r="B1017" s="69"/>
      <c r="C1017" s="69"/>
      <c r="D1017" s="68"/>
      <c r="E1017" s="68"/>
      <c r="F1017" s="68"/>
      <c r="G1017" s="68"/>
      <c r="H1017" s="68"/>
      <c r="I1017" s="68"/>
      <c r="J1017" s="68"/>
      <c r="K1017" s="69"/>
      <c r="L1017" s="68"/>
      <c r="M1017" s="68"/>
      <c r="N1017" s="69"/>
      <c r="O1017" s="69"/>
      <c r="P1017" s="68"/>
      <c r="Q1017" s="68"/>
      <c r="R1017" s="68"/>
    </row>
    <row r="1018" spans="1:18">
      <c r="A1018" s="68"/>
      <c r="B1018" s="69"/>
      <c r="C1018" s="69"/>
      <c r="D1018" s="68"/>
      <c r="E1018" s="68"/>
      <c r="F1018" s="68"/>
      <c r="G1018" s="68"/>
      <c r="H1018" s="68"/>
      <c r="I1018" s="68"/>
      <c r="J1018" s="68"/>
      <c r="K1018" s="69"/>
      <c r="L1018" s="68"/>
      <c r="M1018" s="68"/>
      <c r="N1018" s="69"/>
      <c r="O1018" s="69"/>
      <c r="P1018" s="68"/>
      <c r="Q1018" s="68"/>
      <c r="R1018" s="68"/>
    </row>
    <row r="1019" spans="1:18">
      <c r="A1019" s="68"/>
      <c r="B1019" s="69"/>
      <c r="C1019" s="69"/>
      <c r="D1019" s="68"/>
      <c r="E1019" s="68"/>
      <c r="F1019" s="68"/>
      <c r="G1019" s="68"/>
      <c r="H1019" s="68"/>
      <c r="I1019" s="68"/>
      <c r="J1019" s="68"/>
      <c r="K1019" s="69"/>
      <c r="L1019" s="68"/>
      <c r="M1019" s="68"/>
      <c r="N1019" s="69"/>
      <c r="O1019" s="69"/>
      <c r="P1019" s="68"/>
      <c r="Q1019" s="68"/>
      <c r="R1019" s="68"/>
    </row>
    <row r="1020" spans="1:18">
      <c r="A1020" s="68"/>
      <c r="B1020" s="69"/>
      <c r="C1020" s="69"/>
      <c r="D1020" s="68"/>
      <c r="E1020" s="68"/>
      <c r="F1020" s="68"/>
      <c r="G1020" s="68"/>
      <c r="H1020" s="68"/>
      <c r="I1020" s="68"/>
      <c r="J1020" s="68"/>
      <c r="K1020" s="69"/>
      <c r="L1020" s="68"/>
      <c r="M1020" s="68"/>
      <c r="N1020" s="69"/>
      <c r="O1020" s="69"/>
      <c r="P1020" s="68"/>
      <c r="Q1020" s="68"/>
      <c r="R1020" s="68"/>
    </row>
    <row r="1021" spans="1:18">
      <c r="A1021" s="68"/>
      <c r="B1021" s="69"/>
      <c r="C1021" s="69"/>
      <c r="D1021" s="68"/>
      <c r="E1021" s="68"/>
      <c r="F1021" s="68"/>
      <c r="G1021" s="68"/>
      <c r="H1021" s="68"/>
      <c r="I1021" s="68"/>
      <c r="J1021" s="68"/>
      <c r="K1021" s="69"/>
      <c r="L1021" s="68"/>
      <c r="M1021" s="68"/>
      <c r="N1021" s="69"/>
      <c r="O1021" s="69"/>
      <c r="P1021" s="68"/>
      <c r="Q1021" s="68"/>
      <c r="R1021" s="68"/>
    </row>
    <row r="1022" spans="1:18">
      <c r="A1022" s="68"/>
      <c r="B1022" s="69"/>
      <c r="C1022" s="69"/>
      <c r="D1022" s="68"/>
      <c r="E1022" s="68"/>
      <c r="F1022" s="68"/>
      <c r="G1022" s="68"/>
      <c r="H1022" s="68"/>
      <c r="I1022" s="68"/>
      <c r="J1022" s="68"/>
      <c r="K1022" s="69"/>
      <c r="L1022" s="68"/>
      <c r="M1022" s="68"/>
      <c r="N1022" s="69"/>
      <c r="O1022" s="69"/>
      <c r="P1022" s="68"/>
      <c r="Q1022" s="68"/>
      <c r="R1022" s="68"/>
    </row>
    <row r="1023" spans="1:18">
      <c r="A1023" s="68"/>
      <c r="B1023" s="69"/>
      <c r="C1023" s="69"/>
      <c r="D1023" s="68"/>
      <c r="E1023" s="68"/>
      <c r="F1023" s="68"/>
      <c r="G1023" s="68"/>
      <c r="H1023" s="68"/>
      <c r="I1023" s="68"/>
      <c r="J1023" s="68"/>
      <c r="K1023" s="69"/>
      <c r="L1023" s="68"/>
      <c r="M1023" s="68"/>
      <c r="N1023" s="69"/>
      <c r="O1023" s="69"/>
      <c r="P1023" s="68"/>
      <c r="Q1023" s="68"/>
      <c r="R1023" s="68"/>
    </row>
    <row r="1024" spans="1:18">
      <c r="A1024" s="68"/>
      <c r="B1024" s="69"/>
      <c r="C1024" s="69"/>
      <c r="D1024" s="68"/>
      <c r="E1024" s="68"/>
      <c r="F1024" s="68"/>
      <c r="G1024" s="68"/>
      <c r="H1024" s="68"/>
      <c r="I1024" s="68"/>
      <c r="J1024" s="68"/>
      <c r="K1024" s="69"/>
      <c r="L1024" s="68"/>
      <c r="M1024" s="68"/>
      <c r="N1024" s="69"/>
      <c r="O1024" s="69"/>
      <c r="P1024" s="68"/>
      <c r="Q1024" s="68"/>
      <c r="R1024" s="68"/>
    </row>
    <row r="1025" spans="1:18">
      <c r="A1025" s="68"/>
      <c r="B1025" s="69"/>
      <c r="C1025" s="69"/>
      <c r="D1025" s="68"/>
      <c r="E1025" s="68"/>
      <c r="F1025" s="68"/>
      <c r="G1025" s="68"/>
      <c r="H1025" s="68"/>
      <c r="I1025" s="68"/>
      <c r="J1025" s="68"/>
      <c r="K1025" s="69"/>
      <c r="L1025" s="68"/>
      <c r="M1025" s="68"/>
      <c r="N1025" s="69"/>
      <c r="O1025" s="69"/>
      <c r="P1025" s="68"/>
      <c r="Q1025" s="68"/>
      <c r="R1025" s="68"/>
    </row>
    <row r="1026" spans="1:18">
      <c r="A1026" s="68"/>
      <c r="B1026" s="69"/>
      <c r="C1026" s="69"/>
      <c r="D1026" s="68"/>
      <c r="E1026" s="68"/>
      <c r="F1026" s="68"/>
      <c r="G1026" s="68"/>
      <c r="H1026" s="68"/>
      <c r="I1026" s="68"/>
      <c r="J1026" s="68"/>
      <c r="K1026" s="69"/>
      <c r="L1026" s="68"/>
      <c r="M1026" s="68"/>
      <c r="N1026" s="69"/>
      <c r="O1026" s="69"/>
      <c r="P1026" s="68"/>
      <c r="Q1026" s="68"/>
      <c r="R1026" s="68"/>
    </row>
    <row r="1027" spans="1:18">
      <c r="A1027" s="68"/>
      <c r="B1027" s="69"/>
      <c r="C1027" s="69"/>
      <c r="D1027" s="68"/>
      <c r="E1027" s="68"/>
      <c r="F1027" s="68"/>
      <c r="G1027" s="68"/>
      <c r="H1027" s="68"/>
      <c r="I1027" s="68"/>
      <c r="J1027" s="68"/>
      <c r="K1027" s="69"/>
      <c r="L1027" s="68"/>
      <c r="M1027" s="68"/>
      <c r="N1027" s="69"/>
      <c r="O1027" s="69"/>
      <c r="P1027" s="68"/>
      <c r="Q1027" s="68"/>
      <c r="R1027" s="68"/>
    </row>
    <row r="1028" spans="1:18">
      <c r="A1028" s="68"/>
      <c r="B1028" s="69"/>
      <c r="C1028" s="69"/>
      <c r="D1028" s="68"/>
      <c r="E1028" s="68"/>
      <c r="F1028" s="68"/>
      <c r="G1028" s="68"/>
      <c r="H1028" s="68"/>
      <c r="I1028" s="68"/>
      <c r="J1028" s="68"/>
      <c r="K1028" s="69"/>
      <c r="L1028" s="68"/>
      <c r="M1028" s="68"/>
      <c r="N1028" s="69"/>
      <c r="O1028" s="69"/>
      <c r="P1028" s="68"/>
      <c r="Q1028" s="68"/>
      <c r="R1028" s="68"/>
    </row>
    <row r="1029" spans="1:18">
      <c r="A1029" s="68"/>
      <c r="B1029" s="69"/>
      <c r="C1029" s="69"/>
      <c r="D1029" s="68"/>
      <c r="E1029" s="68"/>
      <c r="F1029" s="68"/>
      <c r="G1029" s="68"/>
      <c r="H1029" s="68"/>
      <c r="I1029" s="68"/>
      <c r="J1029" s="68"/>
      <c r="K1029" s="69"/>
      <c r="L1029" s="68"/>
      <c r="M1029" s="68"/>
      <c r="N1029" s="69"/>
      <c r="O1029" s="69"/>
      <c r="P1029" s="68"/>
      <c r="Q1029" s="68"/>
      <c r="R1029" s="68"/>
    </row>
    <row r="1030" spans="1:18">
      <c r="A1030" s="68"/>
      <c r="B1030" s="69"/>
      <c r="C1030" s="69"/>
      <c r="D1030" s="68"/>
      <c r="E1030" s="68"/>
      <c r="F1030" s="68"/>
      <c r="G1030" s="68"/>
      <c r="H1030" s="68"/>
      <c r="I1030" s="68"/>
      <c r="J1030" s="68"/>
      <c r="K1030" s="69"/>
      <c r="L1030" s="68"/>
      <c r="M1030" s="68"/>
      <c r="N1030" s="69"/>
      <c r="O1030" s="69"/>
      <c r="P1030" s="68"/>
      <c r="Q1030" s="68"/>
      <c r="R1030" s="68"/>
    </row>
    <row r="1031" spans="1:18">
      <c r="A1031" s="68"/>
      <c r="B1031" s="69"/>
      <c r="C1031" s="69"/>
      <c r="D1031" s="68"/>
      <c r="E1031" s="68"/>
      <c r="F1031" s="68"/>
      <c r="G1031" s="68"/>
      <c r="H1031" s="68"/>
      <c r="I1031" s="68"/>
      <c r="J1031" s="68"/>
      <c r="K1031" s="69"/>
      <c r="L1031" s="68"/>
      <c r="M1031" s="68"/>
      <c r="N1031" s="69"/>
      <c r="O1031" s="69"/>
      <c r="P1031" s="68"/>
      <c r="Q1031" s="68"/>
      <c r="R1031" s="68"/>
    </row>
    <row r="1032" spans="1:18">
      <c r="A1032" s="68"/>
      <c r="B1032" s="69"/>
      <c r="C1032" s="69"/>
      <c r="D1032" s="68"/>
      <c r="E1032" s="68"/>
      <c r="F1032" s="68"/>
      <c r="G1032" s="68"/>
      <c r="H1032" s="68"/>
      <c r="I1032" s="68"/>
      <c r="J1032" s="68"/>
      <c r="K1032" s="69"/>
      <c r="L1032" s="68"/>
      <c r="M1032" s="68"/>
      <c r="N1032" s="69"/>
      <c r="O1032" s="69"/>
      <c r="P1032" s="68"/>
      <c r="Q1032" s="68"/>
      <c r="R1032" s="68"/>
    </row>
    <row r="1033" spans="1:18">
      <c r="A1033" s="68"/>
      <c r="B1033" s="69"/>
      <c r="C1033" s="69"/>
      <c r="D1033" s="68"/>
      <c r="E1033" s="68"/>
      <c r="F1033" s="68"/>
      <c r="G1033" s="68"/>
      <c r="H1033" s="68"/>
      <c r="I1033" s="68"/>
      <c r="J1033" s="68"/>
      <c r="K1033" s="69"/>
      <c r="L1033" s="68"/>
      <c r="M1033" s="68"/>
      <c r="N1033" s="69"/>
      <c r="O1033" s="69"/>
      <c r="P1033" s="68"/>
      <c r="Q1033" s="68"/>
      <c r="R1033" s="68"/>
    </row>
    <row r="1034" spans="1:18">
      <c r="A1034" s="68"/>
      <c r="B1034" s="69"/>
      <c r="C1034" s="69"/>
      <c r="D1034" s="68"/>
      <c r="E1034" s="68"/>
      <c r="F1034" s="68"/>
      <c r="G1034" s="68"/>
      <c r="H1034" s="68"/>
      <c r="I1034" s="68"/>
      <c r="J1034" s="68"/>
      <c r="K1034" s="69"/>
      <c r="L1034" s="68"/>
      <c r="M1034" s="68"/>
      <c r="N1034" s="69"/>
      <c r="O1034" s="69"/>
      <c r="P1034" s="68"/>
      <c r="Q1034" s="68"/>
      <c r="R1034" s="68"/>
    </row>
    <row r="1035" spans="1:18">
      <c r="A1035" s="68"/>
      <c r="B1035" s="69"/>
      <c r="C1035" s="69"/>
      <c r="D1035" s="68"/>
      <c r="E1035" s="68"/>
      <c r="F1035" s="68"/>
      <c r="G1035" s="68"/>
      <c r="H1035" s="68"/>
      <c r="I1035" s="68"/>
      <c r="J1035" s="68"/>
      <c r="K1035" s="69"/>
      <c r="L1035" s="68"/>
      <c r="M1035" s="68"/>
      <c r="N1035" s="69"/>
      <c r="O1035" s="69"/>
      <c r="P1035" s="68"/>
      <c r="Q1035" s="68"/>
      <c r="R1035" s="68"/>
    </row>
    <row r="1036" spans="1:18">
      <c r="A1036" s="68"/>
      <c r="B1036" s="69"/>
      <c r="C1036" s="69"/>
      <c r="D1036" s="68"/>
      <c r="E1036" s="68"/>
      <c r="F1036" s="68"/>
      <c r="G1036" s="68"/>
      <c r="H1036" s="68"/>
      <c r="I1036" s="68"/>
      <c r="J1036" s="68"/>
      <c r="K1036" s="69"/>
      <c r="L1036" s="68"/>
      <c r="M1036" s="68"/>
      <c r="N1036" s="69"/>
      <c r="O1036" s="69"/>
      <c r="P1036" s="68"/>
      <c r="Q1036" s="68"/>
      <c r="R1036" s="68"/>
    </row>
    <row r="1037" spans="1:18">
      <c r="A1037" s="68"/>
      <c r="B1037" s="69"/>
      <c r="C1037" s="69"/>
      <c r="D1037" s="68"/>
      <c r="E1037" s="68"/>
      <c r="F1037" s="68"/>
      <c r="G1037" s="68"/>
      <c r="H1037" s="68"/>
      <c r="I1037" s="68"/>
      <c r="J1037" s="68"/>
      <c r="K1037" s="69"/>
      <c r="L1037" s="68"/>
      <c r="M1037" s="68"/>
      <c r="N1037" s="69"/>
      <c r="O1037" s="69"/>
      <c r="P1037" s="68"/>
      <c r="Q1037" s="68"/>
      <c r="R1037" s="68"/>
    </row>
    <row r="1038" spans="1:18">
      <c r="A1038" s="68"/>
      <c r="B1038" s="69"/>
      <c r="C1038" s="69"/>
      <c r="D1038" s="68"/>
      <c r="E1038" s="68"/>
      <c r="F1038" s="68"/>
      <c r="G1038" s="68"/>
      <c r="H1038" s="68"/>
      <c r="I1038" s="68"/>
      <c r="J1038" s="68"/>
      <c r="K1038" s="69"/>
      <c r="L1038" s="68"/>
      <c r="M1038" s="68"/>
      <c r="N1038" s="69"/>
      <c r="O1038" s="69"/>
      <c r="P1038" s="68"/>
      <c r="Q1038" s="68"/>
      <c r="R1038" s="68"/>
    </row>
    <row r="1039" spans="1:18">
      <c r="A1039" s="68"/>
      <c r="B1039" s="69"/>
      <c r="C1039" s="69"/>
      <c r="D1039" s="68"/>
      <c r="E1039" s="68"/>
      <c r="F1039" s="68"/>
      <c r="G1039" s="68"/>
      <c r="H1039" s="68"/>
      <c r="I1039" s="68"/>
      <c r="J1039" s="68"/>
      <c r="K1039" s="69"/>
      <c r="L1039" s="68"/>
      <c r="M1039" s="68"/>
      <c r="N1039" s="69"/>
      <c r="O1039" s="69"/>
      <c r="P1039" s="68"/>
      <c r="Q1039" s="68"/>
      <c r="R1039" s="68"/>
    </row>
    <row r="1040" spans="1:18">
      <c r="A1040" s="68"/>
      <c r="B1040" s="69"/>
      <c r="C1040" s="69"/>
      <c r="D1040" s="68"/>
      <c r="E1040" s="68"/>
      <c r="F1040" s="68"/>
      <c r="G1040" s="68"/>
      <c r="H1040" s="68"/>
      <c r="I1040" s="68"/>
      <c r="J1040" s="68"/>
      <c r="K1040" s="69"/>
      <c r="L1040" s="68"/>
      <c r="M1040" s="68"/>
      <c r="N1040" s="69"/>
      <c r="O1040" s="69"/>
      <c r="P1040" s="68"/>
      <c r="Q1040" s="68"/>
      <c r="R1040" s="68"/>
    </row>
    <row r="1041" spans="1:18">
      <c r="A1041" s="68"/>
      <c r="B1041" s="69"/>
      <c r="C1041" s="69"/>
      <c r="D1041" s="68"/>
      <c r="E1041" s="68"/>
      <c r="F1041" s="68"/>
      <c r="G1041" s="68"/>
      <c r="H1041" s="68"/>
      <c r="I1041" s="68"/>
      <c r="J1041" s="68"/>
      <c r="K1041" s="69"/>
      <c r="L1041" s="68"/>
      <c r="M1041" s="68"/>
      <c r="N1041" s="69"/>
      <c r="O1041" s="69"/>
      <c r="P1041" s="68"/>
      <c r="Q1041" s="68"/>
      <c r="R1041" s="68"/>
    </row>
    <row r="1042" spans="1:18">
      <c r="A1042" s="68"/>
      <c r="B1042" s="69"/>
      <c r="C1042" s="69"/>
      <c r="D1042" s="68"/>
      <c r="E1042" s="68"/>
      <c r="F1042" s="68"/>
      <c r="G1042" s="68"/>
      <c r="H1042" s="68"/>
      <c r="I1042" s="68"/>
      <c r="J1042" s="68"/>
      <c r="K1042" s="69"/>
      <c r="L1042" s="68"/>
      <c r="M1042" s="68"/>
      <c r="N1042" s="69"/>
      <c r="O1042" s="69"/>
      <c r="P1042" s="68"/>
      <c r="Q1042" s="68"/>
      <c r="R1042" s="68"/>
    </row>
    <row r="1043" spans="1:18">
      <c r="A1043" s="68"/>
      <c r="B1043" s="69"/>
      <c r="C1043" s="69"/>
      <c r="D1043" s="68"/>
      <c r="E1043" s="68"/>
      <c r="F1043" s="68"/>
      <c r="G1043" s="68"/>
      <c r="H1043" s="68"/>
      <c r="I1043" s="68"/>
      <c r="J1043" s="68"/>
      <c r="K1043" s="69"/>
      <c r="L1043" s="68"/>
      <c r="M1043" s="68"/>
      <c r="N1043" s="69"/>
      <c r="O1043" s="69"/>
      <c r="P1043" s="68"/>
      <c r="Q1043" s="68"/>
      <c r="R1043" s="68"/>
    </row>
    <row r="1044" spans="1:18">
      <c r="A1044" s="68"/>
      <c r="B1044" s="69"/>
      <c r="C1044" s="69"/>
      <c r="D1044" s="68"/>
      <c r="E1044" s="68"/>
      <c r="F1044" s="68"/>
      <c r="G1044" s="68"/>
      <c r="H1044" s="68"/>
      <c r="I1044" s="68"/>
      <c r="J1044" s="68"/>
      <c r="K1044" s="69"/>
      <c r="L1044" s="68"/>
      <c r="M1044" s="68"/>
      <c r="N1044" s="69"/>
      <c r="O1044" s="69"/>
      <c r="P1044" s="68"/>
      <c r="Q1044" s="68"/>
      <c r="R1044" s="68"/>
    </row>
    <row r="1045" spans="1:18">
      <c r="A1045" s="68"/>
      <c r="B1045" s="69"/>
      <c r="C1045" s="69"/>
      <c r="D1045" s="68"/>
      <c r="E1045" s="68"/>
      <c r="F1045" s="68"/>
      <c r="G1045" s="68"/>
      <c r="H1045" s="68"/>
      <c r="I1045" s="68"/>
      <c r="J1045" s="68"/>
      <c r="K1045" s="69"/>
      <c r="L1045" s="68"/>
      <c r="M1045" s="68"/>
      <c r="N1045" s="69"/>
      <c r="O1045" s="69"/>
      <c r="P1045" s="68"/>
      <c r="Q1045" s="68"/>
      <c r="R1045" s="68"/>
    </row>
    <row r="1046" spans="1:18">
      <c r="A1046" s="68"/>
      <c r="B1046" s="69"/>
      <c r="C1046" s="69"/>
      <c r="D1046" s="68"/>
      <c r="E1046" s="68"/>
      <c r="F1046" s="68"/>
      <c r="G1046" s="68"/>
      <c r="H1046" s="68"/>
      <c r="I1046" s="68"/>
      <c r="J1046" s="68"/>
      <c r="K1046" s="69"/>
      <c r="L1046" s="68"/>
      <c r="M1046" s="68"/>
      <c r="N1046" s="69"/>
      <c r="O1046" s="69"/>
      <c r="P1046" s="68"/>
      <c r="Q1046" s="68"/>
      <c r="R1046" s="68"/>
    </row>
    <row r="1047" spans="1:18">
      <c r="A1047" s="68"/>
      <c r="B1047" s="69"/>
      <c r="C1047" s="69"/>
      <c r="D1047" s="68"/>
      <c r="E1047" s="68"/>
      <c r="F1047" s="68"/>
      <c r="G1047" s="68"/>
      <c r="H1047" s="68"/>
      <c r="I1047" s="68"/>
      <c r="J1047" s="68"/>
      <c r="K1047" s="69"/>
      <c r="L1047" s="68"/>
      <c r="M1047" s="68"/>
      <c r="N1047" s="69"/>
      <c r="O1047" s="69"/>
      <c r="P1047" s="68"/>
      <c r="Q1047" s="68"/>
      <c r="R1047" s="68"/>
    </row>
    <row r="1048" spans="1:18">
      <c r="A1048" s="68"/>
      <c r="B1048" s="69"/>
      <c r="C1048" s="69"/>
      <c r="D1048" s="68"/>
      <c r="E1048" s="68"/>
      <c r="F1048" s="68"/>
      <c r="G1048" s="68"/>
      <c r="H1048" s="68"/>
      <c r="I1048" s="68"/>
      <c r="J1048" s="68"/>
      <c r="K1048" s="69"/>
      <c r="L1048" s="68"/>
      <c r="M1048" s="68"/>
      <c r="N1048" s="69"/>
      <c r="O1048" s="69"/>
      <c r="P1048" s="68"/>
      <c r="Q1048" s="68"/>
      <c r="R1048" s="68"/>
    </row>
    <row r="1049" spans="1:18">
      <c r="A1049" s="68"/>
      <c r="B1049" s="69"/>
      <c r="C1049" s="69"/>
      <c r="D1049" s="68"/>
      <c r="E1049" s="68"/>
      <c r="F1049" s="68"/>
      <c r="G1049" s="68"/>
      <c r="H1049" s="68"/>
      <c r="I1049" s="68"/>
      <c r="J1049" s="68"/>
      <c r="K1049" s="69"/>
      <c r="L1049" s="68"/>
      <c r="M1049" s="68"/>
      <c r="N1049" s="69"/>
      <c r="O1049" s="69"/>
      <c r="P1049" s="68"/>
      <c r="Q1049" s="68"/>
      <c r="R1049" s="68"/>
    </row>
    <row r="1050" spans="1:18">
      <c r="A1050" s="68"/>
      <c r="B1050" s="69"/>
      <c r="C1050" s="69"/>
      <c r="D1050" s="68"/>
      <c r="E1050" s="68"/>
      <c r="F1050" s="68"/>
      <c r="G1050" s="68"/>
      <c r="H1050" s="68"/>
      <c r="I1050" s="68"/>
      <c r="J1050" s="68"/>
      <c r="K1050" s="69"/>
      <c r="L1050" s="68"/>
      <c r="M1050" s="68"/>
      <c r="N1050" s="69"/>
      <c r="O1050" s="69"/>
      <c r="P1050" s="68"/>
      <c r="Q1050" s="68"/>
      <c r="R1050" s="68"/>
    </row>
    <row r="1051" spans="1:18">
      <c r="A1051" s="68"/>
      <c r="B1051" s="69"/>
      <c r="C1051" s="69"/>
      <c r="D1051" s="68"/>
      <c r="E1051" s="68"/>
      <c r="F1051" s="68"/>
      <c r="G1051" s="68"/>
      <c r="H1051" s="68"/>
      <c r="I1051" s="68"/>
      <c r="J1051" s="68"/>
      <c r="K1051" s="69"/>
      <c r="L1051" s="68"/>
      <c r="M1051" s="68"/>
      <c r="N1051" s="69"/>
      <c r="O1051" s="69"/>
      <c r="P1051" s="68"/>
      <c r="Q1051" s="68"/>
      <c r="R1051" s="68"/>
    </row>
    <row r="1052" spans="1:18">
      <c r="A1052" s="68"/>
      <c r="B1052" s="69"/>
      <c r="C1052" s="69"/>
      <c r="D1052" s="68"/>
      <c r="E1052" s="68"/>
      <c r="F1052" s="68"/>
      <c r="G1052" s="68"/>
      <c r="H1052" s="68"/>
      <c r="I1052" s="68"/>
      <c r="J1052" s="68"/>
      <c r="K1052" s="69"/>
      <c r="L1052" s="68"/>
      <c r="M1052" s="68"/>
      <c r="N1052" s="69"/>
      <c r="O1052" s="69"/>
      <c r="P1052" s="68"/>
      <c r="Q1052" s="68"/>
      <c r="R1052" s="68"/>
    </row>
    <row r="1053" spans="1:18">
      <c r="A1053" s="68"/>
      <c r="B1053" s="69"/>
      <c r="C1053" s="69"/>
      <c r="D1053" s="68"/>
      <c r="E1053" s="68"/>
      <c r="F1053" s="68"/>
      <c r="G1053" s="68"/>
      <c r="H1053" s="68"/>
      <c r="I1053" s="68"/>
      <c r="J1053" s="68"/>
      <c r="K1053" s="69"/>
      <c r="L1053" s="68"/>
      <c r="M1053" s="68"/>
      <c r="N1053" s="69"/>
      <c r="O1053" s="69"/>
      <c r="P1053" s="68"/>
      <c r="Q1053" s="68"/>
      <c r="R1053" s="68"/>
    </row>
    <row r="1054" spans="1:18">
      <c r="A1054" s="68"/>
      <c r="B1054" s="69"/>
      <c r="C1054" s="69"/>
      <c r="D1054" s="68"/>
      <c r="E1054" s="68"/>
      <c r="F1054" s="68"/>
      <c r="G1054" s="68"/>
      <c r="H1054" s="68"/>
      <c r="I1054" s="68"/>
      <c r="J1054" s="68"/>
      <c r="K1054" s="69"/>
      <c r="L1054" s="68"/>
      <c r="M1054" s="68"/>
      <c r="N1054" s="69"/>
      <c r="O1054" s="69"/>
      <c r="P1054" s="68"/>
      <c r="Q1054" s="68"/>
      <c r="R1054" s="68"/>
    </row>
    <row r="1055" spans="1:18">
      <c r="A1055" s="68"/>
      <c r="B1055" s="69"/>
      <c r="C1055" s="69"/>
      <c r="D1055" s="68"/>
      <c r="E1055" s="68"/>
      <c r="F1055" s="68"/>
      <c r="G1055" s="68"/>
      <c r="H1055" s="68"/>
      <c r="I1055" s="68"/>
      <c r="J1055" s="68"/>
      <c r="K1055" s="69"/>
      <c r="L1055" s="68"/>
      <c r="M1055" s="68"/>
      <c r="N1055" s="69"/>
      <c r="O1055" s="69"/>
      <c r="P1055" s="68"/>
      <c r="Q1055" s="68"/>
      <c r="R1055" s="68"/>
    </row>
    <row r="1056" spans="1:18">
      <c r="A1056" s="68"/>
      <c r="B1056" s="69"/>
      <c r="C1056" s="69"/>
      <c r="D1056" s="68"/>
      <c r="E1056" s="68"/>
      <c r="F1056" s="68"/>
      <c r="G1056" s="68"/>
      <c r="H1056" s="68"/>
      <c r="I1056" s="68"/>
      <c r="J1056" s="68"/>
      <c r="K1056" s="69"/>
      <c r="L1056" s="68"/>
      <c r="M1056" s="68"/>
      <c r="N1056" s="69"/>
      <c r="O1056" s="69"/>
      <c r="P1056" s="68"/>
      <c r="Q1056" s="68"/>
      <c r="R1056" s="68"/>
    </row>
    <row r="1057" spans="1:18">
      <c r="A1057" s="68"/>
      <c r="B1057" s="69"/>
      <c r="C1057" s="69"/>
      <c r="D1057" s="68"/>
      <c r="E1057" s="68"/>
      <c r="F1057" s="68"/>
      <c r="G1057" s="68"/>
      <c r="H1057" s="68"/>
      <c r="I1057" s="68"/>
      <c r="J1057" s="68"/>
      <c r="K1057" s="69"/>
      <c r="L1057" s="68"/>
      <c r="M1057" s="68"/>
      <c r="N1057" s="69"/>
      <c r="O1057" s="69"/>
      <c r="P1057" s="68"/>
      <c r="Q1057" s="68"/>
      <c r="R1057" s="68"/>
    </row>
    <row r="1058" spans="1:18">
      <c r="A1058" s="68"/>
      <c r="B1058" s="69"/>
      <c r="C1058" s="69"/>
      <c r="D1058" s="68"/>
      <c r="E1058" s="68"/>
      <c r="F1058" s="68"/>
      <c r="G1058" s="68"/>
      <c r="H1058" s="68"/>
      <c r="I1058" s="68"/>
      <c r="J1058" s="68"/>
      <c r="K1058" s="69"/>
      <c r="L1058" s="68"/>
      <c r="M1058" s="68"/>
      <c r="N1058" s="69"/>
      <c r="O1058" s="69"/>
      <c r="P1058" s="68"/>
      <c r="Q1058" s="68"/>
      <c r="R1058" s="68"/>
    </row>
    <row r="1059" spans="1:18">
      <c r="A1059" s="68"/>
      <c r="B1059" s="69"/>
      <c r="C1059" s="69"/>
      <c r="D1059" s="68"/>
      <c r="E1059" s="68"/>
      <c r="F1059" s="68"/>
      <c r="G1059" s="68"/>
      <c r="H1059" s="68"/>
      <c r="I1059" s="68"/>
      <c r="J1059" s="68"/>
      <c r="K1059" s="69"/>
      <c r="L1059" s="68"/>
      <c r="M1059" s="68"/>
      <c r="N1059" s="69"/>
      <c r="O1059" s="69"/>
      <c r="P1059" s="68"/>
      <c r="Q1059" s="68"/>
      <c r="R1059" s="68"/>
    </row>
    <row r="1060" spans="1:18">
      <c r="A1060" s="68"/>
      <c r="B1060" s="69"/>
      <c r="C1060" s="69"/>
      <c r="D1060" s="68"/>
      <c r="E1060" s="68"/>
      <c r="F1060" s="68"/>
      <c r="G1060" s="68"/>
      <c r="H1060" s="68"/>
      <c r="I1060" s="68"/>
      <c r="J1060" s="68"/>
      <c r="K1060" s="69"/>
      <c r="L1060" s="68"/>
      <c r="M1060" s="68"/>
      <c r="N1060" s="69"/>
      <c r="O1060" s="69"/>
      <c r="P1060" s="68"/>
      <c r="Q1060" s="68"/>
      <c r="R1060" s="68"/>
    </row>
    <row r="1061" spans="1:18">
      <c r="A1061" s="68"/>
      <c r="B1061" s="69"/>
      <c r="C1061" s="69"/>
      <c r="D1061" s="68"/>
      <c r="E1061" s="68"/>
      <c r="F1061" s="68"/>
      <c r="G1061" s="68"/>
      <c r="H1061" s="68"/>
      <c r="I1061" s="68"/>
      <c r="J1061" s="68"/>
      <c r="K1061" s="69"/>
      <c r="L1061" s="68"/>
      <c r="M1061" s="68"/>
      <c r="N1061" s="69"/>
      <c r="O1061" s="69"/>
      <c r="P1061" s="68"/>
      <c r="Q1061" s="68"/>
      <c r="R1061" s="68"/>
    </row>
    <row r="1062" spans="1:18">
      <c r="A1062" s="68"/>
      <c r="B1062" s="69"/>
      <c r="C1062" s="69"/>
      <c r="D1062" s="68"/>
      <c r="E1062" s="68"/>
      <c r="F1062" s="68"/>
      <c r="G1062" s="68"/>
      <c r="H1062" s="68"/>
      <c r="I1062" s="68"/>
      <c r="J1062" s="68"/>
      <c r="K1062" s="69"/>
      <c r="L1062" s="68"/>
      <c r="M1062" s="68"/>
      <c r="N1062" s="69"/>
      <c r="O1062" s="69"/>
      <c r="P1062" s="68"/>
      <c r="Q1062" s="68"/>
      <c r="R1062" s="68"/>
    </row>
    <row r="1063" spans="1:18">
      <c r="A1063" s="68"/>
      <c r="B1063" s="69"/>
      <c r="C1063" s="69"/>
      <c r="D1063" s="68"/>
      <c r="E1063" s="68"/>
      <c r="F1063" s="68"/>
      <c r="G1063" s="68"/>
      <c r="H1063" s="68"/>
      <c r="I1063" s="68"/>
      <c r="J1063" s="68"/>
      <c r="K1063" s="69"/>
      <c r="L1063" s="68"/>
      <c r="M1063" s="68"/>
      <c r="N1063" s="69"/>
      <c r="O1063" s="69"/>
      <c r="P1063" s="68"/>
      <c r="Q1063" s="68"/>
      <c r="R1063" s="68"/>
    </row>
    <row r="1064" spans="1:18">
      <c r="A1064" s="68"/>
      <c r="B1064" s="69"/>
      <c r="C1064" s="69"/>
      <c r="D1064" s="68"/>
      <c r="E1064" s="68"/>
      <c r="F1064" s="68"/>
      <c r="G1064" s="68"/>
      <c r="H1064" s="68"/>
      <c r="I1064" s="68"/>
      <c r="J1064" s="68"/>
      <c r="K1064" s="69"/>
      <c r="L1064" s="68"/>
      <c r="M1064" s="68"/>
      <c r="N1064" s="69"/>
      <c r="O1064" s="69"/>
      <c r="P1064" s="68"/>
      <c r="Q1064" s="68"/>
      <c r="R1064" s="68"/>
    </row>
    <row r="1065" spans="1:18">
      <c r="A1065" s="68"/>
      <c r="B1065" s="69"/>
      <c r="C1065" s="69"/>
      <c r="D1065" s="68"/>
      <c r="E1065" s="68"/>
      <c r="F1065" s="68"/>
      <c r="G1065" s="68"/>
      <c r="H1065" s="68"/>
      <c r="I1065" s="68"/>
      <c r="J1065" s="68"/>
      <c r="K1065" s="69"/>
      <c r="L1065" s="68"/>
      <c r="M1065" s="68"/>
      <c r="N1065" s="69"/>
      <c r="O1065" s="69"/>
      <c r="P1065" s="68"/>
      <c r="Q1065" s="68"/>
      <c r="R1065" s="68"/>
    </row>
    <row r="1066" spans="1:18">
      <c r="A1066" s="68"/>
      <c r="B1066" s="69"/>
      <c r="C1066" s="69"/>
      <c r="D1066" s="68"/>
      <c r="E1066" s="68"/>
      <c r="F1066" s="68"/>
      <c r="G1066" s="68"/>
      <c r="H1066" s="68"/>
      <c r="I1066" s="68"/>
      <c r="J1066" s="68"/>
      <c r="K1066" s="69"/>
      <c r="L1066" s="68"/>
      <c r="M1066" s="68"/>
      <c r="N1066" s="69"/>
      <c r="O1066" s="69"/>
      <c r="P1066" s="68"/>
      <c r="Q1066" s="68"/>
      <c r="R1066" s="68"/>
    </row>
    <row r="1067" spans="1:18">
      <c r="A1067" s="68"/>
      <c r="B1067" s="69"/>
      <c r="C1067" s="69"/>
      <c r="D1067" s="68"/>
      <c r="E1067" s="68"/>
      <c r="F1067" s="68"/>
      <c r="G1067" s="68"/>
      <c r="H1067" s="68"/>
      <c r="I1067" s="68"/>
      <c r="J1067" s="68"/>
      <c r="K1067" s="69"/>
      <c r="L1067" s="68"/>
      <c r="M1067" s="68"/>
      <c r="N1067" s="69"/>
      <c r="O1067" s="69"/>
      <c r="P1067" s="68"/>
      <c r="Q1067" s="68"/>
      <c r="R1067" s="68"/>
    </row>
    <row r="1068" spans="1:18">
      <c r="A1068" s="68"/>
      <c r="B1068" s="69"/>
      <c r="C1068" s="69"/>
      <c r="D1068" s="68"/>
      <c r="E1068" s="68"/>
      <c r="F1068" s="68"/>
      <c r="G1068" s="68"/>
      <c r="H1068" s="68"/>
      <c r="I1068" s="68"/>
      <c r="J1068" s="68"/>
      <c r="K1068" s="69"/>
      <c r="L1068" s="68"/>
      <c r="M1068" s="68"/>
      <c r="N1068" s="69"/>
      <c r="O1068" s="69"/>
      <c r="P1068" s="68"/>
      <c r="Q1068" s="68"/>
      <c r="R1068" s="68"/>
    </row>
    <row r="1069" spans="1:18">
      <c r="A1069" s="68"/>
      <c r="B1069" s="69"/>
      <c r="C1069" s="69"/>
      <c r="D1069" s="68"/>
      <c r="E1069" s="68"/>
      <c r="F1069" s="68"/>
      <c r="G1069" s="68"/>
      <c r="H1069" s="68"/>
      <c r="I1069" s="68"/>
      <c r="J1069" s="68"/>
      <c r="K1069" s="69"/>
      <c r="L1069" s="68"/>
      <c r="M1069" s="68"/>
      <c r="N1069" s="69"/>
      <c r="O1069" s="69"/>
      <c r="P1069" s="68"/>
      <c r="Q1069" s="68"/>
      <c r="R1069" s="68"/>
    </row>
    <row r="1070" spans="1:18">
      <c r="A1070" s="68"/>
      <c r="B1070" s="69"/>
      <c r="C1070" s="69"/>
      <c r="D1070" s="68"/>
      <c r="E1070" s="68"/>
      <c r="F1070" s="68"/>
      <c r="G1070" s="68"/>
      <c r="H1070" s="68"/>
      <c r="I1070" s="68"/>
      <c r="J1070" s="68"/>
      <c r="K1070" s="69"/>
      <c r="L1070" s="68"/>
      <c r="M1070" s="68"/>
      <c r="N1070" s="69"/>
      <c r="O1070" s="69"/>
      <c r="P1070" s="68"/>
      <c r="Q1070" s="68"/>
      <c r="R1070" s="68"/>
    </row>
    <row r="1071" spans="1:18">
      <c r="A1071" s="68"/>
      <c r="B1071" s="69"/>
      <c r="C1071" s="69"/>
      <c r="D1071" s="68"/>
      <c r="E1071" s="68"/>
      <c r="F1071" s="68"/>
      <c r="G1071" s="68"/>
      <c r="H1071" s="68"/>
      <c r="I1071" s="68"/>
      <c r="J1071" s="68"/>
      <c r="K1071" s="69"/>
      <c r="L1071" s="68"/>
      <c r="M1071" s="68"/>
      <c r="N1071" s="69"/>
      <c r="O1071" s="69"/>
      <c r="P1071" s="68"/>
      <c r="Q1071" s="68"/>
      <c r="R1071" s="68"/>
    </row>
    <row r="1072" spans="1:18">
      <c r="A1072" s="68"/>
      <c r="B1072" s="69"/>
      <c r="C1072" s="69"/>
      <c r="D1072" s="68"/>
      <c r="E1072" s="68"/>
      <c r="F1072" s="68"/>
      <c r="G1072" s="68"/>
      <c r="H1072" s="68"/>
      <c r="I1072" s="68"/>
      <c r="J1072" s="68"/>
      <c r="K1072" s="69"/>
      <c r="L1072" s="68"/>
      <c r="M1072" s="68"/>
      <c r="N1072" s="69"/>
      <c r="O1072" s="69"/>
      <c r="P1072" s="68"/>
      <c r="Q1072" s="68"/>
      <c r="R1072" s="68"/>
    </row>
    <row r="1073" spans="1:18">
      <c r="A1073" s="68"/>
      <c r="B1073" s="69"/>
      <c r="C1073" s="69"/>
      <c r="D1073" s="68"/>
      <c r="E1073" s="68"/>
      <c r="F1073" s="68"/>
      <c r="G1073" s="68"/>
      <c r="H1073" s="68"/>
      <c r="I1073" s="68"/>
      <c r="J1073" s="68"/>
      <c r="K1073" s="69"/>
      <c r="L1073" s="68"/>
      <c r="M1073" s="68"/>
      <c r="N1073" s="69"/>
      <c r="O1073" s="69"/>
      <c r="P1073" s="68"/>
      <c r="Q1073" s="68"/>
      <c r="R1073" s="68"/>
    </row>
    <row r="1074" spans="1:18">
      <c r="A1074" s="68"/>
      <c r="B1074" s="69"/>
      <c r="C1074" s="69"/>
      <c r="D1074" s="68"/>
      <c r="E1074" s="68"/>
      <c r="F1074" s="68"/>
      <c r="G1074" s="68"/>
      <c r="H1074" s="68"/>
      <c r="I1074" s="68"/>
      <c r="J1074" s="68"/>
      <c r="K1074" s="69"/>
      <c r="L1074" s="68"/>
      <c r="M1074" s="68"/>
      <c r="N1074" s="69"/>
      <c r="O1074" s="69"/>
      <c r="P1074" s="68"/>
      <c r="Q1074" s="68"/>
      <c r="R1074" s="68"/>
    </row>
    <row r="1075" spans="1:18">
      <c r="A1075" s="68"/>
      <c r="B1075" s="69"/>
      <c r="C1075" s="69"/>
      <c r="D1075" s="68"/>
      <c r="E1075" s="68"/>
      <c r="F1075" s="68"/>
      <c r="G1075" s="68"/>
      <c r="H1075" s="68"/>
      <c r="I1075" s="68"/>
      <c r="J1075" s="68"/>
      <c r="K1075" s="69"/>
      <c r="L1075" s="68"/>
      <c r="M1075" s="68"/>
      <c r="N1075" s="69"/>
      <c r="O1075" s="69"/>
      <c r="P1075" s="68"/>
      <c r="Q1075" s="68"/>
      <c r="R1075" s="68"/>
    </row>
    <row r="1076" spans="1:18">
      <c r="A1076" s="68"/>
      <c r="B1076" s="69"/>
      <c r="C1076" s="69"/>
      <c r="D1076" s="68"/>
      <c r="E1076" s="68"/>
      <c r="F1076" s="68"/>
      <c r="G1076" s="68"/>
      <c r="H1076" s="68"/>
      <c r="I1076" s="68"/>
      <c r="J1076" s="68"/>
      <c r="K1076" s="69"/>
      <c r="L1076" s="68"/>
      <c r="M1076" s="68"/>
      <c r="N1076" s="69"/>
      <c r="O1076" s="69"/>
      <c r="P1076" s="68"/>
      <c r="Q1076" s="68"/>
      <c r="R1076" s="68"/>
    </row>
    <row r="1077" spans="1:18">
      <c r="A1077" s="68"/>
      <c r="B1077" s="69"/>
      <c r="C1077" s="69"/>
      <c r="D1077" s="68"/>
      <c r="E1077" s="68"/>
      <c r="F1077" s="68"/>
      <c r="G1077" s="68"/>
      <c r="H1077" s="68"/>
      <c r="I1077" s="68"/>
      <c r="J1077" s="68"/>
      <c r="K1077" s="69"/>
      <c r="L1077" s="68"/>
      <c r="M1077" s="68"/>
      <c r="N1077" s="69"/>
      <c r="O1077" s="69"/>
      <c r="P1077" s="68"/>
      <c r="Q1077" s="68"/>
      <c r="R1077" s="68"/>
    </row>
    <row r="1078" spans="1:18">
      <c r="A1078" s="68"/>
      <c r="B1078" s="69"/>
      <c r="C1078" s="69"/>
      <c r="D1078" s="68"/>
      <c r="E1078" s="68"/>
      <c r="F1078" s="68"/>
      <c r="G1078" s="68"/>
      <c r="H1078" s="68"/>
      <c r="I1078" s="68"/>
      <c r="J1078" s="68"/>
      <c r="K1078" s="69"/>
      <c r="L1078" s="68"/>
      <c r="M1078" s="68"/>
      <c r="N1078" s="69"/>
      <c r="O1078" s="69"/>
      <c r="P1078" s="68"/>
      <c r="Q1078" s="68"/>
      <c r="R1078" s="68"/>
    </row>
    <row r="1079" spans="1:18">
      <c r="A1079" s="68"/>
      <c r="B1079" s="69"/>
      <c r="C1079" s="69"/>
      <c r="D1079" s="68"/>
      <c r="E1079" s="68"/>
      <c r="F1079" s="68"/>
      <c r="G1079" s="68"/>
      <c r="H1079" s="68"/>
      <c r="I1079" s="68"/>
      <c r="J1079" s="68"/>
      <c r="K1079" s="69"/>
      <c r="L1079" s="68"/>
      <c r="M1079" s="68"/>
      <c r="N1079" s="69"/>
      <c r="O1079" s="69"/>
      <c r="P1079" s="68"/>
      <c r="Q1079" s="68"/>
      <c r="R1079" s="68"/>
    </row>
    <row r="1080" spans="1:18">
      <c r="A1080" s="68"/>
      <c r="B1080" s="69"/>
      <c r="C1080" s="69"/>
      <c r="D1080" s="68"/>
      <c r="E1080" s="68"/>
      <c r="F1080" s="68"/>
      <c r="G1080" s="68"/>
      <c r="H1080" s="68"/>
      <c r="I1080" s="68"/>
      <c r="J1080" s="68"/>
      <c r="K1080" s="69"/>
      <c r="L1080" s="68"/>
      <c r="M1080" s="68"/>
      <c r="N1080" s="69"/>
      <c r="O1080" s="69"/>
      <c r="P1080" s="68"/>
      <c r="Q1080" s="68"/>
      <c r="R1080" s="68"/>
    </row>
    <row r="1081" spans="1:18">
      <c r="A1081" s="68"/>
      <c r="B1081" s="69"/>
      <c r="C1081" s="69"/>
      <c r="D1081" s="68"/>
      <c r="E1081" s="68"/>
      <c r="F1081" s="68"/>
      <c r="G1081" s="68"/>
      <c r="H1081" s="68"/>
      <c r="I1081" s="68"/>
      <c r="J1081" s="68"/>
      <c r="K1081" s="69"/>
      <c r="L1081" s="68"/>
      <c r="M1081" s="68"/>
      <c r="N1081" s="69"/>
      <c r="O1081" s="69"/>
      <c r="P1081" s="68"/>
      <c r="Q1081" s="68"/>
      <c r="R1081" s="68"/>
    </row>
    <row r="1082" spans="1:18">
      <c r="A1082" s="68"/>
      <c r="B1082" s="69"/>
      <c r="C1082" s="69"/>
      <c r="D1082" s="68"/>
      <c r="E1082" s="68"/>
      <c r="F1082" s="68"/>
      <c r="G1082" s="68"/>
      <c r="H1082" s="68"/>
      <c r="I1082" s="68"/>
      <c r="J1082" s="68"/>
      <c r="K1082" s="69"/>
      <c r="L1082" s="68"/>
      <c r="M1082" s="68"/>
      <c r="N1082" s="69"/>
      <c r="O1082" s="69"/>
      <c r="P1082" s="68"/>
      <c r="Q1082" s="68"/>
      <c r="R1082" s="68"/>
    </row>
    <row r="1083" spans="1:18">
      <c r="A1083" s="68"/>
      <c r="B1083" s="69"/>
      <c r="C1083" s="69"/>
      <c r="D1083" s="68"/>
      <c r="E1083" s="68"/>
      <c r="F1083" s="68"/>
      <c r="G1083" s="68"/>
      <c r="H1083" s="68"/>
      <c r="I1083" s="68"/>
      <c r="J1083" s="68"/>
      <c r="K1083" s="69"/>
      <c r="L1083" s="68"/>
      <c r="M1083" s="68"/>
      <c r="N1083" s="69"/>
      <c r="O1083" s="69"/>
      <c r="P1083" s="68"/>
      <c r="Q1083" s="68"/>
      <c r="R1083" s="68"/>
    </row>
    <row r="1084" spans="1:18">
      <c r="A1084" s="68"/>
      <c r="B1084" s="69"/>
      <c r="C1084" s="69"/>
      <c r="D1084" s="68"/>
      <c r="E1084" s="68"/>
      <c r="F1084" s="68"/>
      <c r="G1084" s="68"/>
      <c r="H1084" s="68"/>
      <c r="I1084" s="68"/>
      <c r="J1084" s="68"/>
      <c r="K1084" s="69"/>
      <c r="L1084" s="68"/>
      <c r="M1084" s="68"/>
      <c r="N1084" s="69"/>
      <c r="O1084" s="69"/>
      <c r="P1084" s="68"/>
      <c r="Q1084" s="68"/>
      <c r="R1084" s="68"/>
    </row>
    <row r="1085" spans="1:18">
      <c r="A1085" s="68"/>
      <c r="B1085" s="69"/>
      <c r="C1085" s="69"/>
      <c r="D1085" s="68"/>
      <c r="E1085" s="68"/>
      <c r="F1085" s="68"/>
      <c r="G1085" s="68"/>
      <c r="H1085" s="68"/>
      <c r="I1085" s="68"/>
      <c r="J1085" s="68"/>
      <c r="K1085" s="69"/>
      <c r="L1085" s="68"/>
      <c r="M1085" s="68"/>
      <c r="N1085" s="69"/>
      <c r="O1085" s="69"/>
      <c r="P1085" s="68"/>
      <c r="Q1085" s="68"/>
      <c r="R1085" s="68"/>
    </row>
    <row r="1086" spans="1:18">
      <c r="A1086" s="68"/>
      <c r="B1086" s="69"/>
      <c r="C1086" s="69"/>
      <c r="D1086" s="68"/>
      <c r="E1086" s="68"/>
      <c r="F1086" s="68"/>
      <c r="G1086" s="68"/>
      <c r="H1086" s="68"/>
      <c r="I1086" s="68"/>
      <c r="J1086" s="68"/>
      <c r="K1086" s="69"/>
      <c r="L1086" s="68"/>
      <c r="M1086" s="68"/>
      <c r="N1086" s="69"/>
      <c r="O1086" s="69"/>
      <c r="P1086" s="68"/>
      <c r="Q1086" s="68"/>
      <c r="R1086" s="68"/>
    </row>
    <row r="1087" spans="1:18">
      <c r="A1087" s="68"/>
      <c r="B1087" s="69"/>
      <c r="C1087" s="69"/>
      <c r="D1087" s="68"/>
      <c r="E1087" s="68"/>
      <c r="F1087" s="68"/>
      <c r="G1087" s="68"/>
      <c r="H1087" s="68"/>
      <c r="I1087" s="68"/>
      <c r="J1087" s="68"/>
      <c r="K1087" s="69"/>
      <c r="L1087" s="68"/>
      <c r="M1087" s="68"/>
      <c r="N1087" s="69"/>
      <c r="O1087" s="69"/>
      <c r="P1087" s="68"/>
      <c r="Q1087" s="68"/>
      <c r="R1087" s="68"/>
    </row>
    <row r="1088" spans="1:18">
      <c r="A1088" s="68"/>
      <c r="B1088" s="69"/>
      <c r="C1088" s="69"/>
      <c r="D1088" s="68"/>
      <c r="E1088" s="68"/>
      <c r="F1088" s="68"/>
      <c r="G1088" s="68"/>
      <c r="H1088" s="68"/>
      <c r="I1088" s="68"/>
      <c r="J1088" s="68"/>
      <c r="K1088" s="69"/>
      <c r="L1088" s="68"/>
      <c r="M1088" s="68"/>
      <c r="N1088" s="69"/>
      <c r="O1088" s="69"/>
      <c r="P1088" s="68"/>
      <c r="Q1088" s="68"/>
      <c r="R1088" s="68"/>
    </row>
    <row r="1089" spans="1:18">
      <c r="A1089" s="68"/>
      <c r="B1089" s="69"/>
      <c r="C1089" s="69"/>
      <c r="D1089" s="68"/>
      <c r="E1089" s="68"/>
      <c r="F1089" s="68"/>
      <c r="G1089" s="68"/>
      <c r="H1089" s="68"/>
      <c r="I1089" s="68"/>
      <c r="J1089" s="68"/>
      <c r="K1089" s="69"/>
      <c r="L1089" s="68"/>
      <c r="M1089" s="68"/>
      <c r="N1089" s="69"/>
      <c r="O1089" s="69"/>
      <c r="P1089" s="68"/>
      <c r="Q1089" s="68"/>
      <c r="R1089" s="68"/>
    </row>
    <row r="1090" spans="1:18">
      <c r="A1090" s="68"/>
      <c r="B1090" s="69"/>
      <c r="C1090" s="69"/>
      <c r="D1090" s="68"/>
      <c r="E1090" s="68"/>
      <c r="F1090" s="68"/>
      <c r="G1090" s="68"/>
      <c r="H1090" s="68"/>
      <c r="I1090" s="68"/>
      <c r="J1090" s="68"/>
      <c r="K1090" s="69"/>
      <c r="L1090" s="68"/>
      <c r="M1090" s="68"/>
      <c r="N1090" s="69"/>
      <c r="O1090" s="69"/>
      <c r="P1090" s="68"/>
      <c r="Q1090" s="68"/>
      <c r="R1090" s="68"/>
    </row>
    <row r="1091" spans="1:18">
      <c r="A1091" s="68"/>
      <c r="B1091" s="69"/>
      <c r="C1091" s="69"/>
      <c r="D1091" s="68"/>
      <c r="E1091" s="68"/>
      <c r="F1091" s="68"/>
      <c r="G1091" s="68"/>
      <c r="H1091" s="68"/>
      <c r="I1091" s="68"/>
      <c r="J1091" s="68"/>
      <c r="K1091" s="69"/>
      <c r="L1091" s="68"/>
      <c r="M1091" s="68"/>
      <c r="N1091" s="69"/>
      <c r="O1091" s="69"/>
      <c r="P1091" s="68"/>
      <c r="Q1091" s="68"/>
      <c r="R1091" s="68"/>
    </row>
    <row r="1092" spans="1:18">
      <c r="A1092" s="68"/>
      <c r="B1092" s="69"/>
      <c r="C1092" s="69"/>
      <c r="D1092" s="68"/>
      <c r="E1092" s="68"/>
      <c r="F1092" s="68"/>
      <c r="G1092" s="68"/>
      <c r="H1092" s="68"/>
      <c r="I1092" s="68"/>
      <c r="J1092" s="68"/>
      <c r="K1092" s="69"/>
      <c r="L1092" s="68"/>
      <c r="M1092" s="68"/>
      <c r="N1092" s="69"/>
      <c r="O1092" s="69"/>
      <c r="P1092" s="68"/>
      <c r="Q1092" s="68"/>
      <c r="R1092" s="68"/>
    </row>
    <row r="1093" spans="1:18">
      <c r="A1093" s="68"/>
      <c r="B1093" s="69"/>
      <c r="C1093" s="69"/>
      <c r="D1093" s="68"/>
      <c r="E1093" s="68"/>
      <c r="F1093" s="68"/>
      <c r="G1093" s="68"/>
      <c r="H1093" s="68"/>
      <c r="I1093" s="68"/>
      <c r="J1093" s="68"/>
      <c r="K1093" s="69"/>
      <c r="L1093" s="68"/>
      <c r="M1093" s="68"/>
      <c r="N1093" s="69"/>
      <c r="O1093" s="69"/>
      <c r="P1093" s="68"/>
      <c r="Q1093" s="68"/>
      <c r="R1093" s="68"/>
    </row>
    <row r="1094" spans="1:18">
      <c r="A1094" s="68"/>
      <c r="B1094" s="69"/>
      <c r="C1094" s="69"/>
      <c r="D1094" s="68"/>
      <c r="E1094" s="68"/>
      <c r="F1094" s="68"/>
      <c r="G1094" s="68"/>
      <c r="H1094" s="68"/>
      <c r="I1094" s="68"/>
      <c r="J1094" s="68"/>
      <c r="K1094" s="69"/>
      <c r="L1094" s="68"/>
      <c r="M1094" s="68"/>
      <c r="N1094" s="69"/>
      <c r="O1094" s="69"/>
      <c r="P1094" s="68"/>
      <c r="Q1094" s="68"/>
      <c r="R1094" s="68"/>
    </row>
    <row r="1095" spans="1:18">
      <c r="A1095" s="68"/>
      <c r="B1095" s="69"/>
      <c r="C1095" s="69"/>
      <c r="D1095" s="68"/>
      <c r="E1095" s="68"/>
      <c r="F1095" s="68"/>
      <c r="G1095" s="68"/>
      <c r="H1095" s="68"/>
      <c r="I1095" s="68"/>
      <c r="J1095" s="68"/>
      <c r="K1095" s="69"/>
      <c r="L1095" s="68"/>
      <c r="M1095" s="68"/>
      <c r="N1095" s="69"/>
      <c r="O1095" s="69"/>
      <c r="P1095" s="68"/>
      <c r="Q1095" s="68"/>
      <c r="R1095" s="68"/>
    </row>
    <row r="1096" spans="1:18">
      <c r="A1096" s="68"/>
      <c r="B1096" s="69"/>
      <c r="C1096" s="69"/>
      <c r="D1096" s="68"/>
      <c r="E1096" s="68"/>
      <c r="F1096" s="68"/>
      <c r="G1096" s="68"/>
      <c r="H1096" s="68"/>
      <c r="I1096" s="68"/>
      <c r="J1096" s="68"/>
      <c r="K1096" s="69"/>
      <c r="L1096" s="68"/>
      <c r="M1096" s="68"/>
      <c r="N1096" s="69"/>
      <c r="O1096" s="69"/>
      <c r="P1096" s="68"/>
      <c r="Q1096" s="68"/>
      <c r="R1096" s="68"/>
    </row>
    <row r="1097" spans="1:18">
      <c r="A1097" s="68"/>
      <c r="B1097" s="69"/>
      <c r="C1097" s="69"/>
      <c r="D1097" s="68"/>
      <c r="E1097" s="68"/>
      <c r="F1097" s="68"/>
      <c r="G1097" s="68"/>
      <c r="H1097" s="68"/>
      <c r="I1097" s="68"/>
      <c r="J1097" s="68"/>
      <c r="K1097" s="69"/>
      <c r="L1097" s="68"/>
      <c r="M1097" s="68"/>
      <c r="N1097" s="69"/>
      <c r="O1097" s="69"/>
      <c r="P1097" s="68"/>
      <c r="Q1097" s="68"/>
      <c r="R1097" s="68"/>
    </row>
    <row r="1098" spans="1:18">
      <c r="A1098" s="68"/>
      <c r="B1098" s="69"/>
      <c r="C1098" s="69"/>
      <c r="D1098" s="68"/>
      <c r="E1098" s="68"/>
      <c r="F1098" s="68"/>
      <c r="G1098" s="68"/>
      <c r="H1098" s="68"/>
      <c r="I1098" s="68"/>
      <c r="J1098" s="68"/>
      <c r="K1098" s="69"/>
      <c r="L1098" s="68"/>
      <c r="M1098" s="68"/>
      <c r="N1098" s="69"/>
      <c r="O1098" s="69"/>
      <c r="P1098" s="68"/>
      <c r="Q1098" s="68"/>
      <c r="R1098" s="68"/>
    </row>
    <row r="1099" spans="1:18">
      <c r="A1099" s="68"/>
      <c r="B1099" s="69"/>
      <c r="C1099" s="69"/>
      <c r="D1099" s="68"/>
      <c r="E1099" s="68"/>
      <c r="F1099" s="68"/>
      <c r="G1099" s="68"/>
      <c r="H1099" s="68"/>
      <c r="I1099" s="68"/>
      <c r="J1099" s="68"/>
      <c r="K1099" s="69"/>
      <c r="L1099" s="68"/>
      <c r="M1099" s="68"/>
      <c r="N1099" s="69"/>
      <c r="O1099" s="69"/>
      <c r="P1099" s="68"/>
      <c r="Q1099" s="68"/>
      <c r="R1099" s="68"/>
    </row>
    <row r="1100" spans="1:18">
      <c r="A1100" s="68"/>
      <c r="B1100" s="69"/>
      <c r="C1100" s="69"/>
      <c r="D1100" s="68"/>
      <c r="E1100" s="68"/>
      <c r="F1100" s="68"/>
      <c r="G1100" s="68"/>
      <c r="H1100" s="68"/>
      <c r="I1100" s="68"/>
      <c r="J1100" s="68"/>
      <c r="K1100" s="69"/>
      <c r="L1100" s="68"/>
      <c r="M1100" s="68"/>
      <c r="N1100" s="69"/>
      <c r="O1100" s="69"/>
      <c r="P1100" s="68"/>
      <c r="Q1100" s="68"/>
      <c r="R1100" s="68"/>
    </row>
    <row r="1101" spans="1:18">
      <c r="A1101" s="68"/>
      <c r="B1101" s="69"/>
      <c r="C1101" s="69"/>
      <c r="D1101" s="68"/>
      <c r="E1101" s="68"/>
      <c r="F1101" s="68"/>
      <c r="G1101" s="68"/>
      <c r="H1101" s="68"/>
      <c r="I1101" s="68"/>
      <c r="J1101" s="68"/>
      <c r="K1101" s="69"/>
      <c r="L1101" s="68"/>
      <c r="M1101" s="68"/>
      <c r="N1101" s="69"/>
      <c r="O1101" s="69"/>
      <c r="P1101" s="68"/>
      <c r="Q1101" s="68"/>
      <c r="R1101" s="68"/>
    </row>
    <row r="1102" spans="1:18">
      <c r="A1102" s="68"/>
      <c r="B1102" s="69"/>
      <c r="C1102" s="69"/>
      <c r="D1102" s="68"/>
      <c r="E1102" s="68"/>
      <c r="F1102" s="68"/>
      <c r="G1102" s="68"/>
      <c r="H1102" s="68"/>
      <c r="I1102" s="68"/>
      <c r="J1102" s="68"/>
      <c r="K1102" s="69"/>
      <c r="L1102" s="68"/>
      <c r="M1102" s="68"/>
      <c r="N1102" s="69"/>
      <c r="O1102" s="69"/>
      <c r="P1102" s="68"/>
      <c r="Q1102" s="68"/>
      <c r="R1102" s="68"/>
    </row>
    <row r="1103" spans="1:18">
      <c r="A1103" s="68"/>
      <c r="B1103" s="69"/>
      <c r="C1103" s="69"/>
      <c r="D1103" s="68"/>
      <c r="E1103" s="68"/>
      <c r="F1103" s="68"/>
      <c r="G1103" s="68"/>
      <c r="H1103" s="68"/>
      <c r="I1103" s="68"/>
      <c r="J1103" s="68"/>
      <c r="K1103" s="69"/>
      <c r="L1103" s="68"/>
      <c r="M1103" s="68"/>
      <c r="N1103" s="69"/>
      <c r="O1103" s="69"/>
      <c r="P1103" s="68"/>
      <c r="Q1103" s="68"/>
      <c r="R1103" s="68"/>
    </row>
    <row r="1104" spans="1:18">
      <c r="A1104" s="68"/>
      <c r="B1104" s="69"/>
      <c r="C1104" s="69"/>
      <c r="D1104" s="68"/>
      <c r="E1104" s="68"/>
      <c r="F1104" s="68"/>
      <c r="G1104" s="68"/>
      <c r="H1104" s="68"/>
      <c r="I1104" s="68"/>
      <c r="J1104" s="68"/>
      <c r="K1104" s="69"/>
      <c r="L1104" s="68"/>
      <c r="M1104" s="68"/>
      <c r="N1104" s="69"/>
      <c r="O1104" s="69"/>
      <c r="P1104" s="68"/>
      <c r="Q1104" s="68"/>
      <c r="R1104" s="68"/>
    </row>
    <row r="1105" spans="1:18">
      <c r="A1105" s="68"/>
      <c r="B1105" s="69"/>
      <c r="C1105" s="69"/>
      <c r="D1105" s="68"/>
      <c r="E1105" s="68"/>
      <c r="F1105" s="68"/>
      <c r="G1105" s="68"/>
      <c r="H1105" s="68"/>
      <c r="I1105" s="68"/>
      <c r="J1105" s="68"/>
      <c r="K1105" s="69"/>
      <c r="L1105" s="68"/>
      <c r="M1105" s="68"/>
      <c r="N1105" s="69"/>
      <c r="O1105" s="69"/>
      <c r="P1105" s="68"/>
      <c r="Q1105" s="68"/>
      <c r="R1105" s="68"/>
    </row>
    <row r="1106" spans="1:18">
      <c r="A1106" s="68"/>
      <c r="B1106" s="69"/>
      <c r="C1106" s="69"/>
      <c r="D1106" s="68"/>
      <c r="E1106" s="68"/>
      <c r="F1106" s="68"/>
      <c r="G1106" s="68"/>
      <c r="H1106" s="68"/>
      <c r="I1106" s="68"/>
      <c r="J1106" s="68"/>
      <c r="K1106" s="69"/>
      <c r="L1106" s="68"/>
      <c r="M1106" s="68"/>
      <c r="N1106" s="69"/>
      <c r="O1106" s="69"/>
      <c r="P1106" s="68"/>
      <c r="Q1106" s="68"/>
      <c r="R1106" s="68"/>
    </row>
    <row r="1107" spans="1:18">
      <c r="A1107" s="68"/>
      <c r="B1107" s="69"/>
      <c r="C1107" s="69"/>
      <c r="D1107" s="68"/>
      <c r="E1107" s="68"/>
      <c r="F1107" s="68"/>
      <c r="G1107" s="68"/>
      <c r="H1107" s="68"/>
      <c r="I1107" s="68"/>
      <c r="J1107" s="68"/>
      <c r="K1107" s="69"/>
      <c r="L1107" s="68"/>
      <c r="M1107" s="68"/>
      <c r="N1107" s="69"/>
      <c r="O1107" s="69"/>
      <c r="P1107" s="68"/>
      <c r="Q1107" s="68"/>
      <c r="R1107" s="68"/>
    </row>
    <row r="1108" spans="1:18">
      <c r="A1108" s="68"/>
      <c r="B1108" s="69"/>
      <c r="C1108" s="69"/>
      <c r="D1108" s="68"/>
      <c r="E1108" s="68"/>
      <c r="F1108" s="68"/>
      <c r="G1108" s="68"/>
      <c r="H1108" s="68"/>
      <c r="I1108" s="68"/>
      <c r="J1108" s="68"/>
      <c r="K1108" s="69"/>
      <c r="L1108" s="68"/>
      <c r="M1108" s="68"/>
      <c r="N1108" s="69"/>
      <c r="O1108" s="69"/>
      <c r="P1108" s="68"/>
      <c r="Q1108" s="68"/>
      <c r="R1108" s="68"/>
    </row>
    <row r="1109" spans="1:18">
      <c r="A1109" s="68"/>
      <c r="B1109" s="69"/>
      <c r="C1109" s="69"/>
      <c r="D1109" s="68"/>
      <c r="E1109" s="68"/>
      <c r="F1109" s="68"/>
      <c r="G1109" s="68"/>
      <c r="H1109" s="68"/>
      <c r="I1109" s="68"/>
      <c r="J1109" s="68"/>
      <c r="K1109" s="69"/>
      <c r="L1109" s="68"/>
      <c r="M1109" s="68"/>
      <c r="N1109" s="69"/>
      <c r="O1109" s="69"/>
      <c r="P1109" s="68"/>
      <c r="Q1109" s="68"/>
      <c r="R1109" s="68"/>
    </row>
    <row r="1110" spans="1:18">
      <c r="A1110" s="68"/>
      <c r="B1110" s="69"/>
      <c r="C1110" s="69"/>
      <c r="D1110" s="68"/>
      <c r="E1110" s="68"/>
      <c r="F1110" s="68"/>
      <c r="G1110" s="68"/>
      <c r="H1110" s="68"/>
      <c r="I1110" s="68"/>
      <c r="J1110" s="68"/>
      <c r="K1110" s="69"/>
      <c r="L1110" s="68"/>
      <c r="M1110" s="68"/>
      <c r="N1110" s="69"/>
      <c r="O1110" s="69"/>
      <c r="P1110" s="68"/>
      <c r="Q1110" s="68"/>
      <c r="R1110" s="68"/>
    </row>
    <row r="1111" spans="1:18">
      <c r="A1111" s="68"/>
      <c r="B1111" s="69"/>
      <c r="C1111" s="69"/>
      <c r="D1111" s="68"/>
      <c r="E1111" s="68"/>
      <c r="F1111" s="68"/>
      <c r="G1111" s="68"/>
      <c r="H1111" s="68"/>
      <c r="I1111" s="68"/>
      <c r="J1111" s="68"/>
      <c r="K1111" s="69"/>
      <c r="L1111" s="68"/>
      <c r="M1111" s="68"/>
      <c r="N1111" s="69"/>
      <c r="O1111" s="69"/>
      <c r="P1111" s="68"/>
      <c r="Q1111" s="68"/>
      <c r="R1111" s="68"/>
    </row>
    <row r="1112" spans="1:18">
      <c r="A1112" s="68"/>
      <c r="B1112" s="69"/>
      <c r="C1112" s="69"/>
      <c r="D1112" s="68"/>
      <c r="E1112" s="68"/>
      <c r="F1112" s="68"/>
      <c r="G1112" s="68"/>
      <c r="H1112" s="68"/>
      <c r="I1112" s="68"/>
      <c r="J1112" s="68"/>
      <c r="K1112" s="69"/>
      <c r="L1112" s="68"/>
      <c r="M1112" s="68"/>
      <c r="N1112" s="69"/>
      <c r="O1112" s="69"/>
      <c r="P1112" s="68"/>
      <c r="Q1112" s="68"/>
      <c r="R1112" s="68"/>
    </row>
    <row r="1113" spans="1:18">
      <c r="A1113" s="68"/>
      <c r="B1113" s="69"/>
      <c r="C1113" s="69"/>
      <c r="D1113" s="68"/>
      <c r="E1113" s="68"/>
      <c r="F1113" s="68"/>
      <c r="G1113" s="68"/>
      <c r="H1113" s="68"/>
      <c r="I1113" s="68"/>
      <c r="J1113" s="68"/>
      <c r="K1113" s="69"/>
      <c r="L1113" s="68"/>
      <c r="M1113" s="68"/>
      <c r="N1113" s="69"/>
      <c r="O1113" s="69"/>
      <c r="P1113" s="68"/>
      <c r="Q1113" s="68"/>
      <c r="R1113" s="68"/>
    </row>
    <row r="1114" spans="1:18">
      <c r="A1114" s="68"/>
      <c r="B1114" s="69"/>
      <c r="C1114" s="69"/>
      <c r="D1114" s="68"/>
      <c r="E1114" s="68"/>
      <c r="F1114" s="68"/>
      <c r="G1114" s="68"/>
      <c r="H1114" s="68"/>
      <c r="I1114" s="68"/>
      <c r="J1114" s="68"/>
      <c r="K1114" s="69"/>
      <c r="L1114" s="68"/>
      <c r="M1114" s="68"/>
      <c r="N1114" s="69"/>
      <c r="O1114" s="69"/>
      <c r="P1114" s="68"/>
      <c r="Q1114" s="68"/>
      <c r="R1114" s="68"/>
    </row>
    <row r="1115" spans="1:18">
      <c r="A1115" s="68"/>
      <c r="B1115" s="69"/>
      <c r="C1115" s="69"/>
      <c r="D1115" s="68"/>
      <c r="E1115" s="68"/>
      <c r="F1115" s="68"/>
      <c r="G1115" s="68"/>
      <c r="H1115" s="68"/>
      <c r="I1115" s="68"/>
      <c r="J1115" s="68"/>
      <c r="K1115" s="69"/>
      <c r="L1115" s="68"/>
      <c r="M1115" s="68"/>
      <c r="N1115" s="69"/>
      <c r="O1115" s="69"/>
      <c r="P1115" s="68"/>
      <c r="Q1115" s="68"/>
      <c r="R1115" s="68"/>
    </row>
    <row r="1116" spans="1:18">
      <c r="A1116" s="68"/>
      <c r="B1116" s="69"/>
      <c r="C1116" s="69"/>
      <c r="D1116" s="68"/>
      <c r="E1116" s="68"/>
      <c r="F1116" s="68"/>
      <c r="G1116" s="68"/>
      <c r="H1116" s="68"/>
      <c r="I1116" s="68"/>
      <c r="J1116" s="68"/>
      <c r="K1116" s="69"/>
      <c r="L1116" s="68"/>
      <c r="M1116" s="68"/>
      <c r="N1116" s="69"/>
      <c r="O1116" s="69"/>
      <c r="P1116" s="68"/>
      <c r="Q1116" s="68"/>
      <c r="R1116" s="68"/>
    </row>
    <row r="1117" spans="1:18">
      <c r="A1117" s="68"/>
      <c r="B1117" s="69"/>
      <c r="C1117" s="69"/>
      <c r="D1117" s="68"/>
      <c r="E1117" s="68"/>
      <c r="F1117" s="68"/>
      <c r="G1117" s="68"/>
      <c r="H1117" s="68"/>
      <c r="I1117" s="68"/>
      <c r="J1117" s="68"/>
      <c r="K1117" s="69"/>
      <c r="L1117" s="68"/>
      <c r="M1117" s="68"/>
      <c r="N1117" s="69"/>
      <c r="O1117" s="69"/>
      <c r="P1117" s="68"/>
      <c r="Q1117" s="68"/>
      <c r="R1117" s="68"/>
    </row>
    <row r="1118" spans="1:18">
      <c r="A1118" s="68"/>
      <c r="B1118" s="69"/>
      <c r="C1118" s="69"/>
      <c r="D1118" s="68"/>
      <c r="E1118" s="68"/>
      <c r="F1118" s="68"/>
      <c r="G1118" s="68"/>
      <c r="H1118" s="68"/>
      <c r="I1118" s="68"/>
      <c r="J1118" s="68"/>
      <c r="K1118" s="69"/>
      <c r="L1118" s="68"/>
      <c r="M1118" s="68"/>
      <c r="N1118" s="69"/>
      <c r="O1118" s="69"/>
      <c r="P1118" s="68"/>
      <c r="Q1118" s="68"/>
      <c r="R1118" s="68"/>
    </row>
    <row r="1119" spans="1:18">
      <c r="A1119" s="68"/>
      <c r="B1119" s="69"/>
      <c r="C1119" s="69"/>
      <c r="D1119" s="68"/>
      <c r="E1119" s="68"/>
      <c r="F1119" s="68"/>
      <c r="G1119" s="68"/>
      <c r="H1119" s="68"/>
      <c r="I1119" s="68"/>
      <c r="J1119" s="68"/>
      <c r="K1119" s="69"/>
      <c r="L1119" s="68"/>
      <c r="M1119" s="68"/>
      <c r="N1119" s="69"/>
      <c r="O1119" s="69"/>
      <c r="P1119" s="68"/>
      <c r="Q1119" s="68"/>
      <c r="R1119" s="68"/>
    </row>
    <row r="1120" spans="1:18">
      <c r="A1120" s="68"/>
      <c r="B1120" s="69"/>
      <c r="C1120" s="69"/>
      <c r="D1120" s="68"/>
      <c r="E1120" s="68"/>
      <c r="F1120" s="68"/>
      <c r="G1120" s="68"/>
      <c r="H1120" s="68"/>
      <c r="I1120" s="68"/>
      <c r="J1120" s="68"/>
      <c r="K1120" s="69"/>
      <c r="L1120" s="68"/>
      <c r="M1120" s="68"/>
      <c r="N1120" s="69"/>
      <c r="O1120" s="69"/>
      <c r="P1120" s="68"/>
      <c r="Q1120" s="68"/>
      <c r="R1120" s="68"/>
    </row>
    <row r="1121" spans="1:18">
      <c r="A1121" s="68"/>
      <c r="B1121" s="69"/>
      <c r="C1121" s="69"/>
      <c r="D1121" s="68"/>
      <c r="E1121" s="68"/>
      <c r="F1121" s="68"/>
      <c r="G1121" s="68"/>
      <c r="H1121" s="68"/>
      <c r="I1121" s="68"/>
      <c r="J1121" s="68"/>
      <c r="K1121" s="69"/>
      <c r="L1121" s="68"/>
      <c r="M1121" s="68"/>
      <c r="N1121" s="69"/>
      <c r="O1121" s="69"/>
      <c r="P1121" s="68"/>
      <c r="Q1121" s="68"/>
      <c r="R1121" s="68"/>
    </row>
    <row r="1122" spans="1:18">
      <c r="A1122" s="68"/>
      <c r="B1122" s="69"/>
      <c r="C1122" s="69"/>
      <c r="D1122" s="68"/>
      <c r="E1122" s="68"/>
      <c r="F1122" s="68"/>
      <c r="G1122" s="68"/>
      <c r="H1122" s="68"/>
      <c r="I1122" s="68"/>
      <c r="J1122" s="68"/>
      <c r="K1122" s="69"/>
      <c r="L1122" s="68"/>
      <c r="M1122" s="68"/>
      <c r="N1122" s="69"/>
      <c r="O1122" s="69"/>
      <c r="P1122" s="68"/>
      <c r="Q1122" s="68"/>
      <c r="R1122" s="68"/>
    </row>
    <row r="1123" spans="1:18">
      <c r="A1123" s="68"/>
      <c r="B1123" s="69"/>
      <c r="C1123" s="69"/>
      <c r="D1123" s="68"/>
      <c r="E1123" s="68"/>
      <c r="F1123" s="68"/>
      <c r="G1123" s="68"/>
      <c r="H1123" s="68"/>
      <c r="I1123" s="68"/>
      <c r="J1123" s="68"/>
      <c r="K1123" s="69"/>
      <c r="L1123" s="68"/>
      <c r="M1123" s="68"/>
      <c r="N1123" s="69"/>
      <c r="O1123" s="69"/>
      <c r="P1123" s="68"/>
      <c r="Q1123" s="68"/>
      <c r="R1123" s="68"/>
    </row>
    <row r="1124" spans="1:18">
      <c r="A1124" s="68"/>
      <c r="B1124" s="69"/>
      <c r="C1124" s="69"/>
      <c r="D1124" s="68"/>
      <c r="E1124" s="68"/>
      <c r="F1124" s="68"/>
      <c r="G1124" s="68"/>
      <c r="H1124" s="68"/>
      <c r="I1124" s="68"/>
      <c r="J1124" s="68"/>
      <c r="K1124" s="69"/>
      <c r="L1124" s="68"/>
      <c r="M1124" s="68"/>
      <c r="N1124" s="69"/>
      <c r="O1124" s="69"/>
      <c r="P1124" s="68"/>
      <c r="Q1124" s="68"/>
      <c r="R1124" s="68"/>
    </row>
    <row r="1125" spans="1:18">
      <c r="A1125" s="68"/>
      <c r="B1125" s="69"/>
      <c r="C1125" s="69"/>
      <c r="D1125" s="68"/>
      <c r="E1125" s="68"/>
      <c r="F1125" s="68"/>
      <c r="G1125" s="68"/>
      <c r="H1125" s="68"/>
      <c r="I1125" s="68"/>
      <c r="J1125" s="68"/>
      <c r="K1125" s="69"/>
      <c r="L1125" s="68"/>
      <c r="M1125" s="68"/>
      <c r="N1125" s="69"/>
      <c r="O1125" s="69"/>
      <c r="P1125" s="68"/>
      <c r="Q1125" s="68"/>
      <c r="R1125" s="68"/>
    </row>
    <row r="1126" spans="1:18">
      <c r="A1126" s="68"/>
      <c r="B1126" s="69"/>
      <c r="C1126" s="69"/>
      <c r="D1126" s="68"/>
      <c r="E1126" s="68"/>
      <c r="F1126" s="68"/>
      <c r="G1126" s="68"/>
      <c r="H1126" s="68"/>
      <c r="I1126" s="68"/>
      <c r="J1126" s="68"/>
      <c r="K1126" s="69"/>
      <c r="L1126" s="68"/>
      <c r="M1126" s="68"/>
      <c r="N1126" s="69"/>
      <c r="O1126" s="69"/>
      <c r="P1126" s="68"/>
      <c r="Q1126" s="68"/>
      <c r="R1126" s="68"/>
    </row>
    <row r="1127" spans="1:18">
      <c r="A1127" s="68"/>
      <c r="B1127" s="69"/>
      <c r="C1127" s="69"/>
      <c r="D1127" s="68"/>
      <c r="E1127" s="68"/>
      <c r="F1127" s="68"/>
      <c r="G1127" s="68"/>
      <c r="H1127" s="68"/>
      <c r="I1127" s="68"/>
      <c r="J1127" s="68"/>
      <c r="K1127" s="69"/>
      <c r="L1127" s="68"/>
      <c r="M1127" s="68"/>
      <c r="N1127" s="69"/>
      <c r="O1127" s="69"/>
      <c r="P1127" s="68"/>
      <c r="Q1127" s="68"/>
      <c r="R1127" s="68"/>
    </row>
    <row r="1128" spans="1:18">
      <c r="A1128" s="68"/>
      <c r="B1128" s="69"/>
      <c r="C1128" s="69"/>
      <c r="D1128" s="68"/>
      <c r="E1128" s="68"/>
      <c r="F1128" s="68"/>
      <c r="G1128" s="68"/>
      <c r="H1128" s="68"/>
      <c r="I1128" s="68"/>
      <c r="J1128" s="68"/>
      <c r="K1128" s="69"/>
      <c r="L1128" s="68"/>
      <c r="M1128" s="68"/>
      <c r="N1128" s="69"/>
      <c r="O1128" s="69"/>
      <c r="P1128" s="68"/>
      <c r="Q1128" s="68"/>
      <c r="R1128" s="68"/>
    </row>
    <row r="1129" spans="1:18">
      <c r="A1129" s="68"/>
      <c r="B1129" s="69"/>
      <c r="C1129" s="69"/>
      <c r="D1129" s="68"/>
      <c r="E1129" s="68"/>
      <c r="F1129" s="68"/>
      <c r="G1129" s="68"/>
      <c r="H1129" s="68"/>
      <c r="I1129" s="68"/>
      <c r="J1129" s="68"/>
      <c r="K1129" s="69"/>
      <c r="L1129" s="68"/>
      <c r="M1129" s="68"/>
      <c r="N1129" s="69"/>
      <c r="O1129" s="69"/>
      <c r="P1129" s="68"/>
      <c r="Q1129" s="68"/>
      <c r="R1129" s="68"/>
    </row>
    <row r="1130" spans="1:18">
      <c r="A1130" s="68"/>
      <c r="B1130" s="69"/>
      <c r="C1130" s="69"/>
      <c r="D1130" s="68"/>
      <c r="E1130" s="68"/>
      <c r="F1130" s="68"/>
      <c r="G1130" s="68"/>
      <c r="H1130" s="68"/>
      <c r="I1130" s="68"/>
      <c r="J1130" s="68"/>
      <c r="K1130" s="69"/>
      <c r="L1130" s="68"/>
      <c r="M1130" s="68"/>
      <c r="N1130" s="69"/>
      <c r="O1130" s="69"/>
      <c r="P1130" s="68"/>
      <c r="Q1130" s="68"/>
      <c r="R1130" s="68"/>
    </row>
    <row r="1131" spans="1:18">
      <c r="A1131" s="68"/>
      <c r="B1131" s="69"/>
      <c r="C1131" s="69"/>
      <c r="D1131" s="68"/>
      <c r="E1131" s="68"/>
      <c r="F1131" s="68"/>
      <c r="G1131" s="68"/>
      <c r="H1131" s="68"/>
      <c r="I1131" s="68"/>
      <c r="J1131" s="68"/>
      <c r="K1131" s="69"/>
      <c r="L1131" s="68"/>
      <c r="M1131" s="68"/>
      <c r="N1131" s="69"/>
      <c r="O1131" s="69"/>
      <c r="P1131" s="68"/>
      <c r="Q1131" s="68"/>
      <c r="R1131" s="68"/>
    </row>
    <row r="1132" spans="1:18">
      <c r="A1132" s="68"/>
      <c r="B1132" s="69"/>
      <c r="C1132" s="69"/>
      <c r="D1132" s="68"/>
      <c r="E1132" s="68"/>
      <c r="F1132" s="68"/>
      <c r="G1132" s="68"/>
      <c r="H1132" s="68"/>
      <c r="I1132" s="68"/>
      <c r="J1132" s="68"/>
      <c r="K1132" s="69"/>
      <c r="L1132" s="68"/>
      <c r="M1132" s="68"/>
      <c r="N1132" s="69"/>
      <c r="O1132" s="69"/>
      <c r="P1132" s="68"/>
      <c r="Q1132" s="68"/>
      <c r="R1132" s="68"/>
    </row>
    <row r="1133" spans="1:18">
      <c r="A1133" s="68"/>
      <c r="B1133" s="69"/>
      <c r="C1133" s="69"/>
      <c r="D1133" s="68"/>
      <c r="E1133" s="68"/>
      <c r="F1133" s="68"/>
      <c r="G1133" s="68"/>
      <c r="H1133" s="68"/>
      <c r="I1133" s="68"/>
      <c r="J1133" s="68"/>
      <c r="K1133" s="69"/>
      <c r="L1133" s="68"/>
      <c r="M1133" s="68"/>
      <c r="N1133" s="69"/>
      <c r="O1133" s="69"/>
      <c r="P1133" s="68"/>
      <c r="Q1133" s="68"/>
      <c r="R1133" s="68"/>
    </row>
    <row r="1134" spans="1:18">
      <c r="A1134" s="68"/>
      <c r="B1134" s="69"/>
      <c r="C1134" s="69"/>
      <c r="D1134" s="68"/>
      <c r="E1134" s="68"/>
      <c r="F1134" s="68"/>
      <c r="G1134" s="68"/>
      <c r="H1134" s="68"/>
      <c r="I1134" s="68"/>
      <c r="J1134" s="68"/>
      <c r="K1134" s="69"/>
      <c r="L1134" s="68"/>
      <c r="M1134" s="68"/>
      <c r="N1134" s="69"/>
      <c r="O1134" s="69"/>
      <c r="P1134" s="68"/>
      <c r="Q1134" s="68"/>
      <c r="R1134" s="68"/>
    </row>
    <row r="1135" spans="1:18">
      <c r="A1135" s="68"/>
      <c r="B1135" s="69"/>
      <c r="C1135" s="69"/>
      <c r="D1135" s="68"/>
      <c r="E1135" s="68"/>
      <c r="F1135" s="68"/>
      <c r="G1135" s="68"/>
      <c r="H1135" s="68"/>
      <c r="I1135" s="68"/>
      <c r="J1135" s="68"/>
      <c r="K1135" s="69"/>
      <c r="L1135" s="68"/>
      <c r="M1135" s="68"/>
      <c r="N1135" s="69"/>
      <c r="O1135" s="69"/>
      <c r="P1135" s="68"/>
      <c r="Q1135" s="68"/>
      <c r="R1135" s="68"/>
    </row>
    <row r="1136" spans="1:18">
      <c r="A1136" s="68"/>
      <c r="B1136" s="69"/>
      <c r="C1136" s="69"/>
      <c r="D1136" s="68"/>
      <c r="E1136" s="68"/>
      <c r="F1136" s="68"/>
      <c r="G1136" s="68"/>
      <c r="H1136" s="68"/>
      <c r="I1136" s="68"/>
      <c r="J1136" s="68"/>
      <c r="K1136" s="69"/>
      <c r="L1136" s="68"/>
      <c r="M1136" s="68"/>
      <c r="N1136" s="69"/>
      <c r="O1136" s="69"/>
      <c r="P1136" s="68"/>
      <c r="Q1136" s="68"/>
      <c r="R1136" s="68"/>
    </row>
    <row r="1137" spans="1:18">
      <c r="A1137" s="68"/>
      <c r="B1137" s="69"/>
      <c r="C1137" s="69"/>
      <c r="D1137" s="68"/>
      <c r="E1137" s="68"/>
      <c r="F1137" s="68"/>
      <c r="G1137" s="68"/>
      <c r="H1137" s="68"/>
      <c r="I1137" s="68"/>
      <c r="J1137" s="68"/>
      <c r="K1137" s="69"/>
      <c r="L1137" s="68"/>
      <c r="M1137" s="68"/>
      <c r="N1137" s="69"/>
      <c r="O1137" s="69"/>
      <c r="P1137" s="68"/>
      <c r="Q1137" s="68"/>
      <c r="R1137" s="68"/>
    </row>
    <row r="1138" spans="1:18">
      <c r="A1138" s="68"/>
      <c r="B1138" s="69"/>
      <c r="C1138" s="69"/>
      <c r="D1138" s="68"/>
      <c r="E1138" s="68"/>
      <c r="F1138" s="68"/>
      <c r="G1138" s="68"/>
      <c r="H1138" s="68"/>
      <c r="I1138" s="68"/>
      <c r="J1138" s="68"/>
      <c r="K1138" s="69"/>
      <c r="L1138" s="68"/>
      <c r="M1138" s="68"/>
      <c r="N1138" s="69"/>
      <c r="O1138" s="69"/>
      <c r="P1138" s="68"/>
      <c r="Q1138" s="68"/>
      <c r="R1138" s="68"/>
    </row>
    <row r="1139" spans="1:18">
      <c r="A1139" s="68"/>
      <c r="B1139" s="69"/>
      <c r="C1139" s="69"/>
      <c r="D1139" s="68"/>
      <c r="E1139" s="68"/>
      <c r="F1139" s="68"/>
      <c r="G1139" s="68"/>
      <c r="H1139" s="68"/>
      <c r="I1139" s="68"/>
      <c r="J1139" s="68"/>
      <c r="K1139" s="69"/>
      <c r="L1139" s="68"/>
      <c r="M1139" s="68"/>
      <c r="N1139" s="69"/>
      <c r="O1139" s="69"/>
      <c r="P1139" s="68"/>
      <c r="Q1139" s="68"/>
      <c r="R1139" s="68"/>
    </row>
    <row r="1140" spans="1:18">
      <c r="A1140" s="68"/>
      <c r="B1140" s="69"/>
      <c r="C1140" s="69"/>
      <c r="D1140" s="68"/>
      <c r="E1140" s="68"/>
      <c r="F1140" s="68"/>
      <c r="G1140" s="68"/>
      <c r="H1140" s="68"/>
      <c r="I1140" s="68"/>
      <c r="J1140" s="68"/>
      <c r="K1140" s="69"/>
      <c r="L1140" s="68"/>
      <c r="M1140" s="68"/>
      <c r="N1140" s="69"/>
      <c r="O1140" s="69"/>
      <c r="P1140" s="68"/>
      <c r="Q1140" s="68"/>
      <c r="R1140" s="68"/>
    </row>
    <row r="1141" spans="1:18">
      <c r="A1141" s="68"/>
      <c r="B1141" s="69"/>
      <c r="C1141" s="69"/>
      <c r="D1141" s="68"/>
      <c r="E1141" s="68"/>
      <c r="F1141" s="68"/>
      <c r="G1141" s="68"/>
      <c r="H1141" s="68"/>
      <c r="I1141" s="68"/>
      <c r="J1141" s="68"/>
      <c r="K1141" s="69"/>
      <c r="L1141" s="68"/>
      <c r="M1141" s="68"/>
      <c r="N1141" s="69"/>
      <c r="O1141" s="69"/>
      <c r="P1141" s="68"/>
      <c r="Q1141" s="68"/>
      <c r="R1141" s="68"/>
    </row>
    <row r="1142" spans="1:18">
      <c r="A1142" s="68"/>
      <c r="B1142" s="69"/>
      <c r="C1142" s="69"/>
      <c r="D1142" s="68"/>
      <c r="E1142" s="68"/>
      <c r="F1142" s="68"/>
      <c r="G1142" s="68"/>
      <c r="H1142" s="68"/>
      <c r="I1142" s="68"/>
      <c r="J1142" s="68"/>
      <c r="K1142" s="69"/>
      <c r="L1142" s="68"/>
      <c r="M1142" s="68"/>
      <c r="N1142" s="69"/>
      <c r="O1142" s="69"/>
      <c r="P1142" s="68"/>
      <c r="Q1142" s="68"/>
      <c r="R1142" s="68"/>
    </row>
    <row r="1143" spans="1:18">
      <c r="A1143" s="68"/>
      <c r="B1143" s="69"/>
      <c r="C1143" s="69"/>
      <c r="D1143" s="68"/>
      <c r="E1143" s="68"/>
      <c r="F1143" s="68"/>
      <c r="G1143" s="68"/>
      <c r="H1143" s="68"/>
      <c r="I1143" s="68"/>
      <c r="J1143" s="68"/>
      <c r="K1143" s="69"/>
      <c r="L1143" s="68"/>
      <c r="M1143" s="68"/>
      <c r="N1143" s="69"/>
      <c r="O1143" s="69"/>
      <c r="P1143" s="68"/>
      <c r="Q1143" s="68"/>
      <c r="R1143" s="68"/>
    </row>
    <row r="1144" spans="1:18">
      <c r="A1144" s="68"/>
      <c r="B1144" s="69"/>
      <c r="C1144" s="69"/>
      <c r="D1144" s="68"/>
      <c r="E1144" s="68"/>
      <c r="F1144" s="68"/>
      <c r="G1144" s="68"/>
      <c r="H1144" s="68"/>
      <c r="I1144" s="68"/>
      <c r="J1144" s="68"/>
      <c r="K1144" s="69"/>
      <c r="L1144" s="68"/>
      <c r="M1144" s="68"/>
      <c r="N1144" s="69"/>
      <c r="O1144" s="69"/>
      <c r="P1144" s="68"/>
      <c r="Q1144" s="68"/>
      <c r="R1144" s="68"/>
    </row>
    <row r="1145" spans="1:18">
      <c r="A1145" s="68"/>
      <c r="B1145" s="69"/>
      <c r="C1145" s="69"/>
      <c r="D1145" s="68"/>
      <c r="E1145" s="68"/>
      <c r="F1145" s="68"/>
      <c r="G1145" s="68"/>
      <c r="H1145" s="68"/>
      <c r="I1145" s="68"/>
      <c r="J1145" s="68"/>
      <c r="K1145" s="69"/>
      <c r="L1145" s="68"/>
      <c r="M1145" s="68"/>
      <c r="N1145" s="69"/>
      <c r="O1145" s="69"/>
      <c r="P1145" s="68"/>
      <c r="Q1145" s="68"/>
      <c r="R1145" s="68"/>
    </row>
    <row r="1146" spans="1:18">
      <c r="A1146" s="68"/>
      <c r="B1146" s="69"/>
      <c r="C1146" s="69"/>
      <c r="D1146" s="68"/>
      <c r="E1146" s="68"/>
      <c r="F1146" s="68"/>
      <c r="G1146" s="68"/>
      <c r="H1146" s="68"/>
      <c r="I1146" s="68"/>
      <c r="J1146" s="68"/>
      <c r="K1146" s="69"/>
      <c r="L1146" s="68"/>
      <c r="M1146" s="68"/>
      <c r="N1146" s="69"/>
      <c r="O1146" s="69"/>
      <c r="P1146" s="68"/>
      <c r="Q1146" s="68"/>
      <c r="R1146" s="68"/>
    </row>
    <row r="1147" spans="1:18">
      <c r="A1147" s="68"/>
      <c r="B1147" s="69"/>
      <c r="C1147" s="69"/>
      <c r="D1147" s="68"/>
      <c r="E1147" s="68"/>
      <c r="F1147" s="68"/>
      <c r="G1147" s="68"/>
      <c r="H1147" s="68"/>
      <c r="I1147" s="68"/>
      <c r="J1147" s="68"/>
      <c r="K1147" s="69"/>
      <c r="L1147" s="68"/>
      <c r="M1147" s="68"/>
      <c r="N1147" s="69"/>
      <c r="O1147" s="69"/>
      <c r="P1147" s="68"/>
      <c r="Q1147" s="68"/>
      <c r="R1147" s="68"/>
    </row>
    <row r="1148" spans="1:18">
      <c r="A1148" s="68"/>
      <c r="B1148" s="69"/>
      <c r="C1148" s="69"/>
      <c r="D1148" s="68"/>
      <c r="E1148" s="68"/>
      <c r="F1148" s="68"/>
      <c r="G1148" s="68"/>
      <c r="H1148" s="68"/>
      <c r="I1148" s="68"/>
      <c r="J1148" s="68"/>
      <c r="K1148" s="69"/>
      <c r="L1148" s="68"/>
      <c r="M1148" s="68"/>
      <c r="N1148" s="69"/>
      <c r="O1148" s="69"/>
      <c r="P1148" s="68"/>
      <c r="Q1148" s="68"/>
      <c r="R1148" s="68"/>
    </row>
    <row r="1149" spans="1:18">
      <c r="A1149" s="68"/>
      <c r="B1149" s="69"/>
      <c r="C1149" s="69"/>
      <c r="D1149" s="68"/>
      <c r="E1149" s="68"/>
      <c r="F1149" s="68"/>
      <c r="G1149" s="68"/>
      <c r="H1149" s="68"/>
      <c r="I1149" s="68"/>
      <c r="J1149" s="68"/>
      <c r="K1149" s="69"/>
      <c r="L1149" s="68"/>
      <c r="M1149" s="68"/>
      <c r="N1149" s="69"/>
      <c r="O1149" s="69"/>
      <c r="P1149" s="68"/>
      <c r="Q1149" s="68"/>
      <c r="R1149" s="68"/>
    </row>
    <row r="1150" spans="1:18">
      <c r="A1150" s="68"/>
      <c r="B1150" s="69"/>
      <c r="C1150" s="69"/>
      <c r="D1150" s="68"/>
      <c r="E1150" s="68"/>
      <c r="F1150" s="68"/>
      <c r="G1150" s="68"/>
      <c r="H1150" s="68"/>
      <c r="I1150" s="68"/>
      <c r="J1150" s="68"/>
      <c r="K1150" s="69"/>
      <c r="L1150" s="68"/>
      <c r="M1150" s="68"/>
      <c r="N1150" s="69"/>
      <c r="O1150" s="69"/>
      <c r="P1150" s="68"/>
      <c r="Q1150" s="68"/>
      <c r="R1150" s="68"/>
    </row>
    <row r="1151" spans="1:18">
      <c r="A1151" s="68"/>
      <c r="B1151" s="69"/>
      <c r="C1151" s="69"/>
      <c r="D1151" s="68"/>
      <c r="E1151" s="68"/>
      <c r="F1151" s="68"/>
      <c r="G1151" s="68"/>
      <c r="H1151" s="68"/>
      <c r="I1151" s="68"/>
      <c r="J1151" s="68"/>
      <c r="K1151" s="69"/>
      <c r="L1151" s="68"/>
      <c r="M1151" s="68"/>
      <c r="N1151" s="69"/>
      <c r="O1151" s="69"/>
      <c r="P1151" s="68"/>
      <c r="Q1151" s="68"/>
      <c r="R1151" s="68"/>
    </row>
    <row r="1152" spans="1:18">
      <c r="A1152" s="68"/>
      <c r="B1152" s="69"/>
      <c r="C1152" s="69"/>
      <c r="D1152" s="68"/>
      <c r="E1152" s="68"/>
      <c r="F1152" s="68"/>
      <c r="G1152" s="68"/>
      <c r="H1152" s="68"/>
      <c r="I1152" s="68"/>
      <c r="J1152" s="68"/>
      <c r="K1152" s="69"/>
      <c r="L1152" s="68"/>
      <c r="M1152" s="68"/>
      <c r="N1152" s="69"/>
      <c r="O1152" s="69"/>
      <c r="P1152" s="68"/>
      <c r="Q1152" s="68"/>
      <c r="R1152" s="68"/>
    </row>
    <row r="1153" spans="1:18">
      <c r="A1153" s="68"/>
      <c r="B1153" s="69"/>
      <c r="C1153" s="69"/>
      <c r="D1153" s="68"/>
      <c r="E1153" s="68"/>
      <c r="F1153" s="68"/>
      <c r="G1153" s="68"/>
      <c r="H1153" s="68"/>
      <c r="I1153" s="68"/>
      <c r="J1153" s="68"/>
      <c r="K1153" s="69"/>
      <c r="L1153" s="68"/>
      <c r="M1153" s="68"/>
      <c r="N1153" s="69"/>
      <c r="O1153" s="69"/>
      <c r="P1153" s="68"/>
      <c r="Q1153" s="68"/>
      <c r="R1153" s="68"/>
    </row>
    <row r="1154" spans="1:18">
      <c r="A1154" s="68"/>
      <c r="B1154" s="69"/>
      <c r="C1154" s="69"/>
      <c r="D1154" s="68"/>
      <c r="E1154" s="68"/>
      <c r="F1154" s="68"/>
      <c r="G1154" s="68"/>
      <c r="H1154" s="68"/>
      <c r="I1154" s="68"/>
      <c r="J1154" s="68"/>
      <c r="K1154" s="69"/>
      <c r="L1154" s="68"/>
      <c r="M1154" s="68"/>
      <c r="N1154" s="69"/>
      <c r="O1154" s="69"/>
      <c r="P1154" s="68"/>
      <c r="Q1154" s="68"/>
      <c r="R1154" s="68"/>
    </row>
    <row r="1155" spans="1:18">
      <c r="A1155" s="68"/>
      <c r="B1155" s="69"/>
      <c r="C1155" s="69"/>
      <c r="D1155" s="68"/>
      <c r="E1155" s="68"/>
      <c r="F1155" s="68"/>
      <c r="G1155" s="68"/>
      <c r="H1155" s="68"/>
      <c r="I1155" s="68"/>
      <c r="J1155" s="68"/>
      <c r="K1155" s="69"/>
      <c r="L1155" s="68"/>
      <c r="M1155" s="68"/>
      <c r="N1155" s="69"/>
      <c r="O1155" s="69"/>
      <c r="P1155" s="68"/>
      <c r="Q1155" s="68"/>
      <c r="R1155" s="68"/>
    </row>
    <row r="1156" spans="1:18">
      <c r="A1156" s="68"/>
      <c r="B1156" s="69"/>
      <c r="C1156" s="69"/>
      <c r="D1156" s="68"/>
      <c r="E1156" s="68"/>
      <c r="F1156" s="68"/>
      <c r="G1156" s="68"/>
      <c r="H1156" s="68"/>
      <c r="I1156" s="68"/>
      <c r="J1156" s="68"/>
      <c r="K1156" s="69"/>
      <c r="L1156" s="68"/>
      <c r="M1156" s="68"/>
      <c r="N1156" s="69"/>
      <c r="O1156" s="69"/>
      <c r="P1156" s="68"/>
      <c r="Q1156" s="68"/>
      <c r="R1156" s="68"/>
    </row>
    <row r="1157" spans="1:18">
      <c r="A1157" s="68"/>
      <c r="B1157" s="69"/>
      <c r="C1157" s="69"/>
      <c r="D1157" s="68"/>
      <c r="E1157" s="68"/>
      <c r="F1157" s="68"/>
      <c r="G1157" s="68"/>
      <c r="H1157" s="68"/>
      <c r="I1157" s="68"/>
      <c r="J1157" s="68"/>
      <c r="K1157" s="69"/>
      <c r="L1157" s="68"/>
      <c r="M1157" s="68"/>
      <c r="N1157" s="69"/>
      <c r="O1157" s="69"/>
      <c r="P1157" s="68"/>
      <c r="Q1157" s="68"/>
      <c r="R1157" s="68"/>
    </row>
    <row r="1158" spans="1:18">
      <c r="A1158" s="68"/>
      <c r="B1158" s="69"/>
      <c r="C1158" s="69"/>
      <c r="D1158" s="68"/>
      <c r="E1158" s="68"/>
      <c r="F1158" s="68"/>
      <c r="G1158" s="68"/>
      <c r="H1158" s="68"/>
      <c r="I1158" s="68"/>
      <c r="J1158" s="68"/>
      <c r="K1158" s="69"/>
      <c r="L1158" s="68"/>
      <c r="M1158" s="68"/>
      <c r="N1158" s="69"/>
      <c r="O1158" s="69"/>
      <c r="P1158" s="68"/>
      <c r="Q1158" s="68"/>
      <c r="R1158" s="68"/>
    </row>
    <row r="1159" spans="1:18">
      <c r="A1159" s="68"/>
      <c r="B1159" s="69"/>
      <c r="C1159" s="69"/>
      <c r="D1159" s="68"/>
      <c r="E1159" s="68"/>
      <c r="F1159" s="68"/>
      <c r="G1159" s="68"/>
      <c r="H1159" s="68"/>
      <c r="I1159" s="68"/>
      <c r="J1159" s="68"/>
      <c r="K1159" s="69"/>
      <c r="L1159" s="68"/>
      <c r="M1159" s="68"/>
      <c r="N1159" s="69"/>
      <c r="O1159" s="69"/>
      <c r="P1159" s="68"/>
      <c r="Q1159" s="68"/>
      <c r="R1159" s="68"/>
    </row>
    <row r="1160" spans="1:18">
      <c r="A1160" s="68"/>
      <c r="B1160" s="69"/>
      <c r="C1160" s="69"/>
      <c r="D1160" s="68"/>
      <c r="E1160" s="68"/>
      <c r="F1160" s="68"/>
      <c r="G1160" s="68"/>
      <c r="H1160" s="68"/>
      <c r="I1160" s="68"/>
      <c r="J1160" s="68"/>
      <c r="K1160" s="69"/>
      <c r="L1160" s="68"/>
      <c r="M1160" s="68"/>
      <c r="N1160" s="69"/>
      <c r="O1160" s="69"/>
      <c r="P1160" s="68"/>
      <c r="Q1160" s="68"/>
      <c r="R1160" s="68"/>
    </row>
    <row r="1161" spans="1:18">
      <c r="A1161" s="68"/>
      <c r="B1161" s="69"/>
      <c r="C1161" s="69"/>
      <c r="D1161" s="68"/>
      <c r="E1161" s="68"/>
      <c r="F1161" s="68"/>
      <c r="G1161" s="68"/>
      <c r="H1161" s="68"/>
      <c r="I1161" s="68"/>
      <c r="J1161" s="68"/>
      <c r="K1161" s="69"/>
      <c r="L1161" s="68"/>
      <c r="M1161" s="68"/>
      <c r="N1161" s="69"/>
      <c r="O1161" s="69"/>
      <c r="P1161" s="68"/>
      <c r="Q1161" s="68"/>
      <c r="R1161" s="68"/>
    </row>
    <row r="1162" spans="1:18">
      <c r="A1162" s="68"/>
      <c r="B1162" s="69"/>
      <c r="C1162" s="69"/>
      <c r="D1162" s="68"/>
      <c r="E1162" s="68"/>
      <c r="F1162" s="68"/>
      <c r="G1162" s="68"/>
      <c r="H1162" s="68"/>
      <c r="I1162" s="68"/>
      <c r="J1162" s="68"/>
      <c r="K1162" s="69"/>
      <c r="L1162" s="68"/>
      <c r="M1162" s="68"/>
      <c r="N1162" s="69"/>
      <c r="O1162" s="69"/>
      <c r="P1162" s="68"/>
      <c r="Q1162" s="68"/>
      <c r="R1162" s="68"/>
    </row>
    <row r="1163" spans="1:18">
      <c r="A1163" s="68"/>
      <c r="B1163" s="69"/>
      <c r="C1163" s="69"/>
      <c r="D1163" s="68"/>
      <c r="E1163" s="68"/>
      <c r="F1163" s="68"/>
      <c r="G1163" s="68"/>
      <c r="H1163" s="68"/>
      <c r="I1163" s="68"/>
      <c r="J1163" s="68"/>
      <c r="K1163" s="69"/>
      <c r="L1163" s="68"/>
      <c r="M1163" s="68"/>
      <c r="N1163" s="69"/>
      <c r="O1163" s="69"/>
      <c r="P1163" s="68"/>
      <c r="Q1163" s="68"/>
      <c r="R1163" s="68"/>
    </row>
    <row r="1164" spans="1:18">
      <c r="A1164" s="68"/>
      <c r="B1164" s="69"/>
      <c r="C1164" s="69"/>
      <c r="D1164" s="68"/>
      <c r="E1164" s="68"/>
      <c r="F1164" s="68"/>
      <c r="G1164" s="68"/>
      <c r="H1164" s="68"/>
      <c r="I1164" s="68"/>
      <c r="J1164" s="68"/>
      <c r="K1164" s="69"/>
      <c r="L1164" s="68"/>
      <c r="M1164" s="68"/>
      <c r="N1164" s="69"/>
      <c r="O1164" s="69"/>
      <c r="P1164" s="68"/>
      <c r="Q1164" s="68"/>
      <c r="R1164" s="68"/>
    </row>
    <row r="1165" spans="1:18">
      <c r="A1165" s="68"/>
      <c r="B1165" s="69"/>
      <c r="C1165" s="69"/>
      <c r="D1165" s="68"/>
      <c r="E1165" s="68"/>
      <c r="F1165" s="68"/>
      <c r="G1165" s="68"/>
      <c r="H1165" s="68"/>
      <c r="I1165" s="68"/>
      <c r="J1165" s="68"/>
      <c r="K1165" s="69"/>
      <c r="L1165" s="68"/>
      <c r="M1165" s="68"/>
      <c r="N1165" s="69"/>
      <c r="O1165" s="69"/>
      <c r="P1165" s="68"/>
      <c r="Q1165" s="68"/>
      <c r="R1165" s="68"/>
    </row>
    <row r="1166" spans="1:18">
      <c r="A1166" s="68"/>
      <c r="B1166" s="69"/>
      <c r="C1166" s="69"/>
      <c r="D1166" s="68"/>
      <c r="E1166" s="68"/>
      <c r="F1166" s="68"/>
      <c r="G1166" s="68"/>
      <c r="H1166" s="68"/>
      <c r="I1166" s="68"/>
      <c r="J1166" s="68"/>
      <c r="K1166" s="69"/>
      <c r="L1166" s="68"/>
      <c r="M1166" s="68"/>
      <c r="N1166" s="69"/>
      <c r="O1166" s="69"/>
      <c r="P1166" s="68"/>
      <c r="Q1166" s="68"/>
      <c r="R1166" s="68"/>
    </row>
    <row r="1167" spans="1:18">
      <c r="A1167" s="68"/>
      <c r="B1167" s="69"/>
      <c r="C1167" s="69"/>
      <c r="D1167" s="68"/>
      <c r="E1167" s="68"/>
      <c r="F1167" s="68"/>
      <c r="G1167" s="68"/>
      <c r="H1167" s="68"/>
      <c r="I1167" s="68"/>
      <c r="J1167" s="68"/>
      <c r="K1167" s="69"/>
      <c r="L1167" s="68"/>
      <c r="M1167" s="68"/>
      <c r="N1167" s="69"/>
      <c r="O1167" s="69"/>
      <c r="P1167" s="68"/>
      <c r="Q1167" s="68"/>
      <c r="R1167" s="68"/>
    </row>
    <row r="1168" spans="1:18">
      <c r="A1168" s="68"/>
      <c r="B1168" s="69"/>
      <c r="C1168" s="69"/>
      <c r="D1168" s="68"/>
      <c r="E1168" s="68"/>
      <c r="F1168" s="68"/>
      <c r="G1168" s="68"/>
      <c r="H1168" s="68"/>
      <c r="I1168" s="68"/>
      <c r="J1168" s="68"/>
      <c r="K1168" s="69"/>
      <c r="L1168" s="68"/>
      <c r="M1168" s="68"/>
      <c r="N1168" s="69"/>
      <c r="O1168" s="69"/>
      <c r="P1168" s="68"/>
      <c r="Q1168" s="68"/>
      <c r="R1168" s="68"/>
    </row>
    <row r="1169" spans="1:18">
      <c r="A1169" s="68"/>
      <c r="B1169" s="69"/>
      <c r="C1169" s="69"/>
      <c r="D1169" s="68"/>
      <c r="E1169" s="68"/>
      <c r="F1169" s="68"/>
      <c r="G1169" s="68"/>
      <c r="H1169" s="68"/>
      <c r="I1169" s="68"/>
      <c r="J1169" s="68"/>
      <c r="K1169" s="69"/>
      <c r="L1169" s="68"/>
      <c r="M1169" s="68"/>
      <c r="N1169" s="69"/>
      <c r="O1169" s="69"/>
      <c r="P1169" s="68"/>
      <c r="Q1169" s="68"/>
      <c r="R1169" s="68"/>
    </row>
    <row r="1170" spans="1:18">
      <c r="A1170" s="68"/>
      <c r="B1170" s="69"/>
      <c r="C1170" s="69"/>
      <c r="D1170" s="68"/>
      <c r="E1170" s="68"/>
      <c r="F1170" s="68"/>
      <c r="G1170" s="68"/>
      <c r="H1170" s="68"/>
      <c r="I1170" s="68"/>
      <c r="J1170" s="68"/>
      <c r="K1170" s="69"/>
      <c r="L1170" s="68"/>
      <c r="M1170" s="68"/>
      <c r="N1170" s="69"/>
      <c r="O1170" s="69"/>
      <c r="P1170" s="68"/>
      <c r="Q1170" s="68"/>
      <c r="R1170" s="68"/>
    </row>
    <row r="1171" spans="1:18">
      <c r="A1171" s="68"/>
      <c r="B1171" s="69"/>
      <c r="C1171" s="69"/>
      <c r="D1171" s="68"/>
      <c r="E1171" s="68"/>
      <c r="F1171" s="68"/>
      <c r="G1171" s="68"/>
      <c r="H1171" s="68"/>
      <c r="I1171" s="68"/>
      <c r="J1171" s="68"/>
      <c r="K1171" s="69"/>
      <c r="L1171" s="68"/>
      <c r="M1171" s="68"/>
      <c r="N1171" s="69"/>
      <c r="O1171" s="69"/>
      <c r="P1171" s="68"/>
      <c r="Q1171" s="68"/>
      <c r="R1171" s="68"/>
    </row>
    <row r="1172" spans="1:18">
      <c r="A1172" s="68"/>
      <c r="B1172" s="69"/>
      <c r="C1172" s="69"/>
      <c r="D1172" s="68"/>
      <c r="E1172" s="68"/>
      <c r="F1172" s="68"/>
      <c r="G1172" s="68"/>
      <c r="H1172" s="68"/>
      <c r="I1172" s="68"/>
      <c r="J1172" s="68"/>
      <c r="K1172" s="69"/>
      <c r="L1172" s="68"/>
      <c r="M1172" s="68"/>
      <c r="N1172" s="69"/>
      <c r="O1172" s="69"/>
      <c r="P1172" s="68"/>
      <c r="Q1172" s="68"/>
      <c r="R1172" s="68"/>
    </row>
    <row r="1173" spans="1:18">
      <c r="A1173" s="68"/>
      <c r="B1173" s="69"/>
      <c r="C1173" s="69"/>
      <c r="D1173" s="68"/>
      <c r="E1173" s="68"/>
      <c r="F1173" s="68"/>
      <c r="G1173" s="68"/>
      <c r="H1173" s="68"/>
      <c r="I1173" s="68"/>
      <c r="J1173" s="68"/>
      <c r="K1173" s="69"/>
      <c r="L1173" s="68"/>
      <c r="M1173" s="68"/>
      <c r="N1173" s="69"/>
      <c r="O1173" s="69"/>
      <c r="P1173" s="68"/>
      <c r="Q1173" s="68"/>
      <c r="R1173" s="68"/>
    </row>
    <row r="1174" spans="1:18">
      <c r="A1174" s="68"/>
      <c r="B1174" s="69"/>
      <c r="C1174" s="69"/>
      <c r="D1174" s="68"/>
      <c r="E1174" s="68"/>
      <c r="F1174" s="68"/>
      <c r="G1174" s="68"/>
      <c r="H1174" s="68"/>
      <c r="I1174" s="68"/>
      <c r="J1174" s="68"/>
      <c r="K1174" s="69"/>
      <c r="L1174" s="68"/>
      <c r="M1174" s="68"/>
      <c r="N1174" s="69"/>
      <c r="O1174" s="69"/>
      <c r="P1174" s="68"/>
      <c r="Q1174" s="68"/>
      <c r="R1174" s="68"/>
    </row>
    <row r="1175" spans="1:18">
      <c r="A1175" s="68"/>
      <c r="B1175" s="69"/>
      <c r="C1175" s="69"/>
      <c r="D1175" s="68"/>
      <c r="E1175" s="68"/>
      <c r="F1175" s="68"/>
      <c r="G1175" s="68"/>
      <c r="H1175" s="68"/>
      <c r="I1175" s="68"/>
      <c r="J1175" s="68"/>
      <c r="K1175" s="69"/>
      <c r="L1175" s="68"/>
      <c r="M1175" s="68"/>
      <c r="N1175" s="69"/>
      <c r="O1175" s="69"/>
      <c r="P1175" s="68"/>
      <c r="Q1175" s="68"/>
      <c r="R1175" s="68"/>
    </row>
    <row r="1176" spans="1:18">
      <c r="A1176" s="68"/>
      <c r="B1176" s="69"/>
      <c r="C1176" s="69"/>
      <c r="D1176" s="68"/>
      <c r="E1176" s="68"/>
      <c r="F1176" s="68"/>
      <c r="G1176" s="68"/>
      <c r="H1176" s="68"/>
      <c r="I1176" s="68"/>
      <c r="J1176" s="68"/>
      <c r="K1176" s="69"/>
      <c r="L1176" s="68"/>
      <c r="M1176" s="68"/>
      <c r="N1176" s="69"/>
      <c r="O1176" s="69"/>
      <c r="P1176" s="68"/>
      <c r="Q1176" s="68"/>
      <c r="R1176" s="68"/>
    </row>
    <row r="1177" spans="1:18">
      <c r="A1177" s="68"/>
      <c r="B1177" s="69"/>
      <c r="C1177" s="69"/>
      <c r="D1177" s="68"/>
      <c r="E1177" s="68"/>
      <c r="F1177" s="68"/>
      <c r="G1177" s="68"/>
      <c r="H1177" s="68"/>
      <c r="I1177" s="68"/>
      <c r="J1177" s="68"/>
      <c r="K1177" s="69"/>
      <c r="L1177" s="68"/>
      <c r="M1177" s="68"/>
      <c r="N1177" s="69"/>
      <c r="O1177" s="69"/>
      <c r="P1177" s="68"/>
      <c r="Q1177" s="68"/>
      <c r="R1177" s="68"/>
    </row>
    <row r="1178" spans="1:18">
      <c r="A1178" s="68"/>
      <c r="B1178" s="69"/>
      <c r="C1178" s="69"/>
      <c r="D1178" s="68"/>
      <c r="E1178" s="68"/>
      <c r="F1178" s="68"/>
      <c r="G1178" s="68"/>
      <c r="H1178" s="68"/>
      <c r="I1178" s="68"/>
      <c r="J1178" s="68"/>
      <c r="K1178" s="69"/>
      <c r="L1178" s="68"/>
      <c r="M1178" s="68"/>
      <c r="N1178" s="69"/>
      <c r="O1178" s="69"/>
      <c r="P1178" s="68"/>
      <c r="Q1178" s="68"/>
      <c r="R1178" s="68"/>
    </row>
    <row r="1179" spans="1:18">
      <c r="A1179" s="68"/>
      <c r="B1179" s="69"/>
      <c r="C1179" s="69"/>
      <c r="D1179" s="68"/>
      <c r="E1179" s="68"/>
      <c r="F1179" s="68"/>
      <c r="G1179" s="68"/>
      <c r="H1179" s="68"/>
      <c r="I1179" s="68"/>
      <c r="J1179" s="68"/>
      <c r="K1179" s="69"/>
      <c r="L1179" s="68"/>
      <c r="M1179" s="68"/>
      <c r="N1179" s="69"/>
      <c r="O1179" s="69"/>
      <c r="P1179" s="68"/>
      <c r="Q1179" s="68"/>
      <c r="R1179" s="68"/>
    </row>
    <row r="1180" spans="1:18">
      <c r="A1180" s="68"/>
      <c r="B1180" s="69"/>
      <c r="C1180" s="69"/>
      <c r="D1180" s="68"/>
      <c r="E1180" s="68"/>
      <c r="F1180" s="68"/>
      <c r="G1180" s="68"/>
      <c r="H1180" s="68"/>
      <c r="I1180" s="68"/>
      <c r="J1180" s="68"/>
      <c r="K1180" s="69"/>
      <c r="L1180" s="68"/>
      <c r="M1180" s="68"/>
      <c r="N1180" s="69"/>
      <c r="O1180" s="69"/>
      <c r="P1180" s="68"/>
      <c r="Q1180" s="68"/>
      <c r="R1180" s="68"/>
    </row>
    <row r="1181" spans="1:18">
      <c r="A1181" s="68"/>
      <c r="B1181" s="69"/>
      <c r="C1181" s="69"/>
      <c r="D1181" s="68"/>
      <c r="E1181" s="68"/>
      <c r="F1181" s="68"/>
      <c r="G1181" s="68"/>
      <c r="H1181" s="68"/>
      <c r="I1181" s="68"/>
      <c r="J1181" s="68"/>
      <c r="K1181" s="69"/>
      <c r="L1181" s="68"/>
      <c r="M1181" s="68"/>
      <c r="N1181" s="69"/>
      <c r="O1181" s="69"/>
      <c r="P1181" s="68"/>
      <c r="Q1181" s="68"/>
      <c r="R1181" s="68"/>
    </row>
    <row r="1182" spans="1:18">
      <c r="A1182" s="68"/>
      <c r="B1182" s="69"/>
      <c r="C1182" s="69"/>
      <c r="D1182" s="68"/>
      <c r="E1182" s="68"/>
      <c r="F1182" s="68"/>
      <c r="G1182" s="68"/>
      <c r="H1182" s="68"/>
      <c r="I1182" s="68"/>
      <c r="J1182" s="68"/>
      <c r="K1182" s="69"/>
      <c r="L1182" s="68"/>
      <c r="M1182" s="68"/>
      <c r="N1182" s="69"/>
      <c r="O1182" s="69"/>
      <c r="P1182" s="68"/>
      <c r="Q1182" s="68"/>
      <c r="R1182" s="68"/>
    </row>
    <row r="1183" spans="1:18">
      <c r="A1183" s="68"/>
      <c r="B1183" s="69"/>
      <c r="C1183" s="69"/>
      <c r="D1183" s="68"/>
      <c r="E1183" s="68"/>
      <c r="F1183" s="68"/>
      <c r="G1183" s="68"/>
      <c r="H1183" s="68"/>
      <c r="I1183" s="68"/>
      <c r="J1183" s="68"/>
      <c r="K1183" s="69"/>
      <c r="L1183" s="68"/>
      <c r="M1183" s="68"/>
      <c r="N1183" s="69"/>
      <c r="O1183" s="69"/>
      <c r="P1183" s="68"/>
      <c r="Q1183" s="68"/>
      <c r="R1183" s="68"/>
    </row>
    <row r="1184" spans="1:18">
      <c r="A1184" s="68"/>
      <c r="B1184" s="69"/>
      <c r="C1184" s="69"/>
      <c r="D1184" s="68"/>
      <c r="E1184" s="68"/>
      <c r="F1184" s="68"/>
      <c r="G1184" s="68"/>
      <c r="H1184" s="68"/>
      <c r="I1184" s="68"/>
      <c r="J1184" s="68"/>
      <c r="K1184" s="69"/>
      <c r="L1184" s="68"/>
      <c r="M1184" s="68"/>
      <c r="N1184" s="69"/>
      <c r="O1184" s="69"/>
      <c r="P1184" s="68"/>
      <c r="Q1184" s="68"/>
      <c r="R1184" s="68"/>
    </row>
    <row r="1185" spans="1:18">
      <c r="A1185" s="68"/>
      <c r="B1185" s="69"/>
      <c r="C1185" s="69"/>
      <c r="D1185" s="68"/>
      <c r="E1185" s="68"/>
      <c r="F1185" s="68"/>
      <c r="G1185" s="68"/>
      <c r="H1185" s="68"/>
      <c r="I1185" s="68"/>
      <c r="J1185" s="68"/>
      <c r="K1185" s="69"/>
      <c r="L1185" s="68"/>
      <c r="M1185" s="68"/>
      <c r="N1185" s="69"/>
      <c r="O1185" s="69"/>
      <c r="P1185" s="68"/>
      <c r="Q1185" s="68"/>
      <c r="R1185" s="68"/>
    </row>
    <row r="1186" spans="1:18">
      <c r="A1186" s="68"/>
      <c r="B1186" s="69"/>
      <c r="C1186" s="69"/>
      <c r="D1186" s="68"/>
      <c r="E1186" s="68"/>
      <c r="F1186" s="68"/>
      <c r="G1186" s="68"/>
      <c r="H1186" s="68"/>
      <c r="I1186" s="68"/>
      <c r="J1186" s="68"/>
      <c r="K1186" s="69"/>
      <c r="L1186" s="68"/>
      <c r="M1186" s="68"/>
      <c r="N1186" s="69"/>
      <c r="O1186" s="69"/>
      <c r="P1186" s="68"/>
      <c r="Q1186" s="68"/>
      <c r="R1186" s="68"/>
    </row>
    <row r="1187" spans="1:18">
      <c r="A1187" s="68"/>
      <c r="B1187" s="69"/>
      <c r="C1187" s="69"/>
      <c r="D1187" s="68"/>
      <c r="E1187" s="68"/>
      <c r="F1187" s="68"/>
      <c r="G1187" s="68"/>
      <c r="H1187" s="68"/>
      <c r="I1187" s="68"/>
      <c r="J1187" s="68"/>
      <c r="K1187" s="69"/>
      <c r="L1187" s="68"/>
      <c r="M1187" s="68"/>
      <c r="N1187" s="69"/>
      <c r="O1187" s="69"/>
      <c r="P1187" s="68"/>
      <c r="Q1187" s="68"/>
      <c r="R1187" s="68"/>
    </row>
    <row r="1188" spans="1:18">
      <c r="A1188" s="68"/>
      <c r="B1188" s="69"/>
      <c r="C1188" s="69"/>
      <c r="D1188" s="68"/>
      <c r="E1188" s="68"/>
      <c r="F1188" s="68"/>
      <c r="G1188" s="68"/>
      <c r="H1188" s="68"/>
      <c r="I1188" s="68"/>
      <c r="J1188" s="68"/>
      <c r="K1188" s="69"/>
      <c r="L1188" s="68"/>
      <c r="M1188" s="68"/>
      <c r="N1188" s="69"/>
      <c r="O1188" s="69"/>
      <c r="P1188" s="68"/>
      <c r="Q1188" s="68"/>
      <c r="R1188" s="68"/>
    </row>
    <row r="1189" spans="1:18">
      <c r="A1189" s="68"/>
      <c r="B1189" s="69"/>
      <c r="C1189" s="69"/>
      <c r="D1189" s="68"/>
      <c r="E1189" s="68"/>
      <c r="F1189" s="68"/>
      <c r="G1189" s="68"/>
      <c r="H1189" s="68"/>
      <c r="I1189" s="68"/>
      <c r="J1189" s="68"/>
      <c r="K1189" s="69"/>
      <c r="L1189" s="68"/>
      <c r="M1189" s="68"/>
      <c r="N1189" s="69"/>
      <c r="O1189" s="69"/>
      <c r="P1189" s="68"/>
      <c r="Q1189" s="68"/>
      <c r="R1189" s="68"/>
    </row>
    <row r="1190" spans="1:18">
      <c r="A1190" s="68"/>
      <c r="B1190" s="69"/>
      <c r="C1190" s="69"/>
      <c r="D1190" s="68"/>
      <c r="E1190" s="68"/>
      <c r="F1190" s="68"/>
      <c r="G1190" s="68"/>
      <c r="H1190" s="68"/>
      <c r="I1190" s="68"/>
      <c r="J1190" s="68"/>
      <c r="K1190" s="69"/>
      <c r="L1190" s="68"/>
      <c r="M1190" s="68"/>
      <c r="N1190" s="69"/>
      <c r="O1190" s="69"/>
      <c r="P1190" s="68"/>
      <c r="Q1190" s="68"/>
      <c r="R1190" s="68"/>
    </row>
    <row r="1191" spans="1:18">
      <c r="A1191" s="68"/>
      <c r="B1191" s="69"/>
      <c r="C1191" s="69"/>
      <c r="D1191" s="68"/>
      <c r="E1191" s="68"/>
      <c r="F1191" s="68"/>
      <c r="G1191" s="68"/>
      <c r="H1191" s="68"/>
      <c r="I1191" s="68"/>
      <c r="J1191" s="68"/>
      <c r="K1191" s="69"/>
      <c r="L1191" s="68"/>
      <c r="M1191" s="68"/>
      <c r="N1191" s="69"/>
      <c r="O1191" s="69"/>
      <c r="P1191" s="68"/>
      <c r="Q1191" s="68"/>
      <c r="R1191" s="68"/>
    </row>
    <row r="1192" spans="1:18">
      <c r="A1192" s="68"/>
      <c r="B1192" s="69"/>
      <c r="C1192" s="69"/>
      <c r="D1192" s="68"/>
      <c r="E1192" s="68"/>
      <c r="F1192" s="68"/>
      <c r="G1192" s="68"/>
      <c r="H1192" s="68"/>
      <c r="I1192" s="68"/>
      <c r="J1192" s="68"/>
      <c r="K1192" s="69"/>
      <c r="L1192" s="68"/>
      <c r="M1192" s="68"/>
      <c r="N1192" s="69"/>
      <c r="O1192" s="69"/>
      <c r="P1192" s="68"/>
      <c r="Q1192" s="68"/>
      <c r="R1192" s="68"/>
    </row>
    <row r="1193" spans="1:18">
      <c r="A1193" s="68"/>
      <c r="B1193" s="69"/>
      <c r="C1193" s="69"/>
      <c r="D1193" s="68"/>
      <c r="E1193" s="68"/>
      <c r="F1193" s="68"/>
      <c r="G1193" s="68"/>
      <c r="H1193" s="68"/>
      <c r="I1193" s="68"/>
      <c r="J1193" s="68"/>
      <c r="K1193" s="69"/>
      <c r="L1193" s="68"/>
      <c r="M1193" s="68"/>
      <c r="N1193" s="69"/>
      <c r="O1193" s="69"/>
      <c r="P1193" s="68"/>
      <c r="Q1193" s="68"/>
      <c r="R1193" s="68"/>
    </row>
    <row r="1194" spans="1:18">
      <c r="A1194" s="68"/>
      <c r="B1194" s="69"/>
      <c r="C1194" s="69"/>
      <c r="D1194" s="68"/>
      <c r="E1194" s="68"/>
      <c r="F1194" s="68"/>
      <c r="G1194" s="68"/>
      <c r="H1194" s="68"/>
      <c r="I1194" s="68"/>
      <c r="J1194" s="68"/>
      <c r="K1194" s="69"/>
      <c r="L1194" s="68"/>
      <c r="M1194" s="68"/>
      <c r="N1194" s="69"/>
      <c r="O1194" s="69"/>
      <c r="P1194" s="68"/>
      <c r="Q1194" s="68"/>
      <c r="R1194" s="68"/>
    </row>
    <row r="1195" spans="1:18">
      <c r="A1195" s="68"/>
      <c r="B1195" s="69"/>
      <c r="C1195" s="69"/>
      <c r="D1195" s="68"/>
      <c r="E1195" s="68"/>
      <c r="F1195" s="68"/>
      <c r="G1195" s="68"/>
      <c r="H1195" s="68"/>
      <c r="I1195" s="68"/>
      <c r="J1195" s="68"/>
      <c r="K1195" s="69"/>
      <c r="L1195" s="68"/>
      <c r="M1195" s="68"/>
      <c r="N1195" s="69"/>
      <c r="O1195" s="69"/>
      <c r="P1195" s="68"/>
      <c r="Q1195" s="68"/>
      <c r="R1195" s="68"/>
    </row>
    <row r="1196" spans="1:18">
      <c r="A1196" s="68"/>
      <c r="B1196" s="69"/>
      <c r="C1196" s="69"/>
      <c r="D1196" s="68"/>
      <c r="E1196" s="68"/>
      <c r="F1196" s="68"/>
      <c r="G1196" s="68"/>
      <c r="H1196" s="68"/>
      <c r="I1196" s="68"/>
      <c r="J1196" s="68"/>
      <c r="K1196" s="69"/>
      <c r="L1196" s="68"/>
      <c r="M1196" s="68"/>
      <c r="N1196" s="69"/>
      <c r="O1196" s="69"/>
      <c r="P1196" s="68"/>
      <c r="Q1196" s="68"/>
      <c r="R1196" s="68"/>
    </row>
    <row r="1197" spans="1:18">
      <c r="A1197" s="68"/>
      <c r="B1197" s="69"/>
      <c r="C1197" s="69"/>
      <c r="D1197" s="68"/>
      <c r="E1197" s="68"/>
      <c r="F1197" s="68"/>
      <c r="G1197" s="68"/>
      <c r="H1197" s="68"/>
      <c r="I1197" s="68"/>
      <c r="J1197" s="68"/>
      <c r="K1197" s="69"/>
      <c r="L1197" s="68"/>
      <c r="M1197" s="68"/>
      <c r="N1197" s="69"/>
      <c r="O1197" s="69"/>
      <c r="P1197" s="68"/>
      <c r="Q1197" s="68"/>
      <c r="R1197" s="68"/>
    </row>
    <row r="1198" spans="1:18">
      <c r="A1198" s="68"/>
      <c r="B1198" s="69"/>
      <c r="C1198" s="69"/>
      <c r="D1198" s="68"/>
      <c r="E1198" s="68"/>
      <c r="F1198" s="68"/>
      <c r="G1198" s="68"/>
      <c r="H1198" s="68"/>
      <c r="I1198" s="68"/>
      <c r="J1198" s="68"/>
      <c r="K1198" s="69"/>
      <c r="L1198" s="68"/>
      <c r="M1198" s="68"/>
      <c r="N1198" s="69"/>
      <c r="O1198" s="69"/>
      <c r="P1198" s="68"/>
      <c r="Q1198" s="68"/>
      <c r="R1198" s="68"/>
    </row>
    <row r="1199" spans="1:18">
      <c r="A1199" s="68"/>
      <c r="B1199" s="69"/>
      <c r="C1199" s="69"/>
      <c r="D1199" s="68"/>
      <c r="E1199" s="68"/>
      <c r="F1199" s="68"/>
      <c r="G1199" s="68"/>
      <c r="H1199" s="68"/>
      <c r="I1199" s="68"/>
      <c r="J1199" s="68"/>
      <c r="K1199" s="69"/>
      <c r="L1199" s="68"/>
      <c r="M1199" s="68"/>
      <c r="N1199" s="69"/>
      <c r="O1199" s="69"/>
      <c r="P1199" s="68"/>
      <c r="Q1199" s="68"/>
      <c r="R1199" s="68"/>
    </row>
    <row r="1200" spans="1:18">
      <c r="A1200" s="68"/>
      <c r="B1200" s="69"/>
      <c r="C1200" s="69"/>
      <c r="D1200" s="68"/>
      <c r="E1200" s="68"/>
      <c r="F1200" s="68"/>
      <c r="G1200" s="68"/>
      <c r="H1200" s="68"/>
      <c r="I1200" s="68"/>
      <c r="J1200" s="68"/>
      <c r="K1200" s="69"/>
      <c r="L1200" s="68"/>
      <c r="M1200" s="68"/>
      <c r="N1200" s="69"/>
      <c r="O1200" s="69"/>
      <c r="P1200" s="68"/>
      <c r="Q1200" s="68"/>
      <c r="R1200" s="68"/>
    </row>
    <row r="1201" spans="1:18">
      <c r="A1201" s="68"/>
      <c r="B1201" s="69"/>
      <c r="C1201" s="69"/>
      <c r="D1201" s="68"/>
      <c r="E1201" s="68"/>
      <c r="F1201" s="68"/>
      <c r="G1201" s="68"/>
      <c r="H1201" s="68"/>
      <c r="I1201" s="68"/>
      <c r="J1201" s="68"/>
      <c r="K1201" s="69"/>
      <c r="L1201" s="68"/>
      <c r="M1201" s="68"/>
      <c r="N1201" s="69"/>
      <c r="O1201" s="69"/>
      <c r="P1201" s="68"/>
      <c r="Q1201" s="68"/>
      <c r="R1201" s="68"/>
    </row>
    <row r="1202" spans="1:18">
      <c r="A1202" s="68"/>
      <c r="B1202" s="69"/>
      <c r="C1202" s="69"/>
      <c r="D1202" s="68"/>
      <c r="E1202" s="68"/>
      <c r="F1202" s="68"/>
      <c r="G1202" s="68"/>
      <c r="H1202" s="68"/>
      <c r="I1202" s="68"/>
      <c r="J1202" s="68"/>
      <c r="K1202" s="69"/>
      <c r="L1202" s="68"/>
      <c r="M1202" s="68"/>
      <c r="N1202" s="69"/>
      <c r="O1202" s="69"/>
      <c r="P1202" s="68"/>
      <c r="Q1202" s="68"/>
      <c r="R1202" s="68"/>
    </row>
    <row r="1203" spans="1:18">
      <c r="A1203" s="68"/>
      <c r="B1203" s="69"/>
      <c r="C1203" s="69"/>
      <c r="D1203" s="68"/>
      <c r="E1203" s="68"/>
      <c r="F1203" s="68"/>
      <c r="G1203" s="68"/>
      <c r="H1203" s="68"/>
      <c r="I1203" s="68"/>
      <c r="J1203" s="68"/>
      <c r="K1203" s="69"/>
      <c r="L1203" s="68"/>
      <c r="M1203" s="68"/>
      <c r="N1203" s="69"/>
      <c r="O1203" s="69"/>
      <c r="P1203" s="68"/>
      <c r="Q1203" s="68"/>
      <c r="R1203" s="68"/>
    </row>
    <row r="1204" spans="1:18">
      <c r="A1204" s="68"/>
      <c r="B1204" s="69"/>
      <c r="C1204" s="69"/>
      <c r="D1204" s="68"/>
      <c r="E1204" s="68"/>
      <c r="F1204" s="68"/>
      <c r="G1204" s="68"/>
      <c r="H1204" s="68"/>
      <c r="I1204" s="68"/>
      <c r="J1204" s="68"/>
      <c r="K1204" s="69"/>
      <c r="L1204" s="68"/>
      <c r="M1204" s="68"/>
      <c r="N1204" s="69"/>
      <c r="O1204" s="69"/>
      <c r="P1204" s="68"/>
      <c r="Q1204" s="68"/>
      <c r="R1204" s="68"/>
    </row>
    <row r="1205" spans="1:18">
      <c r="A1205" s="68"/>
      <c r="B1205" s="69"/>
      <c r="C1205" s="69"/>
      <c r="D1205" s="68"/>
      <c r="E1205" s="68"/>
      <c r="F1205" s="68"/>
      <c r="G1205" s="68"/>
      <c r="H1205" s="68"/>
      <c r="I1205" s="68"/>
      <c r="J1205" s="68"/>
      <c r="K1205" s="69"/>
      <c r="L1205" s="68"/>
      <c r="M1205" s="68"/>
      <c r="N1205" s="69"/>
      <c r="O1205" s="69"/>
      <c r="P1205" s="68"/>
      <c r="Q1205" s="68"/>
      <c r="R1205" s="68"/>
    </row>
    <row r="1206" spans="1:18">
      <c r="A1206" s="68"/>
      <c r="B1206" s="69"/>
      <c r="C1206" s="69"/>
      <c r="D1206" s="68"/>
      <c r="E1206" s="68"/>
      <c r="F1206" s="68"/>
      <c r="G1206" s="68"/>
      <c r="H1206" s="68"/>
      <c r="I1206" s="68"/>
      <c r="J1206" s="68"/>
      <c r="K1206" s="69"/>
      <c r="L1206" s="68"/>
      <c r="M1206" s="68"/>
      <c r="N1206" s="69"/>
      <c r="O1206" s="69"/>
      <c r="P1206" s="68"/>
      <c r="Q1206" s="68"/>
      <c r="R1206" s="68"/>
    </row>
    <row r="1207" spans="1:18">
      <c r="A1207" s="68"/>
      <c r="B1207" s="69"/>
      <c r="C1207" s="69"/>
      <c r="D1207" s="68"/>
      <c r="E1207" s="68"/>
      <c r="F1207" s="68"/>
      <c r="G1207" s="68"/>
      <c r="H1207" s="68"/>
      <c r="I1207" s="68"/>
      <c r="J1207" s="68"/>
      <c r="K1207" s="69"/>
      <c r="L1207" s="68"/>
      <c r="M1207" s="68"/>
      <c r="N1207" s="69"/>
      <c r="O1207" s="69"/>
      <c r="P1207" s="68"/>
      <c r="Q1207" s="68"/>
      <c r="R1207" s="68"/>
    </row>
    <row r="1208" spans="1:18">
      <c r="A1208" s="68"/>
      <c r="B1208" s="69"/>
      <c r="C1208" s="69"/>
      <c r="D1208" s="68"/>
      <c r="E1208" s="68"/>
      <c r="F1208" s="68"/>
      <c r="G1208" s="68"/>
      <c r="H1208" s="68"/>
      <c r="I1208" s="68"/>
      <c r="J1208" s="68"/>
      <c r="K1208" s="69"/>
      <c r="L1208" s="68"/>
      <c r="M1208" s="68"/>
      <c r="N1208" s="69"/>
      <c r="O1208" s="69"/>
      <c r="P1208" s="68"/>
      <c r="Q1208" s="68"/>
      <c r="R1208" s="68"/>
    </row>
    <row r="1209" spans="1:18">
      <c r="A1209" s="68"/>
      <c r="B1209" s="69"/>
      <c r="C1209" s="69"/>
      <c r="D1209" s="68"/>
      <c r="E1209" s="68"/>
      <c r="F1209" s="68"/>
      <c r="G1209" s="68"/>
      <c r="H1209" s="68"/>
      <c r="I1209" s="68"/>
      <c r="J1209" s="68"/>
      <c r="K1209" s="69"/>
      <c r="L1209" s="68"/>
      <c r="M1209" s="68"/>
      <c r="N1209" s="69"/>
      <c r="O1209" s="69"/>
      <c r="P1209" s="68"/>
      <c r="Q1209" s="68"/>
      <c r="R1209" s="68"/>
    </row>
    <row r="1210" spans="1:18">
      <c r="A1210" s="68"/>
      <c r="B1210" s="69"/>
      <c r="C1210" s="69"/>
      <c r="D1210" s="68"/>
      <c r="E1210" s="68"/>
      <c r="F1210" s="68"/>
      <c r="G1210" s="68"/>
      <c r="H1210" s="68"/>
      <c r="I1210" s="68"/>
      <c r="J1210" s="68"/>
      <c r="K1210" s="69"/>
      <c r="L1210" s="68"/>
      <c r="M1210" s="68"/>
      <c r="N1210" s="69"/>
      <c r="O1210" s="69"/>
      <c r="P1210" s="68"/>
      <c r="Q1210" s="68"/>
      <c r="R1210" s="68"/>
    </row>
    <row r="1211" spans="1:18">
      <c r="A1211" s="68"/>
      <c r="B1211" s="69"/>
      <c r="C1211" s="69"/>
      <c r="D1211" s="68"/>
      <c r="E1211" s="68"/>
      <c r="F1211" s="68"/>
      <c r="G1211" s="68"/>
      <c r="H1211" s="68"/>
      <c r="I1211" s="68"/>
      <c r="J1211" s="68"/>
      <c r="K1211" s="69"/>
      <c r="L1211" s="68"/>
      <c r="M1211" s="68"/>
      <c r="N1211" s="69"/>
      <c r="O1211" s="69"/>
      <c r="P1211" s="68"/>
      <c r="Q1211" s="68"/>
      <c r="R1211" s="68"/>
    </row>
    <row r="1212" spans="1:18">
      <c r="A1212" s="68"/>
      <c r="B1212" s="69"/>
      <c r="C1212" s="69"/>
      <c r="D1212" s="68"/>
      <c r="E1212" s="68"/>
      <c r="F1212" s="68"/>
      <c r="G1212" s="68"/>
      <c r="H1212" s="68"/>
      <c r="I1212" s="68"/>
      <c r="J1212" s="68"/>
      <c r="K1212" s="69"/>
      <c r="L1212" s="68"/>
      <c r="M1212" s="68"/>
      <c r="N1212" s="69"/>
      <c r="O1212" s="69"/>
      <c r="P1212" s="68"/>
      <c r="Q1212" s="68"/>
      <c r="R1212" s="68"/>
    </row>
    <row r="1213" spans="1:18">
      <c r="A1213" s="68"/>
      <c r="B1213" s="69"/>
      <c r="C1213" s="69"/>
      <c r="D1213" s="68"/>
      <c r="E1213" s="68"/>
      <c r="F1213" s="68"/>
      <c r="G1213" s="68"/>
      <c r="H1213" s="68"/>
      <c r="I1213" s="68"/>
      <c r="J1213" s="68"/>
      <c r="K1213" s="69"/>
      <c r="L1213" s="68"/>
      <c r="M1213" s="68"/>
      <c r="N1213" s="69"/>
      <c r="O1213" s="69"/>
      <c r="P1213" s="68"/>
      <c r="Q1213" s="68"/>
      <c r="R1213" s="68"/>
    </row>
    <row r="1214" spans="1:18">
      <c r="A1214" s="68"/>
      <c r="B1214" s="69"/>
      <c r="C1214" s="69"/>
      <c r="D1214" s="68"/>
      <c r="E1214" s="68"/>
      <c r="F1214" s="68"/>
      <c r="G1214" s="68"/>
      <c r="H1214" s="68"/>
      <c r="I1214" s="68"/>
      <c r="J1214" s="68"/>
      <c r="K1214" s="69"/>
      <c r="L1214" s="68"/>
      <c r="M1214" s="68"/>
      <c r="N1214" s="69"/>
      <c r="O1214" s="69"/>
      <c r="P1214" s="68"/>
      <c r="Q1214" s="68"/>
      <c r="R1214" s="68"/>
    </row>
    <row r="1215" spans="1:18">
      <c r="A1215" s="68"/>
      <c r="B1215" s="69"/>
      <c r="C1215" s="69"/>
      <c r="D1215" s="68"/>
      <c r="E1215" s="68"/>
      <c r="F1215" s="68"/>
      <c r="G1215" s="68"/>
      <c r="H1215" s="68"/>
      <c r="I1215" s="68"/>
      <c r="J1215" s="68"/>
      <c r="K1215" s="69"/>
      <c r="L1215" s="68"/>
      <c r="M1215" s="68"/>
      <c r="N1215" s="69"/>
      <c r="O1215" s="69"/>
      <c r="P1215" s="68"/>
      <c r="Q1215" s="68"/>
      <c r="R1215" s="68"/>
    </row>
    <row r="1216" spans="1:18">
      <c r="A1216" s="68"/>
      <c r="B1216" s="69"/>
      <c r="C1216" s="69"/>
      <c r="D1216" s="68"/>
      <c r="E1216" s="68"/>
      <c r="F1216" s="68"/>
      <c r="G1216" s="68"/>
      <c r="H1216" s="68"/>
      <c r="I1216" s="68"/>
      <c r="J1216" s="68"/>
      <c r="K1216" s="69"/>
      <c r="L1216" s="68"/>
      <c r="M1216" s="68"/>
      <c r="N1216" s="69"/>
      <c r="O1216" s="69"/>
      <c r="P1216" s="68"/>
      <c r="Q1216" s="68"/>
      <c r="R1216" s="68"/>
    </row>
    <row r="1217" spans="1:18">
      <c r="A1217" s="68"/>
      <c r="B1217" s="69"/>
      <c r="C1217" s="69"/>
      <c r="D1217" s="68"/>
      <c r="E1217" s="68"/>
      <c r="F1217" s="68"/>
      <c r="G1217" s="68"/>
      <c r="H1217" s="68"/>
      <c r="I1217" s="68"/>
      <c r="J1217" s="68"/>
      <c r="K1217" s="69"/>
      <c r="L1217" s="68"/>
      <c r="M1217" s="68"/>
      <c r="N1217" s="69"/>
      <c r="O1217" s="69"/>
      <c r="P1217" s="68"/>
      <c r="Q1217" s="68"/>
      <c r="R1217" s="68"/>
    </row>
    <row r="1218" spans="1:18">
      <c r="A1218" s="68"/>
      <c r="B1218" s="69"/>
      <c r="C1218" s="69"/>
      <c r="D1218" s="68"/>
      <c r="E1218" s="68"/>
      <c r="F1218" s="68"/>
      <c r="G1218" s="68"/>
      <c r="H1218" s="68"/>
      <c r="I1218" s="68"/>
      <c r="J1218" s="68"/>
      <c r="K1218" s="69"/>
      <c r="L1218" s="68"/>
      <c r="M1218" s="68"/>
      <c r="N1218" s="69"/>
      <c r="O1218" s="69"/>
      <c r="P1218" s="68"/>
      <c r="Q1218" s="68"/>
      <c r="R1218" s="68"/>
    </row>
    <row r="1219" spans="1:18">
      <c r="A1219" s="68"/>
      <c r="B1219" s="69"/>
      <c r="C1219" s="69"/>
      <c r="D1219" s="68"/>
      <c r="E1219" s="68"/>
      <c r="F1219" s="68"/>
      <c r="G1219" s="68"/>
      <c r="H1219" s="68"/>
      <c r="I1219" s="68"/>
      <c r="J1219" s="68"/>
      <c r="K1219" s="69"/>
      <c r="L1219" s="68"/>
      <c r="M1219" s="68"/>
      <c r="N1219" s="69"/>
      <c r="O1219" s="69"/>
      <c r="P1219" s="68"/>
      <c r="Q1219" s="68"/>
      <c r="R1219" s="68"/>
    </row>
    <row r="1220" spans="1:18">
      <c r="A1220" s="68"/>
      <c r="B1220" s="69"/>
      <c r="C1220" s="69"/>
      <c r="D1220" s="68"/>
      <c r="E1220" s="68"/>
      <c r="F1220" s="68"/>
      <c r="G1220" s="68"/>
      <c r="H1220" s="68"/>
      <c r="I1220" s="68"/>
      <c r="J1220" s="68"/>
      <c r="K1220" s="69"/>
      <c r="L1220" s="68"/>
      <c r="M1220" s="68"/>
      <c r="N1220" s="69"/>
      <c r="O1220" s="69"/>
      <c r="P1220" s="68"/>
      <c r="Q1220" s="68"/>
      <c r="R1220" s="68"/>
    </row>
    <row r="1221" spans="1:18">
      <c r="A1221" s="68"/>
      <c r="B1221" s="69"/>
      <c r="C1221" s="69"/>
      <c r="D1221" s="68"/>
      <c r="E1221" s="68"/>
      <c r="F1221" s="68"/>
      <c r="G1221" s="68"/>
      <c r="H1221" s="68"/>
      <c r="I1221" s="68"/>
      <c r="J1221" s="68"/>
      <c r="K1221" s="69"/>
      <c r="L1221" s="68"/>
      <c r="M1221" s="68"/>
      <c r="N1221" s="69"/>
      <c r="O1221" s="69"/>
      <c r="P1221" s="68"/>
      <c r="Q1221" s="68"/>
      <c r="R1221" s="68"/>
    </row>
    <row r="1222" spans="1:18">
      <c r="A1222" s="68"/>
      <c r="B1222" s="69"/>
      <c r="C1222" s="69"/>
      <c r="D1222" s="68"/>
      <c r="E1222" s="68"/>
      <c r="F1222" s="68"/>
      <c r="G1222" s="68"/>
      <c r="H1222" s="68"/>
      <c r="I1222" s="68"/>
      <c r="J1222" s="68"/>
      <c r="K1222" s="69"/>
      <c r="L1222" s="68"/>
      <c r="M1222" s="68"/>
      <c r="N1222" s="69"/>
      <c r="O1222" s="69"/>
      <c r="P1222" s="68"/>
      <c r="Q1222" s="68"/>
      <c r="R1222" s="68"/>
    </row>
    <row r="1223" spans="1:18">
      <c r="A1223" s="68"/>
      <c r="B1223" s="69"/>
      <c r="C1223" s="69"/>
      <c r="D1223" s="68"/>
      <c r="E1223" s="68"/>
      <c r="F1223" s="68"/>
      <c r="G1223" s="68"/>
      <c r="H1223" s="68"/>
      <c r="I1223" s="68"/>
      <c r="J1223" s="68"/>
      <c r="K1223" s="69"/>
      <c r="L1223" s="68"/>
      <c r="M1223" s="68"/>
      <c r="N1223" s="69"/>
      <c r="O1223" s="69"/>
      <c r="P1223" s="68"/>
      <c r="Q1223" s="68"/>
      <c r="R1223" s="68"/>
    </row>
    <row r="1224" spans="1:18">
      <c r="A1224" s="68"/>
      <c r="B1224" s="69"/>
      <c r="C1224" s="69"/>
      <c r="D1224" s="68"/>
      <c r="E1224" s="68"/>
      <c r="F1224" s="68"/>
      <c r="G1224" s="68"/>
      <c r="H1224" s="68"/>
      <c r="I1224" s="68"/>
      <c r="J1224" s="68"/>
      <c r="K1224" s="69"/>
      <c r="L1224" s="68"/>
      <c r="M1224" s="68"/>
      <c r="N1224" s="69"/>
      <c r="O1224" s="69"/>
      <c r="P1224" s="68"/>
      <c r="Q1224" s="68"/>
      <c r="R1224" s="68"/>
    </row>
    <row r="1225" spans="1:18">
      <c r="A1225" s="68"/>
      <c r="B1225" s="69"/>
      <c r="C1225" s="69"/>
      <c r="D1225" s="68"/>
      <c r="E1225" s="68"/>
      <c r="F1225" s="68"/>
      <c r="G1225" s="68"/>
      <c r="H1225" s="68"/>
      <c r="I1225" s="68"/>
      <c r="J1225" s="68"/>
      <c r="K1225" s="69"/>
      <c r="L1225" s="68"/>
      <c r="M1225" s="68"/>
      <c r="N1225" s="69"/>
      <c r="O1225" s="69"/>
      <c r="P1225" s="68"/>
      <c r="Q1225" s="68"/>
      <c r="R1225" s="68"/>
    </row>
    <row r="1226" spans="1:18">
      <c r="A1226" s="68"/>
      <c r="B1226" s="69"/>
      <c r="C1226" s="69"/>
      <c r="D1226" s="68"/>
      <c r="E1226" s="68"/>
      <c r="F1226" s="68"/>
      <c r="G1226" s="68"/>
      <c r="H1226" s="68"/>
      <c r="I1226" s="68"/>
      <c r="J1226" s="68"/>
      <c r="K1226" s="69"/>
      <c r="L1226" s="68"/>
      <c r="M1226" s="68"/>
      <c r="N1226" s="69"/>
      <c r="O1226" s="69"/>
      <c r="P1226" s="68"/>
      <c r="Q1226" s="68"/>
      <c r="R1226" s="68"/>
    </row>
    <row r="1227" spans="1:18">
      <c r="A1227" s="68"/>
      <c r="B1227" s="69"/>
      <c r="C1227" s="69"/>
      <c r="D1227" s="68"/>
      <c r="E1227" s="68"/>
      <c r="F1227" s="68"/>
      <c r="G1227" s="68"/>
      <c r="H1227" s="68"/>
      <c r="I1227" s="68"/>
      <c r="J1227" s="68"/>
      <c r="K1227" s="69"/>
      <c r="L1227" s="68"/>
      <c r="M1227" s="68"/>
      <c r="N1227" s="69"/>
      <c r="O1227" s="69"/>
      <c r="P1227" s="68"/>
      <c r="Q1227" s="68"/>
      <c r="R1227" s="68"/>
    </row>
    <row r="1228" spans="1:18">
      <c r="A1228" s="68"/>
      <c r="B1228" s="69"/>
      <c r="C1228" s="69"/>
      <c r="D1228" s="68"/>
      <c r="E1228" s="68"/>
      <c r="F1228" s="68"/>
      <c r="G1228" s="68"/>
      <c r="H1228" s="68"/>
      <c r="I1228" s="68"/>
      <c r="J1228" s="68"/>
      <c r="K1228" s="69"/>
      <c r="L1228" s="68"/>
      <c r="M1228" s="68"/>
      <c r="N1228" s="69"/>
      <c r="O1228" s="69"/>
      <c r="P1228" s="68"/>
      <c r="Q1228" s="68"/>
      <c r="R1228" s="68"/>
    </row>
    <row r="1229" spans="1:18">
      <c r="A1229" s="68"/>
      <c r="B1229" s="69"/>
      <c r="C1229" s="69"/>
      <c r="D1229" s="68"/>
      <c r="E1229" s="68"/>
      <c r="F1229" s="68"/>
      <c r="G1229" s="68"/>
      <c r="H1229" s="68"/>
      <c r="I1229" s="68"/>
      <c r="J1229" s="68"/>
      <c r="K1229" s="69"/>
      <c r="L1229" s="68"/>
      <c r="M1229" s="68"/>
      <c r="N1229" s="69"/>
      <c r="O1229" s="69"/>
      <c r="P1229" s="68"/>
      <c r="Q1229" s="68"/>
      <c r="R1229" s="68"/>
    </row>
    <row r="1230" spans="1:18">
      <c r="A1230" s="68"/>
      <c r="B1230" s="69"/>
      <c r="C1230" s="69"/>
      <c r="D1230" s="68"/>
      <c r="E1230" s="68"/>
      <c r="F1230" s="68"/>
      <c r="G1230" s="68"/>
      <c r="H1230" s="68"/>
      <c r="I1230" s="68"/>
      <c r="J1230" s="68"/>
      <c r="K1230" s="69"/>
      <c r="L1230" s="68"/>
      <c r="M1230" s="68"/>
      <c r="N1230" s="69"/>
      <c r="O1230" s="69"/>
      <c r="P1230" s="68"/>
      <c r="Q1230" s="68"/>
      <c r="R1230" s="68"/>
    </row>
    <row r="1231" spans="1:18">
      <c r="A1231" s="68"/>
      <c r="B1231" s="69"/>
      <c r="C1231" s="69"/>
      <c r="D1231" s="68"/>
      <c r="E1231" s="68"/>
      <c r="F1231" s="68"/>
      <c r="G1231" s="68"/>
      <c r="H1231" s="68"/>
      <c r="I1231" s="68"/>
      <c r="J1231" s="68"/>
      <c r="K1231" s="69"/>
      <c r="L1231" s="68"/>
      <c r="M1231" s="68"/>
      <c r="N1231" s="69"/>
      <c r="O1231" s="69"/>
      <c r="P1231" s="68"/>
      <c r="Q1231" s="68"/>
      <c r="R1231" s="68"/>
    </row>
    <row r="1232" spans="1:18">
      <c r="A1232" s="68"/>
      <c r="B1232" s="69"/>
      <c r="C1232" s="69"/>
      <c r="D1232" s="68"/>
      <c r="E1232" s="68"/>
      <c r="F1232" s="68"/>
      <c r="G1232" s="68"/>
      <c r="H1232" s="68"/>
      <c r="I1232" s="68"/>
      <c r="J1232" s="68"/>
      <c r="K1232" s="69"/>
      <c r="L1232" s="68"/>
      <c r="M1232" s="68"/>
      <c r="N1232" s="69"/>
      <c r="O1232" s="69"/>
      <c r="P1232" s="68"/>
      <c r="Q1232" s="68"/>
      <c r="R1232" s="68"/>
    </row>
    <row r="1233" spans="1:18">
      <c r="A1233" s="68"/>
      <c r="B1233" s="69"/>
      <c r="C1233" s="69"/>
      <c r="D1233" s="68"/>
      <c r="E1233" s="68"/>
      <c r="F1233" s="68"/>
      <c r="G1233" s="68"/>
      <c r="H1233" s="68"/>
      <c r="I1233" s="68"/>
      <c r="J1233" s="68"/>
      <c r="K1233" s="69"/>
      <c r="L1233" s="68"/>
      <c r="M1233" s="68"/>
      <c r="N1233" s="69"/>
      <c r="O1233" s="69"/>
      <c r="P1233" s="68"/>
      <c r="Q1233" s="68"/>
      <c r="R1233" s="68"/>
    </row>
    <row r="1234" spans="1:18">
      <c r="A1234" s="68"/>
      <c r="B1234" s="69"/>
      <c r="C1234" s="69"/>
      <c r="D1234" s="68"/>
      <c r="E1234" s="68"/>
      <c r="F1234" s="68"/>
      <c r="G1234" s="68"/>
      <c r="H1234" s="68"/>
      <c r="I1234" s="68"/>
      <c r="J1234" s="68"/>
      <c r="K1234" s="69"/>
      <c r="L1234" s="68"/>
      <c r="M1234" s="68"/>
      <c r="N1234" s="69"/>
      <c r="O1234" s="69"/>
      <c r="P1234" s="68"/>
      <c r="Q1234" s="68"/>
      <c r="R1234" s="68"/>
    </row>
    <row r="1235" spans="1:18">
      <c r="A1235" s="68"/>
      <c r="B1235" s="69"/>
      <c r="C1235" s="69"/>
      <c r="D1235" s="68"/>
      <c r="E1235" s="68"/>
      <c r="F1235" s="68"/>
      <c r="G1235" s="68"/>
      <c r="H1235" s="68"/>
      <c r="I1235" s="68"/>
      <c r="J1235" s="68"/>
      <c r="K1235" s="69"/>
      <c r="L1235" s="68"/>
      <c r="M1235" s="68"/>
      <c r="N1235" s="69"/>
      <c r="O1235" s="69"/>
      <c r="P1235" s="68"/>
      <c r="Q1235" s="68"/>
      <c r="R1235" s="68"/>
    </row>
    <row r="1236" spans="1:18">
      <c r="A1236" s="68"/>
      <c r="B1236" s="69"/>
      <c r="C1236" s="69"/>
      <c r="D1236" s="68"/>
      <c r="E1236" s="68"/>
      <c r="F1236" s="68"/>
      <c r="G1236" s="68"/>
      <c r="H1236" s="68"/>
      <c r="I1236" s="68"/>
      <c r="J1236" s="68"/>
      <c r="K1236" s="69"/>
      <c r="L1236" s="68"/>
      <c r="M1236" s="68"/>
      <c r="N1236" s="69"/>
      <c r="O1236" s="69"/>
      <c r="P1236" s="68"/>
      <c r="Q1236" s="68"/>
      <c r="R1236" s="68"/>
    </row>
    <row r="1237" spans="1:18">
      <c r="A1237" s="68"/>
      <c r="B1237" s="69"/>
      <c r="C1237" s="69"/>
      <c r="D1237" s="68"/>
      <c r="E1237" s="68"/>
      <c r="F1237" s="68"/>
      <c r="G1237" s="68"/>
      <c r="H1237" s="68"/>
      <c r="I1237" s="68"/>
      <c r="J1237" s="68"/>
      <c r="K1237" s="69"/>
      <c r="L1237" s="68"/>
      <c r="M1237" s="68"/>
      <c r="N1237" s="69"/>
      <c r="O1237" s="69"/>
      <c r="P1237" s="68"/>
      <c r="Q1237" s="68"/>
      <c r="R1237" s="68"/>
    </row>
    <row r="1238" spans="1:18">
      <c r="A1238" s="68"/>
      <c r="B1238" s="69"/>
      <c r="C1238" s="69"/>
      <c r="D1238" s="68"/>
      <c r="E1238" s="68"/>
      <c r="F1238" s="68"/>
      <c r="G1238" s="68"/>
      <c r="H1238" s="68"/>
      <c r="I1238" s="68"/>
      <c r="J1238" s="68"/>
      <c r="K1238" s="69"/>
      <c r="L1238" s="68"/>
      <c r="M1238" s="68"/>
      <c r="N1238" s="69"/>
      <c r="O1238" s="69"/>
      <c r="P1238" s="68"/>
      <c r="Q1238" s="68"/>
      <c r="R1238" s="68"/>
    </row>
    <row r="1239" spans="1:18">
      <c r="A1239" s="68"/>
      <c r="B1239" s="69"/>
      <c r="C1239" s="69"/>
      <c r="D1239" s="68"/>
      <c r="E1239" s="68"/>
      <c r="F1239" s="68"/>
      <c r="G1239" s="68"/>
      <c r="H1239" s="68"/>
      <c r="I1239" s="68"/>
      <c r="J1239" s="68"/>
      <c r="K1239" s="69"/>
      <c r="L1239" s="68"/>
      <c r="M1239" s="68"/>
      <c r="N1239" s="69"/>
      <c r="O1239" s="69"/>
      <c r="P1239" s="68"/>
      <c r="Q1239" s="68"/>
      <c r="R1239" s="68"/>
    </row>
    <row r="1240" spans="1:18">
      <c r="A1240" s="68"/>
      <c r="B1240" s="69"/>
      <c r="C1240" s="69"/>
      <c r="D1240" s="68"/>
      <c r="E1240" s="68"/>
      <c r="F1240" s="68"/>
      <c r="G1240" s="68"/>
      <c r="H1240" s="68"/>
      <c r="I1240" s="68"/>
      <c r="J1240" s="68"/>
      <c r="K1240" s="69"/>
      <c r="L1240" s="68"/>
      <c r="M1240" s="68"/>
      <c r="N1240" s="69"/>
      <c r="O1240" s="69"/>
      <c r="P1240" s="68"/>
      <c r="Q1240" s="68"/>
      <c r="R1240" s="68"/>
    </row>
    <row r="1241" spans="1:18">
      <c r="A1241" s="68"/>
      <c r="B1241" s="69"/>
      <c r="C1241" s="69"/>
      <c r="D1241" s="68"/>
      <c r="E1241" s="68"/>
      <c r="F1241" s="68"/>
      <c r="G1241" s="68"/>
      <c r="H1241" s="68"/>
      <c r="I1241" s="68"/>
      <c r="J1241" s="68"/>
      <c r="K1241" s="69"/>
      <c r="L1241" s="68"/>
      <c r="M1241" s="68"/>
      <c r="N1241" s="69"/>
      <c r="O1241" s="69"/>
      <c r="P1241" s="68"/>
      <c r="Q1241" s="68"/>
      <c r="R1241" s="68"/>
    </row>
    <row r="1242" spans="1:18">
      <c r="A1242" s="68"/>
      <c r="B1242" s="69"/>
      <c r="C1242" s="69"/>
      <c r="D1242" s="68"/>
      <c r="E1242" s="68"/>
      <c r="F1242" s="68"/>
      <c r="G1242" s="68"/>
      <c r="H1242" s="68"/>
      <c r="I1242" s="68"/>
      <c r="J1242" s="68"/>
      <c r="K1242" s="69"/>
      <c r="L1242" s="68"/>
      <c r="M1242" s="68"/>
      <c r="N1242" s="69"/>
      <c r="O1242" s="69"/>
      <c r="P1242" s="68"/>
      <c r="Q1242" s="68"/>
      <c r="R1242" s="68"/>
    </row>
    <row r="1243" spans="1:18">
      <c r="A1243" s="68"/>
      <c r="B1243" s="69"/>
      <c r="C1243" s="69"/>
      <c r="D1243" s="68"/>
      <c r="E1243" s="68"/>
      <c r="F1243" s="68"/>
      <c r="G1243" s="68"/>
      <c r="H1243" s="68"/>
      <c r="I1243" s="68"/>
      <c r="J1243" s="68"/>
      <c r="K1243" s="69"/>
      <c r="L1243" s="68"/>
      <c r="M1243" s="68"/>
      <c r="N1243" s="69"/>
      <c r="O1243" s="69"/>
      <c r="P1243" s="68"/>
      <c r="Q1243" s="68"/>
      <c r="R1243" s="68"/>
    </row>
    <row r="1244" spans="1:18">
      <c r="A1244" s="68"/>
      <c r="B1244" s="69"/>
      <c r="C1244" s="69"/>
      <c r="D1244" s="68"/>
      <c r="E1244" s="68"/>
      <c r="F1244" s="68"/>
      <c r="G1244" s="68"/>
      <c r="H1244" s="68"/>
      <c r="I1244" s="68"/>
      <c r="J1244" s="68"/>
      <c r="K1244" s="69"/>
      <c r="L1244" s="68"/>
      <c r="M1244" s="68"/>
      <c r="N1244" s="69"/>
      <c r="O1244" s="69"/>
      <c r="P1244" s="68"/>
      <c r="Q1244" s="68"/>
      <c r="R1244" s="68"/>
    </row>
    <row r="1245" spans="1:18">
      <c r="A1245" s="68"/>
      <c r="B1245" s="69"/>
      <c r="C1245" s="69"/>
      <c r="D1245" s="68"/>
      <c r="E1245" s="68"/>
      <c r="F1245" s="68"/>
      <c r="G1245" s="68"/>
      <c r="H1245" s="68"/>
      <c r="I1245" s="68"/>
      <c r="J1245" s="68"/>
      <c r="K1245" s="69"/>
      <c r="L1245" s="68"/>
      <c r="M1245" s="68"/>
      <c r="N1245" s="69"/>
      <c r="O1245" s="69"/>
      <c r="P1245" s="68"/>
      <c r="Q1245" s="68"/>
      <c r="R1245" s="68"/>
    </row>
    <row r="1246" spans="1:18">
      <c r="A1246" s="68"/>
      <c r="B1246" s="69"/>
      <c r="C1246" s="69"/>
      <c r="D1246" s="68"/>
      <c r="E1246" s="68"/>
      <c r="F1246" s="68"/>
      <c r="G1246" s="68"/>
      <c r="H1246" s="68"/>
      <c r="I1246" s="68"/>
      <c r="J1246" s="68"/>
      <c r="K1246" s="69"/>
      <c r="L1246" s="68"/>
      <c r="M1246" s="68"/>
      <c r="N1246" s="69"/>
      <c r="O1246" s="69"/>
      <c r="P1246" s="68"/>
      <c r="Q1246" s="68"/>
      <c r="R1246" s="68"/>
    </row>
    <row r="1247" spans="1:18">
      <c r="A1247" s="68"/>
      <c r="B1247" s="69"/>
      <c r="C1247" s="69"/>
      <c r="D1247" s="68"/>
      <c r="E1247" s="68"/>
      <c r="F1247" s="68"/>
      <c r="G1247" s="68"/>
      <c r="H1247" s="68"/>
      <c r="I1247" s="68"/>
      <c r="J1247" s="68"/>
      <c r="K1247" s="69"/>
      <c r="L1247" s="68"/>
      <c r="M1247" s="68"/>
      <c r="N1247" s="69"/>
      <c r="O1247" s="69"/>
      <c r="P1247" s="68"/>
      <c r="Q1247" s="68"/>
      <c r="R1247" s="68"/>
    </row>
    <row r="1248" spans="1:18">
      <c r="A1248" s="68"/>
      <c r="B1248" s="69"/>
      <c r="C1248" s="69"/>
      <c r="D1248" s="68"/>
      <c r="E1248" s="68"/>
      <c r="F1248" s="68"/>
      <c r="G1248" s="68"/>
      <c r="H1248" s="68"/>
      <c r="I1248" s="68"/>
      <c r="J1248" s="68"/>
      <c r="K1248" s="69"/>
      <c r="L1248" s="68"/>
      <c r="M1248" s="68"/>
      <c r="N1248" s="69"/>
      <c r="O1248" s="69"/>
      <c r="P1248" s="68"/>
      <c r="Q1248" s="68"/>
      <c r="R1248" s="68"/>
    </row>
    <row r="1249" spans="1:18">
      <c r="A1249" s="68"/>
      <c r="B1249" s="69"/>
      <c r="C1249" s="69"/>
      <c r="D1249" s="68"/>
      <c r="E1249" s="68"/>
      <c r="F1249" s="68"/>
      <c r="G1249" s="68"/>
      <c r="H1249" s="68"/>
      <c r="I1249" s="68"/>
      <c r="J1249" s="68"/>
      <c r="K1249" s="69"/>
      <c r="L1249" s="68"/>
      <c r="M1249" s="68"/>
      <c r="N1249" s="69"/>
      <c r="O1249" s="69"/>
      <c r="P1249" s="68"/>
      <c r="Q1249" s="68"/>
      <c r="R1249" s="68"/>
    </row>
    <row r="1250" spans="1:18">
      <c r="A1250" s="68"/>
      <c r="B1250" s="69"/>
      <c r="C1250" s="69"/>
      <c r="D1250" s="68"/>
      <c r="E1250" s="68"/>
      <c r="F1250" s="68"/>
      <c r="G1250" s="68"/>
      <c r="H1250" s="68"/>
      <c r="I1250" s="68"/>
      <c r="J1250" s="68"/>
      <c r="K1250" s="69"/>
      <c r="L1250" s="68"/>
      <c r="M1250" s="68"/>
      <c r="N1250" s="69"/>
      <c r="O1250" s="69"/>
      <c r="P1250" s="68"/>
      <c r="Q1250" s="68"/>
      <c r="R1250" s="68"/>
    </row>
    <row r="1251" spans="1:18">
      <c r="A1251" s="68"/>
      <c r="B1251" s="69"/>
      <c r="C1251" s="69"/>
      <c r="D1251" s="68"/>
      <c r="E1251" s="68"/>
      <c r="F1251" s="68"/>
      <c r="G1251" s="68"/>
      <c r="H1251" s="68"/>
      <c r="I1251" s="68"/>
      <c r="J1251" s="68"/>
      <c r="K1251" s="69"/>
      <c r="L1251" s="68"/>
      <c r="M1251" s="68"/>
      <c r="N1251" s="69"/>
      <c r="O1251" s="69"/>
      <c r="P1251" s="68"/>
      <c r="Q1251" s="68"/>
      <c r="R1251" s="68"/>
    </row>
    <row r="1252" spans="1:18">
      <c r="A1252" s="68"/>
      <c r="B1252" s="69"/>
      <c r="C1252" s="69"/>
      <c r="D1252" s="68"/>
      <c r="E1252" s="68"/>
      <c r="F1252" s="68"/>
      <c r="G1252" s="68"/>
      <c r="H1252" s="68"/>
      <c r="I1252" s="68"/>
      <c r="J1252" s="68"/>
      <c r="K1252" s="69"/>
      <c r="L1252" s="68"/>
      <c r="M1252" s="68"/>
      <c r="N1252" s="69"/>
      <c r="O1252" s="69"/>
      <c r="P1252" s="68"/>
      <c r="Q1252" s="68"/>
      <c r="R1252" s="68"/>
    </row>
    <row r="1253" spans="1:18">
      <c r="A1253" s="68"/>
      <c r="B1253" s="69"/>
      <c r="C1253" s="69"/>
      <c r="D1253" s="68"/>
      <c r="E1253" s="68"/>
      <c r="F1253" s="68"/>
      <c r="G1253" s="68"/>
      <c r="H1253" s="68"/>
      <c r="I1253" s="68"/>
      <c r="J1253" s="68"/>
      <c r="K1253" s="69"/>
      <c r="L1253" s="68"/>
      <c r="M1253" s="68"/>
      <c r="N1253" s="69"/>
      <c r="O1253" s="69"/>
      <c r="P1253" s="68"/>
      <c r="Q1253" s="68"/>
      <c r="R1253" s="68"/>
    </row>
    <row r="1254" spans="1:18">
      <c r="A1254" s="68"/>
      <c r="B1254" s="69"/>
      <c r="C1254" s="69"/>
      <c r="D1254" s="68"/>
      <c r="E1254" s="68"/>
      <c r="F1254" s="68"/>
      <c r="G1254" s="68"/>
      <c r="H1254" s="68"/>
      <c r="I1254" s="68"/>
      <c r="J1254" s="68"/>
      <c r="K1254" s="69"/>
      <c r="L1254" s="68"/>
      <c r="M1254" s="68"/>
      <c r="N1254" s="69"/>
      <c r="O1254" s="69"/>
      <c r="P1254" s="68"/>
      <c r="Q1254" s="68"/>
      <c r="R1254" s="68"/>
    </row>
    <row r="1255" spans="1:18">
      <c r="A1255" s="68"/>
      <c r="B1255" s="69"/>
      <c r="C1255" s="69"/>
      <c r="D1255" s="68"/>
      <c r="E1255" s="68"/>
      <c r="F1255" s="68"/>
      <c r="G1255" s="68"/>
      <c r="H1255" s="68"/>
      <c r="I1255" s="68"/>
      <c r="J1255" s="68"/>
      <c r="K1255" s="69"/>
      <c r="L1255" s="68"/>
      <c r="M1255" s="68"/>
      <c r="N1255" s="69"/>
      <c r="O1255" s="69"/>
      <c r="P1255" s="68"/>
      <c r="Q1255" s="68"/>
      <c r="R1255" s="68"/>
    </row>
    <row r="1256" spans="1:18">
      <c r="A1256" s="68"/>
      <c r="B1256" s="69"/>
      <c r="C1256" s="69"/>
      <c r="D1256" s="68"/>
      <c r="E1256" s="68"/>
      <c r="F1256" s="68"/>
      <c r="G1256" s="68"/>
      <c r="H1256" s="68"/>
      <c r="I1256" s="68"/>
      <c r="J1256" s="68"/>
      <c r="K1256" s="69"/>
      <c r="L1256" s="68"/>
      <c r="M1256" s="68"/>
      <c r="N1256" s="69"/>
      <c r="O1256" s="69"/>
      <c r="P1256" s="68"/>
      <c r="Q1256" s="68"/>
      <c r="R1256" s="68"/>
    </row>
    <row r="1257" spans="1:18">
      <c r="A1257" s="68"/>
      <c r="B1257" s="69"/>
      <c r="C1257" s="69"/>
      <c r="D1257" s="68"/>
      <c r="E1257" s="68"/>
      <c r="F1257" s="68"/>
      <c r="G1257" s="68"/>
      <c r="H1257" s="68"/>
      <c r="I1257" s="68"/>
      <c r="J1257" s="68"/>
      <c r="K1257" s="69"/>
      <c r="L1257" s="68"/>
      <c r="M1257" s="68"/>
      <c r="N1257" s="69"/>
      <c r="O1257" s="69"/>
      <c r="P1257" s="68"/>
      <c r="Q1257" s="68"/>
      <c r="R1257" s="68"/>
    </row>
    <row r="1258" spans="1:18">
      <c r="A1258" s="68"/>
      <c r="B1258" s="69"/>
      <c r="C1258" s="69"/>
      <c r="D1258" s="68"/>
      <c r="E1258" s="68"/>
      <c r="F1258" s="68"/>
      <c r="G1258" s="68"/>
      <c r="H1258" s="68"/>
      <c r="I1258" s="68"/>
      <c r="J1258" s="68"/>
      <c r="K1258" s="69"/>
      <c r="L1258" s="68"/>
      <c r="M1258" s="68"/>
      <c r="N1258" s="69"/>
      <c r="O1258" s="69"/>
      <c r="P1258" s="68"/>
      <c r="Q1258" s="68"/>
      <c r="R1258" s="68"/>
    </row>
    <row r="1259" spans="1:18">
      <c r="A1259" s="68"/>
      <c r="B1259" s="69"/>
      <c r="C1259" s="69"/>
      <c r="D1259" s="68"/>
      <c r="E1259" s="68"/>
      <c r="F1259" s="68"/>
      <c r="G1259" s="68"/>
      <c r="H1259" s="68"/>
      <c r="I1259" s="68"/>
      <c r="J1259" s="68"/>
      <c r="K1259" s="69"/>
      <c r="L1259" s="68"/>
      <c r="M1259" s="68"/>
      <c r="N1259" s="69"/>
      <c r="O1259" s="69"/>
      <c r="P1259" s="68"/>
      <c r="Q1259" s="68"/>
      <c r="R1259" s="68"/>
    </row>
    <row r="1260" spans="1:18">
      <c r="A1260" s="68"/>
      <c r="B1260" s="69"/>
      <c r="C1260" s="69"/>
      <c r="D1260" s="68"/>
      <c r="E1260" s="68"/>
      <c r="F1260" s="68"/>
      <c r="G1260" s="68"/>
      <c r="H1260" s="68"/>
      <c r="I1260" s="68"/>
      <c r="J1260" s="68"/>
      <c r="K1260" s="69"/>
      <c r="L1260" s="68"/>
      <c r="M1260" s="68"/>
      <c r="N1260" s="69"/>
      <c r="O1260" s="69"/>
      <c r="P1260" s="68"/>
      <c r="Q1260" s="68"/>
      <c r="R1260" s="68"/>
    </row>
    <row r="1261" spans="1:18">
      <c r="A1261" s="68"/>
      <c r="B1261" s="69"/>
      <c r="C1261" s="69"/>
      <c r="D1261" s="68"/>
      <c r="E1261" s="68"/>
      <c r="F1261" s="68"/>
      <c r="G1261" s="68"/>
      <c r="H1261" s="68"/>
      <c r="I1261" s="68"/>
      <c r="J1261" s="68"/>
      <c r="K1261" s="69"/>
      <c r="L1261" s="68"/>
      <c r="M1261" s="68"/>
      <c r="N1261" s="69"/>
      <c r="O1261" s="69"/>
      <c r="P1261" s="68"/>
      <c r="Q1261" s="68"/>
      <c r="R1261" s="68"/>
    </row>
    <row r="1262" spans="1:18">
      <c r="A1262" s="68"/>
      <c r="B1262" s="69"/>
      <c r="C1262" s="69"/>
      <c r="D1262" s="68"/>
      <c r="E1262" s="68"/>
      <c r="F1262" s="68"/>
      <c r="G1262" s="68"/>
      <c r="H1262" s="68"/>
      <c r="I1262" s="68"/>
      <c r="J1262" s="68"/>
      <c r="K1262" s="69"/>
      <c r="L1262" s="68"/>
      <c r="M1262" s="68"/>
      <c r="N1262" s="69"/>
      <c r="O1262" s="69"/>
      <c r="P1262" s="68"/>
      <c r="Q1262" s="68"/>
      <c r="R1262" s="68"/>
    </row>
    <row r="1263" spans="1:18">
      <c r="A1263" s="68"/>
      <c r="B1263" s="69"/>
      <c r="C1263" s="69"/>
      <c r="D1263" s="68"/>
      <c r="E1263" s="68"/>
      <c r="F1263" s="68"/>
      <c r="G1263" s="68"/>
      <c r="H1263" s="68"/>
      <c r="I1263" s="68"/>
      <c r="J1263" s="68"/>
      <c r="K1263" s="69"/>
      <c r="L1263" s="68"/>
      <c r="M1263" s="68"/>
      <c r="N1263" s="69"/>
      <c r="O1263" s="69"/>
      <c r="P1263" s="68"/>
      <c r="Q1263" s="68"/>
      <c r="R1263" s="68"/>
    </row>
    <row r="1264" spans="1:18">
      <c r="A1264" s="68"/>
      <c r="B1264" s="69"/>
      <c r="C1264" s="69"/>
      <c r="D1264" s="68"/>
      <c r="E1264" s="68"/>
      <c r="F1264" s="68"/>
      <c r="G1264" s="68"/>
      <c r="H1264" s="68"/>
      <c r="I1264" s="68"/>
      <c r="J1264" s="68"/>
      <c r="K1264" s="69"/>
      <c r="L1264" s="68"/>
      <c r="M1264" s="68"/>
      <c r="N1264" s="69"/>
      <c r="O1264" s="69"/>
      <c r="P1264" s="68"/>
      <c r="Q1264" s="68"/>
      <c r="R1264" s="68"/>
    </row>
    <row r="1265" spans="1:18">
      <c r="A1265" s="68"/>
      <c r="B1265" s="69"/>
      <c r="C1265" s="69"/>
      <c r="D1265" s="68"/>
      <c r="E1265" s="68"/>
      <c r="F1265" s="68"/>
      <c r="G1265" s="68"/>
      <c r="H1265" s="68"/>
      <c r="I1265" s="68"/>
      <c r="J1265" s="68"/>
      <c r="K1265" s="69"/>
      <c r="L1265" s="68"/>
      <c r="M1265" s="68"/>
      <c r="N1265" s="69"/>
      <c r="O1265" s="69"/>
      <c r="P1265" s="68"/>
      <c r="Q1265" s="68"/>
      <c r="R1265" s="68"/>
    </row>
    <row r="1266" spans="1:18">
      <c r="A1266" s="68"/>
      <c r="B1266" s="69"/>
      <c r="C1266" s="69"/>
      <c r="D1266" s="68"/>
      <c r="E1266" s="68"/>
      <c r="F1266" s="68"/>
      <c r="G1266" s="68"/>
      <c r="H1266" s="68"/>
      <c r="I1266" s="68"/>
      <c r="J1266" s="68"/>
      <c r="K1266" s="69"/>
      <c r="L1266" s="68"/>
      <c r="M1266" s="68"/>
      <c r="N1266" s="69"/>
      <c r="O1266" s="69"/>
      <c r="P1266" s="68"/>
      <c r="Q1266" s="68"/>
      <c r="R1266" s="68"/>
    </row>
    <row r="1267" spans="1:18">
      <c r="A1267" s="68"/>
      <c r="B1267" s="69"/>
      <c r="C1267" s="69"/>
      <c r="D1267" s="68"/>
      <c r="E1267" s="68"/>
      <c r="F1267" s="68"/>
      <c r="G1267" s="68"/>
      <c r="H1267" s="68"/>
      <c r="I1267" s="68"/>
      <c r="J1267" s="68"/>
      <c r="K1267" s="69"/>
      <c r="L1267" s="68"/>
      <c r="M1267" s="68"/>
      <c r="N1267" s="69"/>
      <c r="O1267" s="69"/>
      <c r="P1267" s="68"/>
      <c r="Q1267" s="68"/>
      <c r="R1267" s="68"/>
    </row>
    <row r="1268" spans="1:18">
      <c r="A1268" s="68"/>
      <c r="B1268" s="69"/>
      <c r="C1268" s="69"/>
      <c r="D1268" s="68"/>
      <c r="E1268" s="68"/>
      <c r="F1268" s="68"/>
      <c r="G1268" s="68"/>
      <c r="H1268" s="68"/>
      <c r="I1268" s="68"/>
      <c r="J1268" s="68"/>
      <c r="K1268" s="69"/>
      <c r="L1268" s="68"/>
      <c r="M1268" s="68"/>
      <c r="N1268" s="69"/>
      <c r="O1268" s="69"/>
      <c r="P1268" s="68"/>
      <c r="Q1268" s="68"/>
      <c r="R1268" s="68"/>
    </row>
    <row r="1269" spans="1:18">
      <c r="A1269" s="68"/>
      <c r="B1269" s="69"/>
      <c r="C1269" s="69"/>
      <c r="D1269" s="68"/>
      <c r="E1269" s="68"/>
      <c r="F1269" s="68"/>
      <c r="G1269" s="68"/>
      <c r="H1269" s="68"/>
      <c r="I1269" s="68"/>
      <c r="J1269" s="68"/>
      <c r="K1269" s="69"/>
      <c r="L1269" s="68"/>
      <c r="M1269" s="68"/>
      <c r="N1269" s="69"/>
      <c r="O1269" s="69"/>
      <c r="P1269" s="68"/>
      <c r="Q1269" s="68"/>
      <c r="R1269" s="68"/>
    </row>
    <row r="1270" spans="1:18">
      <c r="A1270" s="68"/>
      <c r="B1270" s="69"/>
      <c r="C1270" s="69"/>
      <c r="D1270" s="68"/>
      <c r="E1270" s="68"/>
      <c r="F1270" s="68"/>
      <c r="G1270" s="68"/>
      <c r="H1270" s="68"/>
      <c r="I1270" s="68"/>
      <c r="J1270" s="68"/>
      <c r="K1270" s="69"/>
      <c r="L1270" s="68"/>
      <c r="M1270" s="68"/>
      <c r="N1270" s="69"/>
      <c r="O1270" s="69"/>
      <c r="P1270" s="68"/>
      <c r="Q1270" s="68"/>
      <c r="R1270" s="68"/>
    </row>
    <row r="1271" spans="1:18">
      <c r="A1271" s="68"/>
      <c r="B1271" s="69"/>
      <c r="C1271" s="69"/>
      <c r="D1271" s="68"/>
      <c r="E1271" s="68"/>
      <c r="F1271" s="68"/>
      <c r="G1271" s="68"/>
      <c r="H1271" s="68"/>
      <c r="I1271" s="68"/>
      <c r="J1271" s="68"/>
      <c r="K1271" s="69"/>
      <c r="L1271" s="68"/>
      <c r="M1271" s="68"/>
      <c r="N1271" s="69"/>
      <c r="O1271" s="69"/>
      <c r="P1271" s="68"/>
      <c r="Q1271" s="68"/>
      <c r="R1271" s="68"/>
    </row>
    <row r="1272" spans="1:18">
      <c r="A1272" s="68"/>
      <c r="B1272" s="69"/>
      <c r="C1272" s="69"/>
      <c r="D1272" s="68"/>
      <c r="E1272" s="68"/>
      <c r="F1272" s="68"/>
      <c r="G1272" s="68"/>
      <c r="H1272" s="68"/>
      <c r="I1272" s="68"/>
      <c r="J1272" s="68"/>
      <c r="K1272" s="69"/>
      <c r="L1272" s="68"/>
      <c r="M1272" s="68"/>
      <c r="N1272" s="69"/>
      <c r="O1272" s="69"/>
      <c r="P1272" s="68"/>
      <c r="Q1272" s="68"/>
      <c r="R1272" s="68"/>
    </row>
    <row r="1273" spans="1:18">
      <c r="A1273" s="68"/>
      <c r="B1273" s="69"/>
      <c r="C1273" s="69"/>
      <c r="D1273" s="68"/>
      <c r="E1273" s="68"/>
      <c r="F1273" s="68"/>
      <c r="G1273" s="68"/>
      <c r="H1273" s="68"/>
      <c r="I1273" s="68"/>
      <c r="J1273" s="68"/>
      <c r="K1273" s="69"/>
      <c r="L1273" s="68"/>
      <c r="M1273" s="68"/>
      <c r="N1273" s="69"/>
      <c r="O1273" s="69"/>
      <c r="P1273" s="68"/>
      <c r="Q1273" s="68"/>
      <c r="R1273" s="68"/>
    </row>
    <row r="1274" spans="1:18">
      <c r="A1274" s="68"/>
      <c r="B1274" s="69"/>
      <c r="C1274" s="69"/>
      <c r="D1274" s="68"/>
      <c r="E1274" s="68"/>
      <c r="F1274" s="68"/>
      <c r="G1274" s="68"/>
      <c r="H1274" s="68"/>
      <c r="I1274" s="68"/>
      <c r="J1274" s="68"/>
      <c r="K1274" s="69"/>
      <c r="L1274" s="68"/>
      <c r="M1274" s="68"/>
      <c r="N1274" s="69"/>
      <c r="O1274" s="69"/>
      <c r="P1274" s="68"/>
      <c r="Q1274" s="68"/>
      <c r="R1274" s="68"/>
    </row>
    <row r="1275" spans="1:18">
      <c r="A1275" s="68"/>
      <c r="B1275" s="69"/>
      <c r="C1275" s="69"/>
      <c r="D1275" s="68"/>
      <c r="E1275" s="68"/>
      <c r="F1275" s="68"/>
      <c r="G1275" s="68"/>
      <c r="H1275" s="68"/>
      <c r="I1275" s="68"/>
      <c r="J1275" s="68"/>
      <c r="K1275" s="69"/>
      <c r="L1275" s="68"/>
      <c r="M1275" s="68"/>
      <c r="N1275" s="69"/>
      <c r="O1275" s="69"/>
      <c r="P1275" s="68"/>
      <c r="Q1275" s="68"/>
      <c r="R1275" s="68"/>
    </row>
    <row r="1276" spans="1:18">
      <c r="A1276" s="68"/>
      <c r="B1276" s="69"/>
      <c r="C1276" s="69"/>
      <c r="D1276" s="68"/>
      <c r="E1276" s="68"/>
      <c r="F1276" s="68"/>
      <c r="G1276" s="68"/>
      <c r="H1276" s="68"/>
      <c r="I1276" s="68"/>
      <c r="J1276" s="68"/>
      <c r="K1276" s="69"/>
      <c r="L1276" s="68"/>
      <c r="M1276" s="68"/>
      <c r="N1276" s="69"/>
      <c r="O1276" s="69"/>
      <c r="P1276" s="68"/>
      <c r="Q1276" s="68"/>
      <c r="R1276" s="68"/>
    </row>
    <row r="1277" spans="1:18">
      <c r="A1277" s="68"/>
      <c r="B1277" s="69"/>
      <c r="C1277" s="69"/>
      <c r="D1277" s="68"/>
      <c r="E1277" s="68"/>
      <c r="F1277" s="68"/>
      <c r="G1277" s="68"/>
      <c r="H1277" s="68"/>
      <c r="I1277" s="68"/>
      <c r="J1277" s="68"/>
      <c r="K1277" s="69"/>
      <c r="L1277" s="68"/>
      <c r="M1277" s="68"/>
      <c r="N1277" s="69"/>
      <c r="O1277" s="69"/>
      <c r="P1277" s="68"/>
      <c r="Q1277" s="68"/>
      <c r="R1277" s="68"/>
    </row>
    <row r="1278" spans="1:18">
      <c r="A1278" s="68"/>
      <c r="B1278" s="69"/>
      <c r="C1278" s="69"/>
      <c r="D1278" s="68"/>
      <c r="E1278" s="68"/>
      <c r="F1278" s="68"/>
      <c r="G1278" s="68"/>
      <c r="H1278" s="68"/>
      <c r="I1278" s="68"/>
      <c r="J1278" s="68"/>
      <c r="K1278" s="69"/>
      <c r="L1278" s="68"/>
      <c r="M1278" s="68"/>
      <c r="N1278" s="69"/>
      <c r="O1278" s="69"/>
      <c r="P1278" s="68"/>
      <c r="Q1278" s="68"/>
      <c r="R1278" s="68"/>
    </row>
    <row r="1279" spans="1:18">
      <c r="A1279" s="68"/>
      <c r="B1279" s="69"/>
      <c r="C1279" s="69"/>
      <c r="D1279" s="68"/>
      <c r="E1279" s="68"/>
      <c r="F1279" s="68"/>
      <c r="G1279" s="68"/>
      <c r="H1279" s="68"/>
      <c r="I1279" s="68"/>
      <c r="J1279" s="68"/>
      <c r="K1279" s="69"/>
      <c r="L1279" s="68"/>
      <c r="M1279" s="68"/>
      <c r="N1279" s="69"/>
      <c r="O1279" s="69"/>
      <c r="P1279" s="68"/>
      <c r="Q1279" s="68"/>
      <c r="R1279" s="68"/>
    </row>
    <row r="1280" spans="1:18">
      <c r="A1280" s="68"/>
      <c r="B1280" s="69"/>
      <c r="C1280" s="69"/>
      <c r="D1280" s="68"/>
      <c r="E1280" s="68"/>
      <c r="F1280" s="68"/>
      <c r="G1280" s="68"/>
      <c r="H1280" s="68"/>
      <c r="I1280" s="68"/>
      <c r="J1280" s="68"/>
      <c r="K1280" s="69"/>
      <c r="L1280" s="68"/>
      <c r="M1280" s="68"/>
      <c r="N1280" s="69"/>
      <c r="O1280" s="69"/>
      <c r="P1280" s="68"/>
      <c r="Q1280" s="68"/>
      <c r="R1280" s="68"/>
    </row>
    <row r="1281" spans="1:18">
      <c r="A1281" s="68"/>
      <c r="B1281" s="69"/>
      <c r="C1281" s="69"/>
      <c r="D1281" s="68"/>
      <c r="E1281" s="68"/>
      <c r="F1281" s="68"/>
      <c r="G1281" s="68"/>
      <c r="H1281" s="68"/>
      <c r="I1281" s="68"/>
      <c r="J1281" s="68"/>
      <c r="K1281" s="69"/>
      <c r="L1281" s="68"/>
      <c r="M1281" s="68"/>
      <c r="N1281" s="69"/>
      <c r="O1281" s="69"/>
      <c r="P1281" s="68"/>
      <c r="Q1281" s="68"/>
      <c r="R1281" s="68"/>
    </row>
    <row r="1282" spans="1:18">
      <c r="A1282" s="68"/>
      <c r="B1282" s="69"/>
      <c r="C1282" s="69"/>
      <c r="D1282" s="68"/>
      <c r="E1282" s="68"/>
      <c r="F1282" s="68"/>
      <c r="G1282" s="68"/>
      <c r="H1282" s="68"/>
      <c r="I1282" s="68"/>
      <c r="J1282" s="68"/>
      <c r="K1282" s="69"/>
      <c r="L1282" s="68"/>
      <c r="M1282" s="68"/>
      <c r="N1282" s="69"/>
      <c r="O1282" s="69"/>
      <c r="P1282" s="68"/>
      <c r="Q1282" s="68"/>
      <c r="R1282" s="68"/>
    </row>
    <row r="1283" spans="1:18">
      <c r="A1283" s="68"/>
      <c r="B1283" s="69"/>
      <c r="C1283" s="69"/>
      <c r="D1283" s="68"/>
      <c r="E1283" s="68"/>
      <c r="F1283" s="68"/>
      <c r="G1283" s="68"/>
      <c r="H1283" s="68"/>
      <c r="I1283" s="68"/>
      <c r="J1283" s="68"/>
      <c r="K1283" s="69"/>
      <c r="L1283" s="68"/>
      <c r="M1283" s="68"/>
      <c r="N1283" s="69"/>
      <c r="O1283" s="69"/>
      <c r="P1283" s="68"/>
      <c r="Q1283" s="68"/>
      <c r="R1283" s="68"/>
    </row>
    <row r="1284" spans="1:18">
      <c r="A1284" s="68"/>
      <c r="B1284" s="69"/>
      <c r="C1284" s="69"/>
      <c r="D1284" s="68"/>
      <c r="E1284" s="68"/>
      <c r="F1284" s="68"/>
      <c r="G1284" s="68"/>
      <c r="H1284" s="68"/>
      <c r="I1284" s="68"/>
      <c r="J1284" s="68"/>
      <c r="K1284" s="69"/>
      <c r="L1284" s="68"/>
      <c r="M1284" s="68"/>
      <c r="N1284" s="69"/>
      <c r="O1284" s="69"/>
      <c r="P1284" s="68"/>
      <c r="Q1284" s="68"/>
      <c r="R1284" s="68"/>
    </row>
    <row r="1285" spans="1:18">
      <c r="A1285" s="68"/>
      <c r="B1285" s="69"/>
      <c r="C1285" s="69"/>
      <c r="D1285" s="68"/>
      <c r="E1285" s="68"/>
      <c r="F1285" s="68"/>
      <c r="G1285" s="68"/>
      <c r="H1285" s="68"/>
      <c r="I1285" s="68"/>
      <c r="J1285" s="68"/>
      <c r="K1285" s="69"/>
      <c r="L1285" s="68"/>
      <c r="M1285" s="68"/>
      <c r="N1285" s="69"/>
      <c r="O1285" s="69"/>
      <c r="P1285" s="68"/>
      <c r="Q1285" s="68"/>
      <c r="R1285" s="68"/>
    </row>
    <row r="1286" spans="1:18">
      <c r="A1286" s="68"/>
      <c r="B1286" s="69"/>
      <c r="C1286" s="69"/>
      <c r="D1286" s="68"/>
      <c r="E1286" s="68"/>
      <c r="F1286" s="68"/>
      <c r="G1286" s="68"/>
      <c r="H1286" s="68"/>
      <c r="I1286" s="68"/>
      <c r="J1286" s="68"/>
      <c r="K1286" s="69"/>
      <c r="L1286" s="68"/>
      <c r="M1286" s="68"/>
      <c r="N1286" s="69"/>
      <c r="O1286" s="69"/>
      <c r="P1286" s="68"/>
      <c r="Q1286" s="68"/>
      <c r="R1286" s="68"/>
    </row>
    <row r="1287" spans="1:18">
      <c r="A1287" s="68"/>
      <c r="B1287" s="69"/>
      <c r="C1287" s="69"/>
      <c r="D1287" s="68"/>
      <c r="E1287" s="68"/>
      <c r="F1287" s="68"/>
      <c r="G1287" s="68"/>
      <c r="H1287" s="68"/>
      <c r="I1287" s="68"/>
      <c r="J1287" s="68"/>
      <c r="K1287" s="69"/>
      <c r="L1287" s="68"/>
      <c r="M1287" s="68"/>
      <c r="N1287" s="69"/>
      <c r="O1287" s="69"/>
      <c r="P1287" s="68"/>
      <c r="Q1287" s="68"/>
      <c r="R1287" s="68"/>
    </row>
    <row r="1288" spans="1:18">
      <c r="A1288" s="68"/>
      <c r="B1288" s="69"/>
      <c r="C1288" s="69"/>
      <c r="D1288" s="68"/>
      <c r="E1288" s="68"/>
      <c r="F1288" s="68"/>
      <c r="G1288" s="68"/>
      <c r="H1288" s="68"/>
      <c r="I1288" s="68"/>
      <c r="J1288" s="68"/>
      <c r="K1288" s="69"/>
      <c r="L1288" s="68"/>
      <c r="M1288" s="68"/>
      <c r="N1288" s="69"/>
      <c r="O1288" s="69"/>
      <c r="P1288" s="68"/>
      <c r="Q1288" s="68"/>
      <c r="R1288" s="68"/>
    </row>
    <row r="1289" spans="1:18">
      <c r="A1289" s="68"/>
      <c r="B1289" s="69"/>
      <c r="C1289" s="69"/>
      <c r="D1289" s="68"/>
      <c r="E1289" s="68"/>
      <c r="F1289" s="68"/>
      <c r="G1289" s="68"/>
      <c r="H1289" s="68"/>
      <c r="I1289" s="68"/>
      <c r="J1289" s="68"/>
      <c r="K1289" s="69"/>
      <c r="L1289" s="68"/>
      <c r="M1289" s="68"/>
      <c r="N1289" s="69"/>
      <c r="O1289" s="69"/>
      <c r="P1289" s="68"/>
      <c r="Q1289" s="68"/>
      <c r="R1289" s="68"/>
    </row>
    <row r="1290" spans="1:18">
      <c r="A1290" s="68"/>
      <c r="B1290" s="69"/>
      <c r="C1290" s="69"/>
      <c r="D1290" s="68"/>
      <c r="E1290" s="68"/>
      <c r="F1290" s="68"/>
      <c r="G1290" s="68"/>
      <c r="H1290" s="68"/>
      <c r="I1290" s="68"/>
      <c r="J1290" s="68"/>
      <c r="K1290" s="69"/>
      <c r="L1290" s="68"/>
      <c r="M1290" s="68"/>
      <c r="N1290" s="69"/>
      <c r="O1290" s="69"/>
      <c r="P1290" s="68"/>
      <c r="Q1290" s="68"/>
      <c r="R1290" s="68"/>
    </row>
    <row r="1291" spans="1:18">
      <c r="A1291" s="68"/>
      <c r="B1291" s="69"/>
      <c r="C1291" s="69"/>
      <c r="D1291" s="68"/>
      <c r="E1291" s="68"/>
      <c r="F1291" s="68"/>
      <c r="G1291" s="68"/>
      <c r="H1291" s="68"/>
      <c r="I1291" s="68"/>
      <c r="J1291" s="68"/>
      <c r="K1291" s="69"/>
      <c r="L1291" s="68"/>
      <c r="M1291" s="68"/>
      <c r="N1291" s="69"/>
      <c r="O1291" s="69"/>
      <c r="P1291" s="68"/>
      <c r="Q1291" s="68"/>
      <c r="R1291" s="68"/>
    </row>
    <row r="1292" spans="1:18">
      <c r="A1292" s="68"/>
      <c r="B1292" s="69"/>
      <c r="C1292" s="69"/>
      <c r="D1292" s="68"/>
      <c r="E1292" s="68"/>
      <c r="F1292" s="68"/>
      <c r="G1292" s="68"/>
      <c r="H1292" s="68"/>
      <c r="I1292" s="68"/>
      <c r="J1292" s="68"/>
      <c r="K1292" s="69"/>
      <c r="L1292" s="68"/>
      <c r="M1292" s="68"/>
      <c r="N1292" s="69"/>
      <c r="O1292" s="69"/>
      <c r="P1292" s="68"/>
      <c r="Q1292" s="68"/>
      <c r="R1292" s="68"/>
    </row>
    <row r="1293" spans="1:18">
      <c r="A1293" s="68"/>
      <c r="B1293" s="69"/>
      <c r="C1293" s="69"/>
      <c r="D1293" s="68"/>
      <c r="E1293" s="68"/>
      <c r="F1293" s="68"/>
      <c r="G1293" s="68"/>
      <c r="H1293" s="68"/>
      <c r="I1293" s="68"/>
      <c r="J1293" s="68"/>
      <c r="K1293" s="69"/>
      <c r="L1293" s="68"/>
      <c r="M1293" s="68"/>
      <c r="N1293" s="69"/>
      <c r="O1293" s="69"/>
      <c r="P1293" s="68"/>
      <c r="Q1293" s="68"/>
      <c r="R1293" s="68"/>
    </row>
    <row r="1294" spans="1:18">
      <c r="A1294" s="68"/>
      <c r="B1294" s="69"/>
      <c r="C1294" s="69"/>
      <c r="D1294" s="68"/>
      <c r="E1294" s="68"/>
      <c r="F1294" s="68"/>
      <c r="G1294" s="68"/>
      <c r="H1294" s="68"/>
      <c r="I1294" s="68"/>
      <c r="J1294" s="68"/>
      <c r="K1294" s="69"/>
      <c r="L1294" s="68"/>
      <c r="M1294" s="68"/>
      <c r="N1294" s="69"/>
      <c r="O1294" s="69"/>
      <c r="P1294" s="68"/>
      <c r="Q1294" s="68"/>
      <c r="R1294" s="68"/>
    </row>
    <row r="1295" spans="1:18">
      <c r="A1295" s="68"/>
      <c r="B1295" s="69"/>
      <c r="C1295" s="69"/>
      <c r="D1295" s="68"/>
      <c r="E1295" s="68"/>
      <c r="F1295" s="68"/>
      <c r="G1295" s="68"/>
      <c r="H1295" s="68"/>
      <c r="I1295" s="68"/>
      <c r="J1295" s="68"/>
      <c r="K1295" s="69"/>
      <c r="L1295" s="68"/>
      <c r="M1295" s="68"/>
      <c r="N1295" s="69"/>
      <c r="O1295" s="69"/>
      <c r="P1295" s="68"/>
      <c r="Q1295" s="68"/>
      <c r="R1295" s="68"/>
    </row>
    <row r="1296" spans="1:18">
      <c r="A1296" s="68"/>
      <c r="B1296" s="69"/>
      <c r="C1296" s="69"/>
      <c r="D1296" s="68"/>
      <c r="E1296" s="68"/>
      <c r="F1296" s="68"/>
      <c r="G1296" s="68"/>
      <c r="H1296" s="68"/>
      <c r="I1296" s="68"/>
      <c r="J1296" s="68"/>
      <c r="K1296" s="69"/>
      <c r="L1296" s="68"/>
      <c r="M1296" s="68"/>
      <c r="N1296" s="69"/>
      <c r="O1296" s="69"/>
      <c r="P1296" s="68"/>
      <c r="Q1296" s="68"/>
      <c r="R1296" s="68"/>
    </row>
    <row r="1297" spans="1:18">
      <c r="A1297" s="68"/>
      <c r="B1297" s="69"/>
      <c r="C1297" s="69"/>
      <c r="D1297" s="68"/>
      <c r="E1297" s="68"/>
      <c r="F1297" s="68"/>
      <c r="G1297" s="68"/>
      <c r="H1297" s="68"/>
      <c r="I1297" s="68"/>
      <c r="J1297" s="68"/>
      <c r="K1297" s="69"/>
      <c r="L1297" s="68"/>
      <c r="M1297" s="68"/>
      <c r="N1297" s="69"/>
      <c r="O1297" s="69"/>
      <c r="P1297" s="68"/>
      <c r="Q1297" s="68"/>
      <c r="R1297" s="68"/>
    </row>
    <row r="1298" spans="1:18">
      <c r="A1298" s="68"/>
      <c r="B1298" s="69"/>
      <c r="C1298" s="69"/>
      <c r="D1298" s="68"/>
      <c r="E1298" s="68"/>
      <c r="F1298" s="68"/>
      <c r="G1298" s="68"/>
      <c r="H1298" s="68"/>
      <c r="I1298" s="68"/>
      <c r="J1298" s="68"/>
      <c r="K1298" s="69"/>
      <c r="L1298" s="68"/>
      <c r="M1298" s="68"/>
      <c r="N1298" s="69"/>
      <c r="O1298" s="69"/>
      <c r="P1298" s="68"/>
      <c r="Q1298" s="68"/>
      <c r="R1298" s="68"/>
    </row>
    <row r="1299" spans="1:18">
      <c r="A1299" s="68"/>
      <c r="B1299" s="69"/>
      <c r="C1299" s="69"/>
      <c r="D1299" s="68"/>
      <c r="E1299" s="68"/>
      <c r="F1299" s="68"/>
      <c r="G1299" s="68"/>
      <c r="H1299" s="68"/>
      <c r="I1299" s="68"/>
      <c r="J1299" s="68"/>
      <c r="K1299" s="69"/>
      <c r="L1299" s="68"/>
      <c r="M1299" s="68"/>
      <c r="N1299" s="69"/>
      <c r="O1299" s="69"/>
      <c r="P1299" s="68"/>
      <c r="Q1299" s="68"/>
      <c r="R1299" s="68"/>
    </row>
  </sheetData>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F14"/>
  <sheetViews>
    <sheetView zoomScale="80" zoomScaleNormal="80" workbookViewId="0">
      <selection activeCell="E52" sqref="E52"/>
    </sheetView>
  </sheetViews>
  <sheetFormatPr baseColWidth="10" defaultColWidth="9.1640625" defaultRowHeight="15"/>
  <cols>
    <col min="1" max="4" width="9.1640625" style="23"/>
    <col min="5" max="5" width="17.5" style="23" customWidth="1"/>
    <col min="6" max="16384" width="9.1640625" style="23"/>
  </cols>
  <sheetData>
    <row r="1" spans="1:6">
      <c r="A1" s="37"/>
      <c r="B1" s="38"/>
      <c r="C1" s="38"/>
      <c r="D1" s="38"/>
      <c r="E1" s="38"/>
      <c r="F1" s="39"/>
    </row>
    <row r="2" spans="1:6" s="27" customFormat="1" ht="27" customHeight="1">
      <c r="A2" s="148" t="s">
        <v>150</v>
      </c>
      <c r="B2" s="97"/>
      <c r="C2" s="97"/>
      <c r="D2" s="97"/>
      <c r="E2" s="97"/>
      <c r="F2" s="98"/>
    </row>
    <row r="3" spans="1:6">
      <c r="A3" s="43"/>
      <c r="B3" s="41"/>
      <c r="C3" s="41"/>
      <c r="D3" s="41"/>
      <c r="E3" s="41"/>
      <c r="F3" s="42"/>
    </row>
    <row r="4" spans="1:6" ht="21">
      <c r="A4" s="40"/>
      <c r="B4" s="41"/>
      <c r="C4" s="41"/>
      <c r="D4" s="41"/>
      <c r="E4" s="41"/>
      <c r="F4" s="42"/>
    </row>
    <row r="5" spans="1:6" ht="21">
      <c r="A5" s="149" t="s">
        <v>152</v>
      </c>
      <c r="B5" s="41"/>
      <c r="C5" s="41"/>
      <c r="D5" s="41"/>
      <c r="E5" s="41"/>
      <c r="F5" s="42"/>
    </row>
    <row r="6" spans="1:6">
      <c r="A6" s="43"/>
      <c r="B6" s="41"/>
      <c r="C6" s="41"/>
      <c r="D6" s="41"/>
      <c r="E6" s="41"/>
      <c r="F6" s="42"/>
    </row>
    <row r="7" spans="1:6" ht="21">
      <c r="A7" s="40" t="s">
        <v>95</v>
      </c>
      <c r="B7" s="41"/>
      <c r="C7" s="41"/>
      <c r="D7" s="41"/>
      <c r="E7" s="41"/>
      <c r="F7" s="42"/>
    </row>
    <row r="8" spans="1:6">
      <c r="A8" s="43"/>
      <c r="B8" s="41"/>
      <c r="C8" s="41"/>
      <c r="D8" s="41"/>
      <c r="E8" s="41"/>
      <c r="F8" s="42"/>
    </row>
    <row r="9" spans="1:6">
      <c r="A9" s="43"/>
      <c r="B9" s="41"/>
      <c r="C9" s="41"/>
      <c r="D9" s="41"/>
      <c r="E9" s="41"/>
      <c r="F9" s="42"/>
    </row>
    <row r="10" spans="1:6">
      <c r="A10" s="43"/>
      <c r="B10" s="41"/>
      <c r="C10" s="41"/>
      <c r="D10" s="41"/>
      <c r="E10" s="41"/>
      <c r="F10" s="42"/>
    </row>
    <row r="11" spans="1:6">
      <c r="A11" s="43"/>
      <c r="B11" s="41"/>
      <c r="C11" s="41"/>
      <c r="D11" s="41"/>
      <c r="E11" s="41"/>
      <c r="F11" s="42"/>
    </row>
    <row r="12" spans="1:6">
      <c r="A12" s="43"/>
      <c r="B12" s="41"/>
      <c r="C12" s="41"/>
      <c r="D12" s="41"/>
      <c r="E12" s="41"/>
      <c r="F12" s="42"/>
    </row>
    <row r="13" spans="1:6">
      <c r="A13" s="43"/>
      <c r="B13" s="41"/>
      <c r="C13" s="41"/>
      <c r="D13" s="41"/>
      <c r="E13" s="41"/>
      <c r="F13" s="42"/>
    </row>
    <row r="14" spans="1:6">
      <c r="A14" s="44"/>
      <c r="B14" s="45"/>
      <c r="C14" s="45"/>
      <c r="D14" s="45"/>
      <c r="E14" s="45"/>
      <c r="F14" s="46"/>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H15"/>
  <sheetViews>
    <sheetView workbookViewId="0">
      <selection activeCell="E13" sqref="E13"/>
    </sheetView>
  </sheetViews>
  <sheetFormatPr baseColWidth="10" defaultColWidth="9.1640625" defaultRowHeight="15"/>
  <cols>
    <col min="1" max="16384" width="9.1640625" style="23"/>
  </cols>
  <sheetData>
    <row r="1" spans="1:8">
      <c r="A1" s="14"/>
      <c r="B1" s="14"/>
      <c r="C1" s="14"/>
      <c r="D1" s="14"/>
      <c r="E1" s="14"/>
      <c r="F1" s="14"/>
      <c r="G1" s="14"/>
      <c r="H1" s="14"/>
    </row>
    <row r="2" spans="1:8" s="28" customFormat="1" ht="39" customHeight="1">
      <c r="A2" s="228" t="s">
        <v>58</v>
      </c>
      <c r="B2" s="229"/>
      <c r="C2" s="230"/>
      <c r="D2" s="18"/>
      <c r="E2" s="18"/>
      <c r="F2" s="18"/>
      <c r="G2" s="18"/>
      <c r="H2" s="18"/>
    </row>
    <row r="3" spans="1:8">
      <c r="A3" s="14"/>
      <c r="B3" s="14"/>
      <c r="C3" s="14"/>
      <c r="D3" s="14"/>
      <c r="E3" s="14"/>
      <c r="F3" s="14"/>
      <c r="G3" s="14"/>
      <c r="H3" s="14"/>
    </row>
    <row r="4" spans="1:8" ht="21">
      <c r="A4" s="15" t="s">
        <v>161</v>
      </c>
      <c r="B4" s="14"/>
      <c r="C4" s="14"/>
      <c r="D4" s="14"/>
      <c r="E4" s="14"/>
      <c r="F4" s="14"/>
      <c r="G4" s="14"/>
      <c r="H4" s="14"/>
    </row>
    <row r="5" spans="1:8">
      <c r="A5" s="14"/>
      <c r="B5" s="14"/>
      <c r="C5" s="14"/>
      <c r="D5" s="14"/>
      <c r="E5" s="14"/>
      <c r="F5" s="14"/>
      <c r="G5" s="14"/>
      <c r="H5" s="14"/>
    </row>
    <row r="6" spans="1:8" ht="21">
      <c r="A6" s="15" t="s">
        <v>95</v>
      </c>
      <c r="B6" s="14"/>
      <c r="C6" s="14"/>
      <c r="D6" s="14"/>
      <c r="E6" s="14"/>
      <c r="F6" s="14"/>
      <c r="G6" s="14"/>
      <c r="H6" s="14"/>
    </row>
    <row r="7" spans="1:8">
      <c r="A7" s="14"/>
      <c r="B7" s="14"/>
      <c r="C7" s="14"/>
      <c r="D7" s="14"/>
      <c r="E7" s="14"/>
      <c r="F7" s="14"/>
      <c r="G7" s="14"/>
      <c r="H7" s="14"/>
    </row>
    <row r="8" spans="1:8">
      <c r="A8" s="14"/>
      <c r="B8" s="14"/>
      <c r="C8" s="14"/>
      <c r="D8" s="14"/>
      <c r="E8" s="14"/>
      <c r="F8" s="14"/>
      <c r="G8" s="14"/>
      <c r="H8" s="14"/>
    </row>
    <row r="9" spans="1:8">
      <c r="A9" s="14"/>
      <c r="B9" s="14"/>
      <c r="C9" s="14"/>
      <c r="D9" s="14"/>
      <c r="E9" s="14"/>
      <c r="F9" s="14"/>
      <c r="G9" s="14"/>
      <c r="H9" s="14"/>
    </row>
    <row r="10" spans="1:8">
      <c r="A10" s="14"/>
      <c r="B10" s="14"/>
      <c r="C10" s="14"/>
      <c r="D10" s="163"/>
      <c r="E10" s="14"/>
      <c r="F10" s="14"/>
      <c r="G10" s="14"/>
      <c r="H10" s="14"/>
    </row>
    <row r="11" spans="1:8">
      <c r="A11" s="14"/>
      <c r="B11" s="14"/>
      <c r="C11" s="14"/>
      <c r="D11" s="14"/>
      <c r="E11" s="14"/>
      <c r="F11" s="14"/>
      <c r="G11" s="14"/>
      <c r="H11" s="14"/>
    </row>
    <row r="12" spans="1:8">
      <c r="A12" s="14"/>
      <c r="B12" s="14"/>
      <c r="C12" s="14"/>
      <c r="D12" s="14"/>
      <c r="E12" s="14"/>
      <c r="F12" s="14"/>
      <c r="G12" s="14"/>
      <c r="H12" s="14"/>
    </row>
    <row r="13" spans="1:8">
      <c r="A13" s="14"/>
      <c r="B13" s="14"/>
      <c r="C13" s="14"/>
      <c r="D13" s="14"/>
      <c r="E13" s="14"/>
      <c r="F13" s="14"/>
      <c r="G13" s="14"/>
      <c r="H13" s="14"/>
    </row>
    <row r="14" spans="1:8">
      <c r="A14" s="14"/>
      <c r="B14" s="14"/>
      <c r="C14" s="14"/>
      <c r="D14" s="14"/>
      <c r="E14" s="14"/>
      <c r="F14" s="14"/>
      <c r="G14" s="14"/>
      <c r="H14" s="14"/>
    </row>
    <row r="15" spans="1:8">
      <c r="A15" s="14"/>
      <c r="B15" s="14"/>
      <c r="C15" s="14"/>
      <c r="D15" s="14"/>
      <c r="E15" s="14"/>
      <c r="F15" s="14"/>
      <c r="G15" s="14"/>
      <c r="H15" s="14"/>
    </row>
  </sheetData>
  <mergeCells count="1">
    <mergeCell ref="A2:C2"/>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pageSetUpPr fitToPage="1"/>
  </sheetPr>
  <dimension ref="A1:C36"/>
  <sheetViews>
    <sheetView zoomScaleNormal="100" zoomScalePageLayoutView="80" workbookViewId="0">
      <pane xSplit="28340" topLeftCell="L1"/>
      <selection activeCell="B22" sqref="B22"/>
      <selection pane="topRight" activeCell="E37" sqref="E37"/>
    </sheetView>
  </sheetViews>
  <sheetFormatPr baseColWidth="10" defaultColWidth="21.5" defaultRowHeight="40.5" customHeight="1"/>
  <cols>
    <col min="1" max="1" width="69.6640625" style="1" customWidth="1"/>
    <col min="2" max="2" width="11.5" style="57" customWidth="1"/>
    <col min="3" max="16384" width="21.5" style="28"/>
  </cols>
  <sheetData>
    <row r="1" spans="1:3" ht="40.5" customHeight="1">
      <c r="A1" s="231" t="s">
        <v>22</v>
      </c>
      <c r="B1" s="231"/>
    </row>
    <row r="2" spans="1:3" ht="33" customHeight="1">
      <c r="A2" s="58" t="s">
        <v>44</v>
      </c>
      <c r="B2" s="84" t="s">
        <v>90</v>
      </c>
    </row>
    <row r="3" spans="1:3" ht="16">
      <c r="A3" s="2" t="s">
        <v>43</v>
      </c>
      <c r="B3" s="102">
        <v>1383</v>
      </c>
    </row>
    <row r="4" spans="1:3" ht="21.5" customHeight="1">
      <c r="A4" s="79" t="s">
        <v>25</v>
      </c>
      <c r="B4" s="103"/>
    </row>
    <row r="5" spans="1:3" ht="15">
      <c r="A5" s="47" t="s">
        <v>0</v>
      </c>
      <c r="B5" s="115">
        <v>1188</v>
      </c>
      <c r="C5" s="173"/>
    </row>
    <row r="6" spans="1:3" ht="15">
      <c r="A6" s="47" t="s">
        <v>1</v>
      </c>
      <c r="B6" s="116">
        <v>195</v>
      </c>
    </row>
    <row r="7" spans="1:3" ht="15">
      <c r="A7" s="48" t="s">
        <v>13</v>
      </c>
      <c r="B7" s="116">
        <v>0</v>
      </c>
    </row>
    <row r="8" spans="1:3" ht="15">
      <c r="A8" s="48" t="s">
        <v>14</v>
      </c>
      <c r="B8" s="116">
        <v>0</v>
      </c>
    </row>
    <row r="9" spans="1:3" s="49" customFormat="1" ht="21.5" customHeight="1">
      <c r="A9" s="80" t="s">
        <v>26</v>
      </c>
      <c r="B9" s="117"/>
    </row>
    <row r="10" spans="1:3" s="49" customFormat="1" ht="15">
      <c r="A10" s="50" t="s">
        <v>2</v>
      </c>
      <c r="B10" s="118">
        <v>3</v>
      </c>
    </row>
    <row r="11" spans="1:3" s="49" customFormat="1" ht="15">
      <c r="A11" s="50" t="s">
        <v>3</v>
      </c>
      <c r="B11" s="119">
        <v>292</v>
      </c>
    </row>
    <row r="12" spans="1:3" s="49" customFormat="1" ht="15">
      <c r="A12" s="50" t="s">
        <v>6</v>
      </c>
      <c r="B12" s="118">
        <v>23</v>
      </c>
    </row>
    <row r="13" spans="1:3" s="49" customFormat="1" ht="15">
      <c r="A13" s="50" t="s">
        <v>4</v>
      </c>
      <c r="B13" s="118">
        <v>1030</v>
      </c>
    </row>
    <row r="14" spans="1:3" s="49" customFormat="1" ht="15">
      <c r="A14" s="50" t="s">
        <v>12</v>
      </c>
      <c r="B14" s="118">
        <v>0</v>
      </c>
    </row>
    <row r="15" spans="1:3" s="49" customFormat="1" ht="15">
      <c r="A15" s="50" t="s">
        <v>5</v>
      </c>
      <c r="B15" s="118">
        <v>35</v>
      </c>
    </row>
    <row r="16" spans="1:3" s="77" customFormat="1" ht="20.75" customHeight="1">
      <c r="A16" s="80" t="s">
        <v>18</v>
      </c>
      <c r="B16" s="117"/>
    </row>
    <row r="17" spans="1:2" s="49" customFormat="1" ht="15">
      <c r="A17" s="51" t="s">
        <v>19</v>
      </c>
      <c r="B17" s="118">
        <v>352</v>
      </c>
    </row>
    <row r="18" spans="1:2" s="49" customFormat="1" ht="15">
      <c r="A18" s="51" t="s">
        <v>29</v>
      </c>
      <c r="B18" s="118">
        <v>35</v>
      </c>
    </row>
    <row r="19" spans="1:2" s="49" customFormat="1" ht="15">
      <c r="A19" s="51" t="s">
        <v>16</v>
      </c>
      <c r="B19" s="118">
        <v>1</v>
      </c>
    </row>
    <row r="20" spans="1:2" s="49" customFormat="1" ht="15">
      <c r="A20" s="51" t="s">
        <v>17</v>
      </c>
      <c r="B20" s="118">
        <v>42</v>
      </c>
    </row>
    <row r="21" spans="1:2" s="49" customFormat="1" ht="21.5" customHeight="1">
      <c r="A21" s="80" t="s">
        <v>21</v>
      </c>
      <c r="B21" s="117"/>
    </row>
    <row r="22" spans="1:2" s="49" customFormat="1" ht="15">
      <c r="A22" s="50" t="s">
        <v>11</v>
      </c>
      <c r="B22" s="138">
        <v>595</v>
      </c>
    </row>
    <row r="23" spans="1:2" s="49" customFormat="1" ht="15">
      <c r="A23" s="50" t="s">
        <v>47</v>
      </c>
      <c r="B23" s="118">
        <v>58</v>
      </c>
    </row>
    <row r="24" spans="1:2" s="49" customFormat="1" ht="15">
      <c r="A24" s="50" t="s">
        <v>48</v>
      </c>
      <c r="B24" s="118">
        <v>0</v>
      </c>
    </row>
    <row r="25" spans="1:2" s="49" customFormat="1" ht="15">
      <c r="A25" s="50" t="s">
        <v>10</v>
      </c>
      <c r="B25" s="118">
        <v>239</v>
      </c>
    </row>
    <row r="26" spans="1:2" s="49" customFormat="1" ht="17.25" customHeight="1">
      <c r="A26" s="52" t="s">
        <v>23</v>
      </c>
      <c r="B26" s="102"/>
    </row>
    <row r="27" spans="1:2" s="49" customFormat="1" ht="15">
      <c r="A27" s="53" t="s">
        <v>20</v>
      </c>
      <c r="B27" s="118">
        <v>516</v>
      </c>
    </row>
    <row r="28" spans="1:2" s="49" customFormat="1" ht="17.25" customHeight="1">
      <c r="A28" s="54" t="s">
        <v>33</v>
      </c>
      <c r="B28" s="118">
        <v>87</v>
      </c>
    </row>
    <row r="29" spans="1:2" s="78" customFormat="1" ht="17.25" customHeight="1">
      <c r="A29" s="55" t="s">
        <v>24</v>
      </c>
      <c r="B29" s="120">
        <v>0</v>
      </c>
    </row>
    <row r="30" spans="1:2" s="49" customFormat="1" ht="15">
      <c r="A30" s="51" t="s">
        <v>8</v>
      </c>
      <c r="B30" s="120">
        <v>0</v>
      </c>
    </row>
    <row r="31" spans="1:2" s="49" customFormat="1" ht="15">
      <c r="A31" s="51" t="s">
        <v>7</v>
      </c>
      <c r="B31" s="120">
        <v>0</v>
      </c>
    </row>
    <row r="32" spans="1:2" s="49" customFormat="1" ht="15">
      <c r="A32" s="51" t="s">
        <v>9</v>
      </c>
      <c r="B32" s="120">
        <v>0</v>
      </c>
    </row>
    <row r="33" spans="1:2" s="49" customFormat="1" ht="15">
      <c r="A33" s="51" t="s">
        <v>10</v>
      </c>
      <c r="B33" s="120">
        <v>0</v>
      </c>
    </row>
    <row r="34" spans="1:2" s="56" customFormat="1" ht="20.75" customHeight="1">
      <c r="A34" s="54" t="s">
        <v>28</v>
      </c>
      <c r="B34" s="121">
        <v>6</v>
      </c>
    </row>
    <row r="35" spans="1:2" s="56" customFormat="1" ht="20.75" customHeight="1">
      <c r="A35" s="54" t="s">
        <v>27</v>
      </c>
      <c r="B35" s="118">
        <v>4</v>
      </c>
    </row>
    <row r="36" spans="1:2" ht="66.75" customHeight="1">
      <c r="A36" s="232" t="s">
        <v>91</v>
      </c>
      <c r="B36" s="233"/>
    </row>
  </sheetData>
  <mergeCells count="2">
    <mergeCell ref="A1:B1"/>
    <mergeCell ref="A36:B36"/>
  </mergeCells>
  <printOptions horizontalCentered="1"/>
  <pageMargins left="0.25" right="0.25" top="0.82291666666666663" bottom="0.5" header="0.3" footer="0.3"/>
  <pageSetup fitToHeight="0" orientation="portrait" r:id="rId1"/>
  <headerFooter>
    <oddFooter>&amp;CPage &amp;P of &amp;N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sheetPr>
  <dimension ref="A1:AY1401"/>
  <sheetViews>
    <sheetView zoomScale="80" zoomScaleNormal="80" workbookViewId="0">
      <pane ySplit="2" topLeftCell="A3" activePane="bottomLeft" state="frozen"/>
      <selection activeCell="B3" sqref="B3"/>
      <selection pane="bottomLeft" activeCell="A2" sqref="A2:C2"/>
    </sheetView>
  </sheetViews>
  <sheetFormatPr baseColWidth="10" defaultColWidth="9.1640625" defaultRowHeight="15"/>
  <cols>
    <col min="1" max="1" width="15.1640625" style="66" customWidth="1"/>
    <col min="2" max="2" width="13" style="67" customWidth="1"/>
    <col min="3" max="3" width="11.1640625" style="136" customWidth="1"/>
    <col min="4" max="6" width="9.1640625" style="66"/>
    <col min="7" max="7" width="10.6640625" style="66" customWidth="1"/>
    <col min="8" max="8" width="12.1640625" style="66" customWidth="1"/>
    <col min="9" max="9" width="10.6640625" style="66" customWidth="1"/>
    <col min="10" max="10" width="14.5" style="67" customWidth="1"/>
    <col min="11" max="11" width="13" style="67" customWidth="1"/>
    <col min="12" max="12" width="18.6640625" style="66" customWidth="1"/>
    <col min="13" max="13" width="14.5" style="66" customWidth="1"/>
    <col min="14" max="14" width="13.33203125" style="67" customWidth="1"/>
    <col min="15" max="15" width="11.33203125" style="136" customWidth="1"/>
    <col min="16" max="16" width="11.1640625" style="66" customWidth="1"/>
    <col min="17" max="17" width="10.33203125" style="66" customWidth="1"/>
    <col min="18" max="18" width="19.33203125" style="66" customWidth="1"/>
    <col min="19" max="19" width="10.6640625" style="33" customWidth="1"/>
    <col min="20" max="20" width="13.6640625" style="33" customWidth="1"/>
    <col min="21" max="16384" width="9.1640625" style="66"/>
  </cols>
  <sheetData>
    <row r="1" spans="1:51" s="3" customFormat="1" ht="30" customHeight="1" thickBot="1">
      <c r="A1" s="13"/>
      <c r="B1" s="90" t="s">
        <v>44</v>
      </c>
      <c r="C1" s="176"/>
      <c r="D1" s="92"/>
      <c r="E1" s="92"/>
      <c r="F1" s="92"/>
      <c r="G1" s="92"/>
      <c r="H1" s="92"/>
      <c r="I1" s="93"/>
      <c r="J1" s="128" t="s">
        <v>92</v>
      </c>
      <c r="K1" s="88"/>
      <c r="L1" s="88"/>
      <c r="M1" s="88"/>
      <c r="N1" s="88"/>
      <c r="O1" s="129"/>
      <c r="P1" s="88"/>
      <c r="Q1" s="88"/>
      <c r="R1" s="88"/>
      <c r="S1" s="88"/>
      <c r="T1" s="89"/>
      <c r="U1" s="4"/>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19"/>
    </row>
    <row r="2" spans="1:51" s="31" customFormat="1" ht="103.5" customHeight="1" thickBot="1">
      <c r="A2" s="100" t="s">
        <v>93</v>
      </c>
      <c r="B2" s="91" t="s">
        <v>30</v>
      </c>
      <c r="C2" s="131" t="s">
        <v>15</v>
      </c>
      <c r="D2" s="86" t="s">
        <v>35</v>
      </c>
      <c r="E2" s="86" t="s">
        <v>50</v>
      </c>
      <c r="F2" s="86" t="s">
        <v>34</v>
      </c>
      <c r="G2" s="86" t="s">
        <v>51</v>
      </c>
      <c r="H2" s="86" t="s">
        <v>59</v>
      </c>
      <c r="I2" s="86" t="s">
        <v>52</v>
      </c>
      <c r="J2" s="91" t="s">
        <v>53</v>
      </c>
      <c r="K2" s="91" t="s">
        <v>31</v>
      </c>
      <c r="L2" s="86" t="s">
        <v>37</v>
      </c>
      <c r="M2" s="86" t="s">
        <v>38</v>
      </c>
      <c r="N2" s="94" t="s">
        <v>40</v>
      </c>
      <c r="O2" s="131" t="s">
        <v>39</v>
      </c>
      <c r="P2" s="86" t="s">
        <v>54</v>
      </c>
      <c r="Q2" s="95" t="s">
        <v>32</v>
      </c>
      <c r="R2" s="86" t="s">
        <v>36</v>
      </c>
      <c r="S2" s="86" t="s">
        <v>55</v>
      </c>
      <c r="T2" s="86" t="s">
        <v>94</v>
      </c>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30"/>
    </row>
    <row r="3" spans="1:51">
      <c r="A3" s="71"/>
      <c r="B3" s="70">
        <v>44131</v>
      </c>
      <c r="C3" s="132">
        <v>30</v>
      </c>
      <c r="D3" s="71" t="s">
        <v>98</v>
      </c>
      <c r="E3" s="71"/>
      <c r="F3" s="71" t="s">
        <v>140</v>
      </c>
      <c r="G3" s="71" t="s">
        <v>102</v>
      </c>
      <c r="H3" s="71" t="s">
        <v>162</v>
      </c>
      <c r="I3" s="71" t="s">
        <v>162</v>
      </c>
      <c r="J3" s="70">
        <v>44171</v>
      </c>
      <c r="K3" s="70">
        <v>44172</v>
      </c>
      <c r="L3" s="72" t="s">
        <v>102</v>
      </c>
      <c r="M3" s="71">
        <v>30</v>
      </c>
      <c r="N3" s="70">
        <v>44201</v>
      </c>
      <c r="O3" s="132">
        <v>30</v>
      </c>
      <c r="P3" s="71" t="s">
        <v>163</v>
      </c>
      <c r="Q3" s="71"/>
      <c r="R3" s="71" t="s">
        <v>102</v>
      </c>
      <c r="S3" s="85" t="s">
        <v>101</v>
      </c>
      <c r="T3" s="62"/>
    </row>
    <row r="4" spans="1:51">
      <c r="A4" s="68"/>
      <c r="B4" s="69">
        <v>43014</v>
      </c>
      <c r="C4" s="134">
        <v>44</v>
      </c>
      <c r="D4" s="68" t="s">
        <v>98</v>
      </c>
      <c r="E4" s="68"/>
      <c r="F4" s="68" t="s">
        <v>140</v>
      </c>
      <c r="G4" s="71" t="s">
        <v>102</v>
      </c>
      <c r="H4" s="71" t="s">
        <v>162</v>
      </c>
      <c r="I4" s="71" t="s">
        <v>162</v>
      </c>
      <c r="J4" s="69">
        <v>44173</v>
      </c>
      <c r="K4" s="69">
        <v>44173</v>
      </c>
      <c r="L4" s="72" t="s">
        <v>102</v>
      </c>
      <c r="M4" s="71">
        <v>30</v>
      </c>
      <c r="N4" s="69">
        <v>44201</v>
      </c>
      <c r="O4" s="132">
        <v>30</v>
      </c>
      <c r="P4" s="68" t="s">
        <v>117</v>
      </c>
      <c r="Q4" s="68"/>
      <c r="R4" s="68" t="s">
        <v>102</v>
      </c>
      <c r="S4" s="32" t="s">
        <v>102</v>
      </c>
    </row>
    <row r="5" spans="1:51">
      <c r="A5" s="68"/>
      <c r="B5" s="69">
        <v>44071</v>
      </c>
      <c r="C5" s="134">
        <v>31</v>
      </c>
      <c r="D5" s="68" t="s">
        <v>98</v>
      </c>
      <c r="E5" s="68"/>
      <c r="F5" s="68" t="s">
        <v>140</v>
      </c>
      <c r="G5" s="71" t="s">
        <v>102</v>
      </c>
      <c r="H5" s="71" t="s">
        <v>162</v>
      </c>
      <c r="I5" s="71" t="s">
        <v>162</v>
      </c>
      <c r="J5" s="69">
        <v>44175</v>
      </c>
      <c r="K5" s="69">
        <v>44176</v>
      </c>
      <c r="L5" s="72" t="s">
        <v>101</v>
      </c>
      <c r="M5" s="71">
        <v>35</v>
      </c>
      <c r="N5" s="69">
        <v>44209</v>
      </c>
      <c r="O5" s="132">
        <v>32</v>
      </c>
      <c r="P5" s="68" t="s">
        <v>117</v>
      </c>
      <c r="Q5" s="68"/>
      <c r="R5" s="68" t="s">
        <v>102</v>
      </c>
      <c r="S5" s="32" t="s">
        <v>102</v>
      </c>
    </row>
    <row r="6" spans="1:51">
      <c r="A6" s="68"/>
      <c r="B6" s="69">
        <v>44403</v>
      </c>
      <c r="C6" s="134">
        <v>38</v>
      </c>
      <c r="D6" s="68" t="s">
        <v>98</v>
      </c>
      <c r="E6" s="68"/>
      <c r="F6" s="71" t="s">
        <v>140</v>
      </c>
      <c r="G6" s="71" t="s">
        <v>101</v>
      </c>
      <c r="H6" s="71" t="s">
        <v>162</v>
      </c>
      <c r="I6" s="71" t="s">
        <v>162</v>
      </c>
      <c r="J6" s="69">
        <v>44175</v>
      </c>
      <c r="K6" s="69">
        <v>44176</v>
      </c>
      <c r="L6" s="72" t="s">
        <v>101</v>
      </c>
      <c r="M6" s="71">
        <v>35</v>
      </c>
      <c r="N6" s="69">
        <v>44209</v>
      </c>
      <c r="O6" s="132">
        <v>32</v>
      </c>
      <c r="P6" s="68" t="s">
        <v>117</v>
      </c>
      <c r="Q6" s="68"/>
      <c r="R6" s="68" t="s">
        <v>102</v>
      </c>
      <c r="S6" s="32" t="s">
        <v>102</v>
      </c>
    </row>
    <row r="7" spans="1:51">
      <c r="A7" s="68"/>
      <c r="B7" s="69">
        <v>44088</v>
      </c>
      <c r="C7" s="134">
        <v>20</v>
      </c>
      <c r="D7" s="68" t="s">
        <v>98</v>
      </c>
      <c r="E7" s="68"/>
      <c r="F7" s="68" t="s">
        <v>140</v>
      </c>
      <c r="G7" s="71" t="s">
        <v>102</v>
      </c>
      <c r="H7" s="71" t="s">
        <v>162</v>
      </c>
      <c r="I7" s="71" t="s">
        <v>162</v>
      </c>
      <c r="J7" s="69">
        <v>44187</v>
      </c>
      <c r="K7" s="69">
        <v>44188</v>
      </c>
      <c r="L7" s="72" t="s">
        <v>101</v>
      </c>
      <c r="M7" s="71">
        <v>30</v>
      </c>
      <c r="N7" s="69">
        <v>44209</v>
      </c>
      <c r="O7" s="132">
        <v>22</v>
      </c>
      <c r="P7" s="68" t="s">
        <v>164</v>
      </c>
      <c r="Q7" s="68"/>
      <c r="R7" s="68" t="s">
        <v>102</v>
      </c>
      <c r="S7" s="32" t="s">
        <v>102</v>
      </c>
    </row>
    <row r="8" spans="1:51">
      <c r="A8" s="68"/>
      <c r="B8" s="69">
        <v>44099</v>
      </c>
      <c r="C8" s="134">
        <v>42</v>
      </c>
      <c r="D8" s="68" t="s">
        <v>98</v>
      </c>
      <c r="E8" s="68"/>
      <c r="F8" s="68" t="s">
        <v>140</v>
      </c>
      <c r="G8" s="71" t="s">
        <v>102</v>
      </c>
      <c r="H8" s="71" t="s">
        <v>162</v>
      </c>
      <c r="I8" s="71" t="s">
        <v>162</v>
      </c>
      <c r="J8" s="69">
        <v>44195</v>
      </c>
      <c r="K8" s="69">
        <v>44196</v>
      </c>
      <c r="L8" s="72" t="s">
        <v>102</v>
      </c>
      <c r="M8" s="71">
        <v>30</v>
      </c>
      <c r="N8" s="69">
        <v>44207</v>
      </c>
      <c r="O8" s="132">
        <v>12</v>
      </c>
      <c r="P8" s="68" t="s">
        <v>163</v>
      </c>
      <c r="Q8" s="68"/>
      <c r="R8" s="68" t="s">
        <v>102</v>
      </c>
      <c r="S8" s="32" t="s">
        <v>102</v>
      </c>
    </row>
    <row r="9" spans="1:51">
      <c r="A9" s="68"/>
      <c r="B9" s="69">
        <v>44198</v>
      </c>
      <c r="C9" s="134">
        <v>30</v>
      </c>
      <c r="D9" s="68" t="s">
        <v>98</v>
      </c>
      <c r="E9" s="68"/>
      <c r="F9" s="68" t="s">
        <v>140</v>
      </c>
      <c r="G9" s="71" t="s">
        <v>101</v>
      </c>
      <c r="H9" s="71" t="s">
        <v>162</v>
      </c>
      <c r="I9" s="71" t="s">
        <v>162</v>
      </c>
      <c r="J9" s="69">
        <v>44198</v>
      </c>
      <c r="K9" s="69">
        <v>44200</v>
      </c>
      <c r="L9" s="72" t="s">
        <v>102</v>
      </c>
      <c r="M9" s="71">
        <v>17</v>
      </c>
      <c r="N9" s="69">
        <v>44215</v>
      </c>
      <c r="O9" s="132">
        <v>17</v>
      </c>
      <c r="P9" s="68" t="s">
        <v>117</v>
      </c>
      <c r="Q9" s="68"/>
      <c r="R9" s="68" t="s">
        <v>102</v>
      </c>
      <c r="S9" s="32" t="s">
        <v>102</v>
      </c>
    </row>
    <row r="10" spans="1:51">
      <c r="A10" s="68"/>
      <c r="B10" s="69">
        <v>44200</v>
      </c>
      <c r="C10" s="134">
        <v>21</v>
      </c>
      <c r="D10" s="68" t="s">
        <v>98</v>
      </c>
      <c r="E10" s="68"/>
      <c r="F10" s="68" t="s">
        <v>140</v>
      </c>
      <c r="G10" s="71" t="s">
        <v>102</v>
      </c>
      <c r="H10" s="71" t="s">
        <v>162</v>
      </c>
      <c r="I10" s="71" t="s">
        <v>162</v>
      </c>
      <c r="J10" s="69">
        <v>44201</v>
      </c>
      <c r="K10" s="69">
        <v>44202</v>
      </c>
      <c r="L10" s="72" t="s">
        <v>102</v>
      </c>
      <c r="M10" s="71">
        <v>0</v>
      </c>
      <c r="N10" s="69">
        <v>44201</v>
      </c>
      <c r="O10" s="132">
        <v>1</v>
      </c>
      <c r="P10" s="68" t="s">
        <v>165</v>
      </c>
      <c r="Q10" s="68"/>
      <c r="R10" s="68" t="s">
        <v>102</v>
      </c>
      <c r="S10" s="32" t="s">
        <v>102</v>
      </c>
    </row>
    <row r="11" spans="1:51">
      <c r="A11" s="68"/>
      <c r="B11" s="69">
        <v>44036</v>
      </c>
      <c r="C11" s="134">
        <v>25</v>
      </c>
      <c r="D11" s="68" t="s">
        <v>98</v>
      </c>
      <c r="E11" s="68"/>
      <c r="F11" s="68" t="s">
        <v>140</v>
      </c>
      <c r="G11" s="71" t="s">
        <v>101</v>
      </c>
      <c r="H11" s="71" t="s">
        <v>162</v>
      </c>
      <c r="I11" s="71" t="s">
        <v>162</v>
      </c>
      <c r="J11" s="69">
        <v>44204</v>
      </c>
      <c r="K11" s="69">
        <v>44207</v>
      </c>
      <c r="L11" s="72" t="s">
        <v>101</v>
      </c>
      <c r="M11" s="71">
        <v>0</v>
      </c>
      <c r="N11" s="69">
        <v>44208</v>
      </c>
      <c r="O11" s="132">
        <v>4</v>
      </c>
      <c r="P11" s="68" t="s">
        <v>117</v>
      </c>
      <c r="Q11" s="68"/>
      <c r="R11" s="68" t="s">
        <v>102</v>
      </c>
      <c r="S11" s="32" t="s">
        <v>102</v>
      </c>
    </row>
    <row r="12" spans="1:51">
      <c r="A12" s="68"/>
      <c r="B12" s="69">
        <v>44048</v>
      </c>
      <c r="C12" s="134">
        <v>24</v>
      </c>
      <c r="D12" s="68" t="s">
        <v>98</v>
      </c>
      <c r="E12" s="68"/>
      <c r="F12" s="68" t="s">
        <v>140</v>
      </c>
      <c r="G12" s="71" t="s">
        <v>102</v>
      </c>
      <c r="H12" s="71" t="s">
        <v>162</v>
      </c>
      <c r="I12" s="71" t="s">
        <v>162</v>
      </c>
      <c r="J12" s="69">
        <v>44204</v>
      </c>
      <c r="K12" s="69">
        <v>44207</v>
      </c>
      <c r="L12" s="72" t="s">
        <v>102</v>
      </c>
      <c r="M12" s="71">
        <v>10</v>
      </c>
      <c r="N12" s="69">
        <v>44215</v>
      </c>
      <c r="O12" s="132">
        <v>11</v>
      </c>
      <c r="P12" s="68" t="s">
        <v>117</v>
      </c>
      <c r="Q12" s="68"/>
      <c r="R12" s="68" t="s">
        <v>102</v>
      </c>
      <c r="S12" s="32" t="s">
        <v>102</v>
      </c>
    </row>
    <row r="13" spans="1:51">
      <c r="A13" s="68"/>
      <c r="B13" s="69">
        <v>44195</v>
      </c>
      <c r="C13" s="134">
        <v>30</v>
      </c>
      <c r="D13" s="68" t="s">
        <v>98</v>
      </c>
      <c r="E13" s="68"/>
      <c r="F13" s="68" t="s">
        <v>140</v>
      </c>
      <c r="G13" s="71" t="s">
        <v>102</v>
      </c>
      <c r="H13" s="71" t="s">
        <v>162</v>
      </c>
      <c r="I13" s="71" t="s">
        <v>162</v>
      </c>
      <c r="J13" s="69">
        <v>44208</v>
      </c>
      <c r="K13" s="69">
        <v>44209</v>
      </c>
      <c r="L13" s="72" t="s">
        <v>102</v>
      </c>
      <c r="M13" s="71">
        <v>0</v>
      </c>
      <c r="N13" s="69">
        <v>44217</v>
      </c>
      <c r="O13" s="132">
        <v>10</v>
      </c>
      <c r="P13" s="68" t="s">
        <v>166</v>
      </c>
      <c r="Q13" s="68"/>
      <c r="R13" s="68" t="s">
        <v>102</v>
      </c>
      <c r="S13" s="32" t="s">
        <v>102</v>
      </c>
    </row>
    <row r="14" spans="1:51">
      <c r="A14" s="68"/>
      <c r="B14" s="69">
        <v>44209</v>
      </c>
      <c r="C14" s="134">
        <v>30</v>
      </c>
      <c r="D14" s="68" t="s">
        <v>98</v>
      </c>
      <c r="E14" s="68"/>
      <c r="F14" s="68" t="s">
        <v>140</v>
      </c>
      <c r="G14" s="71" t="s">
        <v>102</v>
      </c>
      <c r="H14" s="71" t="s">
        <v>162</v>
      </c>
      <c r="I14" s="71" t="s">
        <v>162</v>
      </c>
      <c r="J14" s="69">
        <v>44213</v>
      </c>
      <c r="K14" s="69">
        <v>44214</v>
      </c>
      <c r="L14" s="72" t="s">
        <v>102</v>
      </c>
      <c r="M14" s="71">
        <v>0</v>
      </c>
      <c r="N14" s="69">
        <v>44215</v>
      </c>
      <c r="O14" s="132">
        <v>2</v>
      </c>
      <c r="P14" s="68" t="s">
        <v>166</v>
      </c>
      <c r="Q14" s="68"/>
      <c r="R14" s="68" t="s">
        <v>102</v>
      </c>
      <c r="S14" s="32" t="s">
        <v>101</v>
      </c>
    </row>
    <row r="15" spans="1:51">
      <c r="A15" s="68"/>
      <c r="B15" s="69">
        <v>44217</v>
      </c>
      <c r="C15" s="134">
        <v>42</v>
      </c>
      <c r="D15" s="68" t="s">
        <v>98</v>
      </c>
      <c r="E15" s="68"/>
      <c r="F15" s="68" t="s">
        <v>140</v>
      </c>
      <c r="G15" s="71" t="s">
        <v>102</v>
      </c>
      <c r="H15" s="71" t="s">
        <v>162</v>
      </c>
      <c r="I15" s="71" t="s">
        <v>162</v>
      </c>
      <c r="J15" s="69">
        <v>44219</v>
      </c>
      <c r="K15" s="69">
        <v>44221</v>
      </c>
      <c r="L15" s="72" t="s">
        <v>102</v>
      </c>
      <c r="M15" s="71">
        <v>0</v>
      </c>
      <c r="N15" s="69">
        <v>44235</v>
      </c>
      <c r="O15" s="132">
        <v>16</v>
      </c>
      <c r="P15" s="68" t="s">
        <v>166</v>
      </c>
      <c r="Q15" s="68"/>
      <c r="R15" s="68" t="s">
        <v>102</v>
      </c>
      <c r="S15" s="32" t="s">
        <v>101</v>
      </c>
    </row>
    <row r="16" spans="1:51">
      <c r="A16" s="68"/>
      <c r="B16" s="69">
        <v>44221</v>
      </c>
      <c r="C16" s="134">
        <v>24</v>
      </c>
      <c r="D16" s="68" t="s">
        <v>98</v>
      </c>
      <c r="E16" s="68" t="s">
        <v>107</v>
      </c>
      <c r="F16" s="68" t="s">
        <v>140</v>
      </c>
      <c r="G16" s="71" t="s">
        <v>102</v>
      </c>
      <c r="H16" s="71" t="s">
        <v>162</v>
      </c>
      <c r="I16" s="71" t="s">
        <v>162</v>
      </c>
      <c r="J16" s="69">
        <v>44223</v>
      </c>
      <c r="K16" s="69">
        <v>44224</v>
      </c>
      <c r="L16" s="72" t="s">
        <v>102</v>
      </c>
      <c r="M16" s="71">
        <v>7</v>
      </c>
      <c r="N16" s="69">
        <v>44230</v>
      </c>
      <c r="O16" s="132">
        <v>7</v>
      </c>
      <c r="P16" s="68" t="s">
        <v>117</v>
      </c>
      <c r="Q16" s="68"/>
      <c r="R16" s="68" t="s">
        <v>102</v>
      </c>
      <c r="S16" s="32" t="s">
        <v>101</v>
      </c>
    </row>
    <row r="17" spans="1:19">
      <c r="A17" s="71"/>
      <c r="B17" s="70">
        <v>44218</v>
      </c>
      <c r="C17" s="132">
        <v>23</v>
      </c>
      <c r="D17" s="68" t="s">
        <v>98</v>
      </c>
      <c r="E17" s="71"/>
      <c r="F17" s="68" t="s">
        <v>140</v>
      </c>
      <c r="G17" s="71" t="s">
        <v>102</v>
      </c>
      <c r="H17" s="71" t="s">
        <v>162</v>
      </c>
      <c r="I17" s="71" t="s">
        <v>162</v>
      </c>
      <c r="J17" s="69">
        <v>44225</v>
      </c>
      <c r="K17" s="69">
        <v>44228</v>
      </c>
      <c r="L17" s="72" t="s">
        <v>102</v>
      </c>
      <c r="M17" s="71">
        <v>0</v>
      </c>
      <c r="N17" s="69">
        <v>44228</v>
      </c>
      <c r="O17" s="132">
        <v>3</v>
      </c>
      <c r="P17" s="68" t="s">
        <v>166</v>
      </c>
      <c r="Q17" s="68"/>
      <c r="R17" s="68" t="s">
        <v>102</v>
      </c>
      <c r="S17" s="32" t="s">
        <v>101</v>
      </c>
    </row>
    <row r="18" spans="1:19">
      <c r="A18" s="68"/>
      <c r="B18" s="69">
        <v>44218</v>
      </c>
      <c r="C18" s="134">
        <v>23</v>
      </c>
      <c r="D18" s="68" t="s">
        <v>98</v>
      </c>
      <c r="E18" s="68"/>
      <c r="F18" s="68" t="s">
        <v>140</v>
      </c>
      <c r="G18" s="71" t="s">
        <v>102</v>
      </c>
      <c r="H18" s="71" t="s">
        <v>162</v>
      </c>
      <c r="I18" s="71" t="s">
        <v>167</v>
      </c>
      <c r="J18" s="69">
        <v>44229</v>
      </c>
      <c r="K18" s="69">
        <v>44230</v>
      </c>
      <c r="L18" s="72" t="s">
        <v>102</v>
      </c>
      <c r="M18" s="71">
        <v>0</v>
      </c>
      <c r="N18" s="69">
        <v>44237</v>
      </c>
      <c r="O18" s="132">
        <v>7</v>
      </c>
      <c r="P18" s="68" t="s">
        <v>166</v>
      </c>
      <c r="Q18" s="68"/>
      <c r="R18" s="68" t="s">
        <v>102</v>
      </c>
      <c r="S18" s="32" t="s">
        <v>101</v>
      </c>
    </row>
    <row r="19" spans="1:19">
      <c r="A19" s="68"/>
      <c r="B19" s="69">
        <v>44186</v>
      </c>
      <c r="C19" s="134">
        <v>40</v>
      </c>
      <c r="D19" s="68" t="s">
        <v>105</v>
      </c>
      <c r="E19" s="68"/>
      <c r="F19" s="68" t="s">
        <v>140</v>
      </c>
      <c r="G19" s="71" t="s">
        <v>102</v>
      </c>
      <c r="H19" s="71" t="s">
        <v>162</v>
      </c>
      <c r="I19" s="71" t="s">
        <v>167</v>
      </c>
      <c r="J19" s="69">
        <v>44225</v>
      </c>
      <c r="K19" s="69">
        <v>44228</v>
      </c>
      <c r="L19" s="72" t="s">
        <v>102</v>
      </c>
      <c r="M19" s="71">
        <v>0</v>
      </c>
      <c r="N19" s="69">
        <v>44238</v>
      </c>
      <c r="O19" s="132">
        <v>13</v>
      </c>
      <c r="P19" s="68" t="s">
        <v>166</v>
      </c>
      <c r="Q19" s="68"/>
      <c r="R19" s="68" t="s">
        <v>102</v>
      </c>
      <c r="S19" s="32" t="s">
        <v>101</v>
      </c>
    </row>
    <row r="20" spans="1:19">
      <c r="A20" s="68"/>
      <c r="B20" s="69">
        <v>44160</v>
      </c>
      <c r="C20" s="134">
        <v>34</v>
      </c>
      <c r="D20" s="68" t="s">
        <v>98</v>
      </c>
      <c r="E20" s="68"/>
      <c r="F20" s="68" t="s">
        <v>106</v>
      </c>
      <c r="G20" s="71" t="s">
        <v>102</v>
      </c>
      <c r="H20" s="71" t="s">
        <v>162</v>
      </c>
      <c r="I20" s="71" t="s">
        <v>162</v>
      </c>
      <c r="J20" s="69">
        <v>44188</v>
      </c>
      <c r="K20" s="69">
        <v>44189</v>
      </c>
      <c r="L20" s="72" t="s">
        <v>101</v>
      </c>
      <c r="M20" s="71">
        <v>30</v>
      </c>
      <c r="N20" s="69">
        <v>44201</v>
      </c>
      <c r="O20" s="132">
        <v>13</v>
      </c>
      <c r="P20" s="68" t="s">
        <v>168</v>
      </c>
      <c r="Q20" s="68"/>
      <c r="R20" s="68" t="s">
        <v>102</v>
      </c>
      <c r="S20" s="32" t="s">
        <v>102</v>
      </c>
    </row>
    <row r="21" spans="1:19">
      <c r="A21" s="68"/>
      <c r="B21" s="69">
        <v>44074</v>
      </c>
      <c r="C21" s="134">
        <v>46</v>
      </c>
      <c r="D21" s="68" t="s">
        <v>105</v>
      </c>
      <c r="E21" s="68"/>
      <c r="F21" s="68" t="s">
        <v>106</v>
      </c>
      <c r="G21" s="71" t="s">
        <v>102</v>
      </c>
      <c r="H21" s="71" t="s">
        <v>162</v>
      </c>
      <c r="I21" s="71" t="s">
        <v>162</v>
      </c>
      <c r="J21" s="74">
        <v>44193</v>
      </c>
      <c r="K21" s="69">
        <v>44194</v>
      </c>
      <c r="L21" s="72" t="s">
        <v>101</v>
      </c>
      <c r="M21" s="71">
        <v>30</v>
      </c>
      <c r="N21" s="69">
        <v>44207</v>
      </c>
      <c r="O21" s="132">
        <v>14</v>
      </c>
      <c r="P21" s="76" t="s">
        <v>168</v>
      </c>
      <c r="Q21" s="68"/>
      <c r="R21" s="68" t="s">
        <v>102</v>
      </c>
      <c r="S21" s="32" t="s">
        <v>102</v>
      </c>
    </row>
    <row r="22" spans="1:19">
      <c r="A22" s="68"/>
      <c r="B22" s="69">
        <v>44042</v>
      </c>
      <c r="C22" s="134">
        <v>43</v>
      </c>
      <c r="D22" s="68" t="s">
        <v>98</v>
      </c>
      <c r="E22" s="68" t="s">
        <v>107</v>
      </c>
      <c r="F22" s="68" t="s">
        <v>106</v>
      </c>
      <c r="G22" s="71" t="s">
        <v>101</v>
      </c>
      <c r="H22" s="71" t="s">
        <v>162</v>
      </c>
      <c r="I22" s="71" t="s">
        <v>162</v>
      </c>
      <c r="J22" s="69">
        <v>44193</v>
      </c>
      <c r="K22" s="69">
        <v>44194</v>
      </c>
      <c r="L22" s="72" t="s">
        <v>101</v>
      </c>
      <c r="M22" s="71">
        <v>20</v>
      </c>
      <c r="N22" s="69">
        <v>44207</v>
      </c>
      <c r="O22" s="132">
        <v>14</v>
      </c>
      <c r="P22" s="68" t="s">
        <v>117</v>
      </c>
      <c r="Q22" s="68"/>
      <c r="R22" s="68" t="s">
        <v>102</v>
      </c>
      <c r="S22" s="32" t="s">
        <v>102</v>
      </c>
    </row>
    <row r="23" spans="1:19">
      <c r="A23" s="68"/>
      <c r="B23" s="69">
        <v>44069</v>
      </c>
      <c r="C23" s="134">
        <v>29</v>
      </c>
      <c r="D23" s="68" t="s">
        <v>98</v>
      </c>
      <c r="E23" s="68" t="s">
        <v>168</v>
      </c>
      <c r="F23" s="68" t="s">
        <v>106</v>
      </c>
      <c r="G23" s="71" t="s">
        <v>101</v>
      </c>
      <c r="H23" s="71" t="s">
        <v>162</v>
      </c>
      <c r="I23" s="71" t="s">
        <v>162</v>
      </c>
      <c r="J23" s="69">
        <v>44196</v>
      </c>
      <c r="K23" s="69">
        <v>44200</v>
      </c>
      <c r="L23" s="72" t="s">
        <v>102</v>
      </c>
      <c r="M23" s="71">
        <v>0</v>
      </c>
      <c r="N23" s="69">
        <v>44207</v>
      </c>
      <c r="O23" s="132">
        <v>11</v>
      </c>
      <c r="P23" s="68" t="s">
        <v>166</v>
      </c>
      <c r="Q23" s="68"/>
      <c r="R23" s="68" t="s">
        <v>102</v>
      </c>
      <c r="S23" s="32" t="s">
        <v>102</v>
      </c>
    </row>
    <row r="24" spans="1:19">
      <c r="A24" s="68"/>
      <c r="B24" s="69">
        <v>44179</v>
      </c>
      <c r="C24" s="134">
        <v>51</v>
      </c>
      <c r="D24" s="68" t="s">
        <v>105</v>
      </c>
      <c r="E24" s="68"/>
      <c r="F24" s="68" t="s">
        <v>106</v>
      </c>
      <c r="G24" s="71" t="s">
        <v>102</v>
      </c>
      <c r="H24" s="71" t="s">
        <v>162</v>
      </c>
      <c r="I24" s="71" t="s">
        <v>162</v>
      </c>
      <c r="J24" s="69">
        <v>44196</v>
      </c>
      <c r="K24" s="69">
        <v>44200</v>
      </c>
      <c r="L24" s="72" t="s">
        <v>101</v>
      </c>
      <c r="M24" s="71">
        <v>30</v>
      </c>
      <c r="N24" s="69">
        <v>44207</v>
      </c>
      <c r="O24" s="132">
        <v>11</v>
      </c>
      <c r="P24" s="68" t="s">
        <v>168</v>
      </c>
      <c r="Q24" s="68"/>
      <c r="R24" s="68" t="s">
        <v>102</v>
      </c>
      <c r="S24" s="32" t="s">
        <v>102</v>
      </c>
    </row>
    <row r="25" spans="1:19">
      <c r="A25" s="68"/>
      <c r="B25" s="69">
        <v>44151</v>
      </c>
      <c r="C25" s="134">
        <v>44</v>
      </c>
      <c r="D25" s="68" t="s">
        <v>105</v>
      </c>
      <c r="E25" s="68"/>
      <c r="F25" s="68" t="s">
        <v>106</v>
      </c>
      <c r="G25" s="71" t="s">
        <v>102</v>
      </c>
      <c r="H25" s="71" t="s">
        <v>162</v>
      </c>
      <c r="I25" s="71" t="s">
        <v>162</v>
      </c>
      <c r="J25" s="69">
        <v>44196</v>
      </c>
      <c r="K25" s="69">
        <v>44200</v>
      </c>
      <c r="L25" s="72" t="s">
        <v>101</v>
      </c>
      <c r="M25" s="71">
        <v>30</v>
      </c>
      <c r="N25" s="69">
        <v>44207</v>
      </c>
      <c r="O25" s="132">
        <v>11</v>
      </c>
      <c r="P25" s="68" t="s">
        <v>168</v>
      </c>
      <c r="Q25" s="68"/>
      <c r="R25" s="68" t="s">
        <v>102</v>
      </c>
      <c r="S25" s="32" t="s">
        <v>102</v>
      </c>
    </row>
    <row r="26" spans="1:19">
      <c r="A26" s="68"/>
      <c r="B26" s="69">
        <v>44117</v>
      </c>
      <c r="C26" s="134">
        <v>48</v>
      </c>
      <c r="D26" s="68" t="s">
        <v>98</v>
      </c>
      <c r="E26" s="68" t="s">
        <v>107</v>
      </c>
      <c r="F26" s="68" t="s">
        <v>106</v>
      </c>
      <c r="G26" s="71" t="s">
        <v>101</v>
      </c>
      <c r="H26" s="71" t="s">
        <v>162</v>
      </c>
      <c r="I26" s="71" t="s">
        <v>162</v>
      </c>
      <c r="J26" s="69">
        <v>44196</v>
      </c>
      <c r="K26" s="69">
        <v>44200</v>
      </c>
      <c r="L26" s="72" t="s">
        <v>101</v>
      </c>
      <c r="M26" s="71">
        <v>30</v>
      </c>
      <c r="N26" s="69">
        <v>44207</v>
      </c>
      <c r="O26" s="132">
        <v>11</v>
      </c>
      <c r="P26" s="68" t="s">
        <v>168</v>
      </c>
      <c r="Q26" s="68"/>
      <c r="R26" s="68" t="s">
        <v>102</v>
      </c>
      <c r="S26" s="32" t="s">
        <v>102</v>
      </c>
    </row>
    <row r="27" spans="1:19">
      <c r="A27" s="68"/>
      <c r="B27" s="69">
        <v>44159</v>
      </c>
      <c r="C27" s="134">
        <v>47</v>
      </c>
      <c r="D27" s="68" t="s">
        <v>98</v>
      </c>
      <c r="E27" s="68"/>
      <c r="F27" s="68" t="s">
        <v>106</v>
      </c>
      <c r="G27" s="71" t="s">
        <v>102</v>
      </c>
      <c r="H27" s="71" t="s">
        <v>162</v>
      </c>
      <c r="I27" s="71" t="s">
        <v>162</v>
      </c>
      <c r="J27" s="69">
        <v>44196</v>
      </c>
      <c r="K27" s="69">
        <v>44200</v>
      </c>
      <c r="L27" s="72" t="s">
        <v>101</v>
      </c>
      <c r="M27" s="71">
        <v>30</v>
      </c>
      <c r="N27" s="69">
        <v>44207</v>
      </c>
      <c r="O27" s="132">
        <v>11</v>
      </c>
      <c r="P27" s="68" t="s">
        <v>168</v>
      </c>
      <c r="Q27" s="68"/>
      <c r="R27" s="68" t="s">
        <v>102</v>
      </c>
      <c r="S27" s="32" t="s">
        <v>102</v>
      </c>
    </row>
    <row r="28" spans="1:19">
      <c r="A28" s="68"/>
      <c r="B28" s="69">
        <v>44153</v>
      </c>
      <c r="C28" s="134">
        <v>35</v>
      </c>
      <c r="D28" s="68" t="s">
        <v>98</v>
      </c>
      <c r="E28" s="68" t="s">
        <v>107</v>
      </c>
      <c r="F28" s="68" t="s">
        <v>106</v>
      </c>
      <c r="G28" s="71" t="s">
        <v>102</v>
      </c>
      <c r="H28" s="71" t="s">
        <v>162</v>
      </c>
      <c r="I28" s="71" t="s">
        <v>162</v>
      </c>
      <c r="J28" s="69">
        <v>44196</v>
      </c>
      <c r="K28" s="69">
        <v>44200</v>
      </c>
      <c r="L28" s="72" t="s">
        <v>101</v>
      </c>
      <c r="M28" s="71">
        <v>30</v>
      </c>
      <c r="N28" s="69">
        <v>44207</v>
      </c>
      <c r="O28" s="132">
        <v>11</v>
      </c>
      <c r="P28" s="68" t="s">
        <v>168</v>
      </c>
      <c r="Q28" s="68"/>
      <c r="R28" s="68" t="s">
        <v>102</v>
      </c>
      <c r="S28" s="32" t="s">
        <v>102</v>
      </c>
    </row>
    <row r="29" spans="1:19">
      <c r="A29" s="68"/>
      <c r="B29" s="69">
        <v>44042</v>
      </c>
      <c r="C29" s="134">
        <v>60</v>
      </c>
      <c r="D29" s="68" t="s">
        <v>98</v>
      </c>
      <c r="E29" s="68"/>
      <c r="F29" s="68" t="s">
        <v>106</v>
      </c>
      <c r="G29" s="71" t="s">
        <v>102</v>
      </c>
      <c r="H29" s="71" t="s">
        <v>162</v>
      </c>
      <c r="I29" s="71" t="s">
        <v>162</v>
      </c>
      <c r="J29" s="69">
        <v>44196</v>
      </c>
      <c r="K29" s="69">
        <v>44200</v>
      </c>
      <c r="L29" s="72" t="s">
        <v>101</v>
      </c>
      <c r="M29" s="71">
        <v>30</v>
      </c>
      <c r="N29" s="69">
        <v>44207</v>
      </c>
      <c r="O29" s="132">
        <v>11</v>
      </c>
      <c r="P29" s="68" t="s">
        <v>168</v>
      </c>
      <c r="Q29" s="68"/>
      <c r="R29" s="68" t="s">
        <v>102</v>
      </c>
      <c r="S29" s="32" t="s">
        <v>102</v>
      </c>
    </row>
    <row r="30" spans="1:19">
      <c r="A30" s="68"/>
      <c r="B30" s="69">
        <v>44195</v>
      </c>
      <c r="C30" s="134">
        <v>41</v>
      </c>
      <c r="D30" s="68" t="s">
        <v>105</v>
      </c>
      <c r="E30" s="68"/>
      <c r="F30" s="68" t="s">
        <v>106</v>
      </c>
      <c r="G30" s="71" t="s">
        <v>102</v>
      </c>
      <c r="H30" s="71" t="s">
        <v>162</v>
      </c>
      <c r="I30" s="71" t="s">
        <v>162</v>
      </c>
      <c r="J30" s="69">
        <v>44197</v>
      </c>
      <c r="K30" s="69">
        <v>44200</v>
      </c>
      <c r="L30" s="72" t="s">
        <v>102</v>
      </c>
      <c r="M30" s="71">
        <v>0</v>
      </c>
      <c r="N30" s="69">
        <v>44201</v>
      </c>
      <c r="O30" s="132">
        <v>4</v>
      </c>
      <c r="P30" s="68" t="s">
        <v>166</v>
      </c>
      <c r="Q30" s="68"/>
      <c r="R30" s="68" t="s">
        <v>102</v>
      </c>
      <c r="S30" s="32" t="s">
        <v>101</v>
      </c>
    </row>
    <row r="31" spans="1:19">
      <c r="A31" s="68"/>
      <c r="B31" s="69">
        <v>44165</v>
      </c>
      <c r="C31" s="134">
        <v>26</v>
      </c>
      <c r="D31" s="68" t="s">
        <v>98</v>
      </c>
      <c r="E31" s="68" t="s">
        <v>107</v>
      </c>
      <c r="F31" s="68" t="s">
        <v>106</v>
      </c>
      <c r="G31" s="71" t="s">
        <v>101</v>
      </c>
      <c r="H31" s="71" t="s">
        <v>162</v>
      </c>
      <c r="I31" s="71" t="s">
        <v>167</v>
      </c>
      <c r="J31" s="69">
        <v>44200</v>
      </c>
      <c r="K31" s="69">
        <v>44201</v>
      </c>
      <c r="L31" s="72" t="s">
        <v>102</v>
      </c>
      <c r="M31" s="71">
        <v>30</v>
      </c>
      <c r="N31" s="69">
        <v>44203</v>
      </c>
      <c r="O31" s="132">
        <v>3</v>
      </c>
      <c r="P31" s="68" t="s">
        <v>117</v>
      </c>
      <c r="Q31" s="68"/>
      <c r="R31" s="68" t="s">
        <v>102</v>
      </c>
      <c r="S31" s="32" t="s">
        <v>102</v>
      </c>
    </row>
    <row r="32" spans="1:19">
      <c r="A32" s="68"/>
      <c r="B32" s="69">
        <v>44127</v>
      </c>
      <c r="C32" s="134">
        <v>31</v>
      </c>
      <c r="D32" s="68" t="s">
        <v>98</v>
      </c>
      <c r="E32" s="68"/>
      <c r="F32" s="68" t="s">
        <v>106</v>
      </c>
      <c r="G32" s="71" t="s">
        <v>102</v>
      </c>
      <c r="H32" s="71" t="s">
        <v>162</v>
      </c>
      <c r="I32" s="71" t="s">
        <v>162</v>
      </c>
      <c r="J32" s="69">
        <v>44200</v>
      </c>
      <c r="K32" s="69">
        <v>44201</v>
      </c>
      <c r="L32" s="72" t="s">
        <v>101</v>
      </c>
      <c r="M32" s="71">
        <v>30</v>
      </c>
      <c r="N32" s="69">
        <v>44215</v>
      </c>
      <c r="O32" s="132">
        <v>15</v>
      </c>
      <c r="P32" s="68" t="s">
        <v>168</v>
      </c>
      <c r="Q32" s="68"/>
      <c r="R32" s="68" t="s">
        <v>102</v>
      </c>
      <c r="S32" s="32" t="s">
        <v>102</v>
      </c>
    </row>
    <row r="33" spans="1:19">
      <c r="A33" s="68"/>
      <c r="B33" s="69">
        <v>43823</v>
      </c>
      <c r="C33" s="134">
        <v>20</v>
      </c>
      <c r="D33" s="68" t="s">
        <v>98</v>
      </c>
      <c r="E33" s="68"/>
      <c r="F33" s="68" t="s">
        <v>106</v>
      </c>
      <c r="G33" s="71" t="s">
        <v>101</v>
      </c>
      <c r="H33" s="71" t="s">
        <v>162</v>
      </c>
      <c r="I33" s="71" t="s">
        <v>162</v>
      </c>
      <c r="J33" s="69">
        <v>44200</v>
      </c>
      <c r="K33" s="69">
        <v>44201</v>
      </c>
      <c r="L33" s="72" t="s">
        <v>101</v>
      </c>
      <c r="M33" s="71">
        <v>30</v>
      </c>
      <c r="N33" s="69">
        <v>44215</v>
      </c>
      <c r="O33" s="132">
        <v>15</v>
      </c>
      <c r="P33" s="68" t="s">
        <v>168</v>
      </c>
      <c r="Q33" s="68"/>
      <c r="R33" s="68" t="s">
        <v>102</v>
      </c>
      <c r="S33" s="32" t="s">
        <v>102</v>
      </c>
    </row>
    <row r="34" spans="1:19">
      <c r="A34" s="68"/>
      <c r="B34" s="69">
        <v>43864</v>
      </c>
      <c r="C34" s="134">
        <v>34</v>
      </c>
      <c r="D34" s="68" t="s">
        <v>98</v>
      </c>
      <c r="E34" s="68"/>
      <c r="F34" s="68" t="s">
        <v>106</v>
      </c>
      <c r="G34" s="71" t="s">
        <v>101</v>
      </c>
      <c r="H34" s="71" t="s">
        <v>162</v>
      </c>
      <c r="I34" s="71" t="s">
        <v>162</v>
      </c>
      <c r="J34" s="69">
        <v>44201</v>
      </c>
      <c r="K34" s="69">
        <v>44202</v>
      </c>
      <c r="L34" s="72" t="s">
        <v>102</v>
      </c>
      <c r="M34" s="71">
        <v>0</v>
      </c>
      <c r="N34" s="69">
        <v>44203</v>
      </c>
      <c r="O34" s="132">
        <v>2</v>
      </c>
      <c r="P34" s="68" t="s">
        <v>166</v>
      </c>
      <c r="Q34" s="68"/>
      <c r="R34" s="68" t="s">
        <v>102</v>
      </c>
      <c r="S34" s="32" t="s">
        <v>102</v>
      </c>
    </row>
    <row r="35" spans="1:19">
      <c r="A35" s="68"/>
      <c r="B35" s="69">
        <v>43991</v>
      </c>
      <c r="C35" s="134">
        <v>25</v>
      </c>
      <c r="D35" s="68" t="s">
        <v>105</v>
      </c>
      <c r="E35" s="68"/>
      <c r="F35" s="68" t="s">
        <v>106</v>
      </c>
      <c r="G35" s="71" t="s">
        <v>101</v>
      </c>
      <c r="H35" s="71" t="s">
        <v>162</v>
      </c>
      <c r="I35" s="71" t="s">
        <v>162</v>
      </c>
      <c r="J35" s="69">
        <v>44201</v>
      </c>
      <c r="K35" s="69">
        <v>44202</v>
      </c>
      <c r="L35" s="72" t="s">
        <v>101</v>
      </c>
      <c r="M35" s="71">
        <v>16</v>
      </c>
      <c r="N35" s="69">
        <v>44216</v>
      </c>
      <c r="O35" s="132">
        <v>15</v>
      </c>
      <c r="P35" s="68" t="s">
        <v>117</v>
      </c>
      <c r="Q35" s="68"/>
      <c r="R35" s="68" t="s">
        <v>102</v>
      </c>
      <c r="S35" s="32" t="s">
        <v>102</v>
      </c>
    </row>
    <row r="36" spans="1:19">
      <c r="A36" s="68"/>
      <c r="B36" s="69">
        <v>44082</v>
      </c>
      <c r="C36" s="134">
        <v>25</v>
      </c>
      <c r="D36" s="68" t="s">
        <v>105</v>
      </c>
      <c r="E36" s="68"/>
      <c r="F36" s="68" t="s">
        <v>106</v>
      </c>
      <c r="G36" s="71" t="s">
        <v>101</v>
      </c>
      <c r="H36" s="71" t="s">
        <v>162</v>
      </c>
      <c r="I36" s="71" t="s">
        <v>162</v>
      </c>
      <c r="J36" s="69">
        <v>44202</v>
      </c>
      <c r="K36" s="69">
        <v>44205</v>
      </c>
      <c r="L36" s="72" t="s">
        <v>102</v>
      </c>
      <c r="M36" s="71">
        <v>0</v>
      </c>
      <c r="N36" s="69">
        <v>44215</v>
      </c>
      <c r="O36" s="132">
        <v>14</v>
      </c>
      <c r="P36" s="68" t="s">
        <v>166</v>
      </c>
      <c r="Q36" s="68"/>
      <c r="R36" s="68" t="s">
        <v>102</v>
      </c>
      <c r="S36" s="32" t="s">
        <v>102</v>
      </c>
    </row>
    <row r="37" spans="1:19">
      <c r="A37" s="68"/>
      <c r="B37" s="69">
        <v>44193</v>
      </c>
      <c r="C37" s="134">
        <v>43</v>
      </c>
      <c r="D37" s="68" t="s">
        <v>98</v>
      </c>
      <c r="E37" s="68"/>
      <c r="F37" s="68" t="s">
        <v>106</v>
      </c>
      <c r="G37" s="71" t="s">
        <v>101</v>
      </c>
      <c r="H37" s="71" t="s">
        <v>162</v>
      </c>
      <c r="I37" s="71" t="s">
        <v>162</v>
      </c>
      <c r="J37" s="69">
        <v>44203</v>
      </c>
      <c r="K37" s="69">
        <v>44204</v>
      </c>
      <c r="L37" s="72" t="s">
        <v>102</v>
      </c>
      <c r="M37" s="71">
        <v>0</v>
      </c>
      <c r="N37" s="69">
        <v>44208</v>
      </c>
      <c r="O37" s="132">
        <v>5</v>
      </c>
      <c r="P37" s="68" t="s">
        <v>166</v>
      </c>
      <c r="Q37" s="68"/>
      <c r="R37" s="68" t="s">
        <v>102</v>
      </c>
      <c r="S37" s="32" t="s">
        <v>102</v>
      </c>
    </row>
    <row r="38" spans="1:19">
      <c r="A38" s="68"/>
      <c r="B38" s="69">
        <v>44117</v>
      </c>
      <c r="C38" s="134">
        <v>42</v>
      </c>
      <c r="D38" s="68" t="s">
        <v>98</v>
      </c>
      <c r="E38" s="68"/>
      <c r="F38" s="68" t="s">
        <v>106</v>
      </c>
      <c r="G38" s="71" t="s">
        <v>102</v>
      </c>
      <c r="H38" s="71" t="s">
        <v>162</v>
      </c>
      <c r="I38" s="71" t="s">
        <v>162</v>
      </c>
      <c r="J38" s="69">
        <v>44205</v>
      </c>
      <c r="K38" s="69">
        <v>44207</v>
      </c>
      <c r="L38" s="72" t="s">
        <v>102</v>
      </c>
      <c r="M38" s="71">
        <v>0</v>
      </c>
      <c r="N38" s="69">
        <v>44218</v>
      </c>
      <c r="O38" s="132">
        <v>23</v>
      </c>
      <c r="P38" s="68" t="s">
        <v>166</v>
      </c>
      <c r="Q38" s="68"/>
      <c r="R38" s="68" t="s">
        <v>102</v>
      </c>
      <c r="S38" s="32" t="s">
        <v>102</v>
      </c>
    </row>
    <row r="39" spans="1:19">
      <c r="A39" s="68"/>
      <c r="B39" s="69">
        <v>44158</v>
      </c>
      <c r="C39" s="134">
        <v>18</v>
      </c>
      <c r="D39" s="68" t="s">
        <v>105</v>
      </c>
      <c r="E39" s="68"/>
      <c r="F39" s="68" t="s">
        <v>106</v>
      </c>
      <c r="G39" s="71" t="s">
        <v>101</v>
      </c>
      <c r="H39" s="71" t="s">
        <v>162</v>
      </c>
      <c r="I39" s="71" t="s">
        <v>162</v>
      </c>
      <c r="J39" s="69">
        <v>44205</v>
      </c>
      <c r="K39" s="69">
        <v>44207</v>
      </c>
      <c r="L39" s="72" t="s">
        <v>102</v>
      </c>
      <c r="M39" s="71">
        <v>30</v>
      </c>
      <c r="N39" s="69">
        <v>44221</v>
      </c>
      <c r="O39" s="132">
        <v>16</v>
      </c>
      <c r="P39" s="68" t="s">
        <v>117</v>
      </c>
      <c r="Q39" s="68"/>
      <c r="R39" s="68" t="s">
        <v>102</v>
      </c>
      <c r="S39" s="32" t="s">
        <v>102</v>
      </c>
    </row>
    <row r="40" spans="1:19">
      <c r="A40" s="68"/>
      <c r="B40" s="69">
        <v>44036</v>
      </c>
      <c r="C40" s="134">
        <v>31</v>
      </c>
      <c r="D40" s="68" t="s">
        <v>98</v>
      </c>
      <c r="E40" s="68"/>
      <c r="F40" s="68" t="s">
        <v>106</v>
      </c>
      <c r="G40" s="71" t="s">
        <v>102</v>
      </c>
      <c r="H40" s="71" t="s">
        <v>162</v>
      </c>
      <c r="I40" s="71" t="s">
        <v>162</v>
      </c>
      <c r="J40" s="69">
        <v>44205</v>
      </c>
      <c r="K40" s="69">
        <v>44207</v>
      </c>
      <c r="L40" s="72" t="s">
        <v>102</v>
      </c>
      <c r="M40" s="71">
        <v>0</v>
      </c>
      <c r="N40" s="69">
        <v>44218</v>
      </c>
      <c r="O40" s="132">
        <v>13</v>
      </c>
      <c r="P40" s="68" t="s">
        <v>166</v>
      </c>
      <c r="Q40" s="68"/>
      <c r="R40" s="68" t="s">
        <v>102</v>
      </c>
      <c r="S40" s="32" t="s">
        <v>102</v>
      </c>
    </row>
    <row r="41" spans="1:19">
      <c r="A41" s="68"/>
      <c r="B41" s="69">
        <v>44025</v>
      </c>
      <c r="C41" s="134">
        <v>37</v>
      </c>
      <c r="D41" s="68" t="s">
        <v>98</v>
      </c>
      <c r="E41" s="68"/>
      <c r="F41" s="68" t="s">
        <v>106</v>
      </c>
      <c r="G41" s="71" t="s">
        <v>102</v>
      </c>
      <c r="H41" s="71" t="s">
        <v>162</v>
      </c>
      <c r="I41" s="71" t="s">
        <v>162</v>
      </c>
      <c r="J41" s="69">
        <v>44207</v>
      </c>
      <c r="K41" s="69">
        <v>44208</v>
      </c>
      <c r="L41" s="72" t="s">
        <v>102</v>
      </c>
      <c r="M41" s="71">
        <v>0</v>
      </c>
      <c r="N41" s="69">
        <v>44221</v>
      </c>
      <c r="O41" s="132">
        <v>14</v>
      </c>
      <c r="P41" s="68" t="s">
        <v>166</v>
      </c>
      <c r="Q41" s="68"/>
      <c r="R41" s="68" t="s">
        <v>102</v>
      </c>
      <c r="S41" s="32" t="s">
        <v>102</v>
      </c>
    </row>
    <row r="42" spans="1:19">
      <c r="A42" s="68"/>
      <c r="B42" s="69">
        <v>44193</v>
      </c>
      <c r="C42" s="134">
        <v>43</v>
      </c>
      <c r="D42" s="68" t="s">
        <v>98</v>
      </c>
      <c r="E42" s="68"/>
      <c r="F42" s="68" t="s">
        <v>106</v>
      </c>
      <c r="G42" s="71" t="s">
        <v>101</v>
      </c>
      <c r="H42" s="71" t="s">
        <v>162</v>
      </c>
      <c r="I42" s="71" t="s">
        <v>162</v>
      </c>
      <c r="J42" s="69">
        <v>44208</v>
      </c>
      <c r="K42" s="69">
        <v>44209</v>
      </c>
      <c r="L42" s="72" t="s">
        <v>102</v>
      </c>
      <c r="M42" s="71">
        <v>0</v>
      </c>
      <c r="N42" s="69">
        <v>44211</v>
      </c>
      <c r="O42" s="132">
        <v>3</v>
      </c>
      <c r="P42" s="68" t="s">
        <v>166</v>
      </c>
      <c r="Q42" s="68"/>
      <c r="R42" s="68" t="s">
        <v>102</v>
      </c>
      <c r="S42" s="32" t="s">
        <v>102</v>
      </c>
    </row>
    <row r="43" spans="1:19">
      <c r="A43" s="68"/>
      <c r="B43" s="69">
        <v>44118</v>
      </c>
      <c r="C43" s="134">
        <v>30</v>
      </c>
      <c r="D43" s="68" t="s">
        <v>98</v>
      </c>
      <c r="E43" s="68"/>
      <c r="F43" s="68" t="s">
        <v>106</v>
      </c>
      <c r="G43" s="71" t="s">
        <v>102</v>
      </c>
      <c r="H43" s="71" t="s">
        <v>162</v>
      </c>
      <c r="I43" s="71" t="s">
        <v>162</v>
      </c>
      <c r="J43" s="69">
        <v>44208</v>
      </c>
      <c r="K43" s="69">
        <v>44209</v>
      </c>
      <c r="L43" s="72" t="s">
        <v>102</v>
      </c>
      <c r="M43" s="71">
        <v>0</v>
      </c>
      <c r="N43" s="69">
        <v>44210</v>
      </c>
      <c r="O43" s="132">
        <v>2</v>
      </c>
      <c r="P43" s="68" t="s">
        <v>168</v>
      </c>
      <c r="Q43" s="68"/>
      <c r="R43" s="68" t="s">
        <v>102</v>
      </c>
      <c r="S43" s="32" t="s">
        <v>102</v>
      </c>
    </row>
    <row r="44" spans="1:19">
      <c r="A44" s="68"/>
      <c r="B44" s="69">
        <v>43901</v>
      </c>
      <c r="C44" s="134">
        <v>28</v>
      </c>
      <c r="D44" s="68" t="s">
        <v>98</v>
      </c>
      <c r="E44" s="68"/>
      <c r="F44" s="68" t="s">
        <v>106</v>
      </c>
      <c r="G44" s="71" t="s">
        <v>102</v>
      </c>
      <c r="H44" s="71" t="s">
        <v>162</v>
      </c>
      <c r="I44" s="71" t="s">
        <v>162</v>
      </c>
      <c r="J44" s="69">
        <v>44208</v>
      </c>
      <c r="K44" s="69">
        <v>44209</v>
      </c>
      <c r="L44" s="72" t="s">
        <v>101</v>
      </c>
      <c r="M44" s="71">
        <v>30</v>
      </c>
      <c r="N44" s="69">
        <v>44221</v>
      </c>
      <c r="O44" s="132">
        <v>13</v>
      </c>
      <c r="P44" s="68" t="s">
        <v>168</v>
      </c>
      <c r="Q44" s="68"/>
      <c r="R44" s="68" t="s">
        <v>102</v>
      </c>
      <c r="S44" s="32" t="s">
        <v>102</v>
      </c>
    </row>
    <row r="45" spans="1:19">
      <c r="A45" s="68"/>
      <c r="B45" s="69">
        <v>44208</v>
      </c>
      <c r="C45" s="134">
        <v>32</v>
      </c>
      <c r="D45" s="68" t="s">
        <v>98</v>
      </c>
      <c r="E45" s="68"/>
      <c r="F45" s="68" t="s">
        <v>106</v>
      </c>
      <c r="G45" s="71" t="s">
        <v>102</v>
      </c>
      <c r="H45" s="71" t="s">
        <v>162</v>
      </c>
      <c r="I45" s="71" t="s">
        <v>162</v>
      </c>
      <c r="J45" s="69">
        <v>44208</v>
      </c>
      <c r="K45" s="69">
        <v>44209</v>
      </c>
      <c r="L45" s="72" t="s">
        <v>102</v>
      </c>
      <c r="M45" s="71">
        <v>0</v>
      </c>
      <c r="N45" s="69">
        <v>44209</v>
      </c>
      <c r="O45" s="132">
        <v>2</v>
      </c>
      <c r="P45" s="68" t="s">
        <v>166</v>
      </c>
      <c r="Q45" s="68"/>
      <c r="R45" s="68" t="s">
        <v>102</v>
      </c>
      <c r="S45" s="32" t="s">
        <v>101</v>
      </c>
    </row>
    <row r="46" spans="1:19">
      <c r="A46" s="68"/>
      <c r="B46" s="69">
        <v>44180</v>
      </c>
      <c r="C46" s="134">
        <v>25</v>
      </c>
      <c r="D46" s="68" t="s">
        <v>98</v>
      </c>
      <c r="E46" s="68" t="s">
        <v>107</v>
      </c>
      <c r="F46" s="68" t="s">
        <v>106</v>
      </c>
      <c r="G46" s="71" t="s">
        <v>101</v>
      </c>
      <c r="H46" s="71" t="s">
        <v>162</v>
      </c>
      <c r="I46" s="71" t="s">
        <v>162</v>
      </c>
      <c r="J46" s="69">
        <v>44209</v>
      </c>
      <c r="K46" s="69">
        <v>44210</v>
      </c>
      <c r="L46" s="72" t="s">
        <v>102</v>
      </c>
      <c r="M46" s="71">
        <v>0</v>
      </c>
      <c r="N46" s="69">
        <v>44222</v>
      </c>
      <c r="O46" s="132">
        <v>13</v>
      </c>
      <c r="P46" s="68" t="s">
        <v>166</v>
      </c>
      <c r="Q46" s="68"/>
      <c r="R46" s="68" t="s">
        <v>102</v>
      </c>
      <c r="S46" s="32" t="s">
        <v>102</v>
      </c>
    </row>
    <row r="47" spans="1:19">
      <c r="A47" s="68"/>
      <c r="B47" s="69">
        <v>44207</v>
      </c>
      <c r="C47" s="134">
        <v>35</v>
      </c>
      <c r="D47" s="68" t="s">
        <v>98</v>
      </c>
      <c r="E47" s="68"/>
      <c r="F47" s="68" t="s">
        <v>106</v>
      </c>
      <c r="G47" s="71" t="s">
        <v>102</v>
      </c>
      <c r="H47" s="71" t="s">
        <v>162</v>
      </c>
      <c r="I47" s="71" t="s">
        <v>162</v>
      </c>
      <c r="J47" s="69">
        <v>44210</v>
      </c>
      <c r="K47" s="69">
        <v>44211</v>
      </c>
      <c r="L47" s="72" t="s">
        <v>102</v>
      </c>
      <c r="M47" s="71">
        <v>0</v>
      </c>
      <c r="N47" s="69">
        <v>44211</v>
      </c>
      <c r="O47" s="132">
        <v>1</v>
      </c>
      <c r="P47" s="68" t="s">
        <v>166</v>
      </c>
      <c r="Q47" s="68"/>
      <c r="R47" s="68" t="s">
        <v>102</v>
      </c>
      <c r="S47" s="32" t="s">
        <v>102</v>
      </c>
    </row>
    <row r="48" spans="1:19">
      <c r="A48" s="68"/>
      <c r="B48" s="69">
        <v>44207</v>
      </c>
      <c r="C48" s="134">
        <v>29</v>
      </c>
      <c r="D48" s="68" t="s">
        <v>105</v>
      </c>
      <c r="E48" s="68"/>
      <c r="F48" s="68" t="s">
        <v>106</v>
      </c>
      <c r="G48" s="71" t="s">
        <v>102</v>
      </c>
      <c r="H48" s="71" t="s">
        <v>162</v>
      </c>
      <c r="I48" s="71" t="s">
        <v>162</v>
      </c>
      <c r="J48" s="69">
        <v>44210</v>
      </c>
      <c r="K48" s="69">
        <v>44211</v>
      </c>
      <c r="L48" s="72" t="s">
        <v>102</v>
      </c>
      <c r="M48" s="71">
        <v>0</v>
      </c>
      <c r="N48" s="69">
        <v>44213</v>
      </c>
      <c r="O48" s="132">
        <v>3</v>
      </c>
      <c r="P48" s="68" t="s">
        <v>166</v>
      </c>
      <c r="Q48" s="68"/>
      <c r="R48" s="68" t="s">
        <v>102</v>
      </c>
      <c r="S48" s="32" t="s">
        <v>102</v>
      </c>
    </row>
    <row r="49" spans="1:19">
      <c r="A49" s="68"/>
      <c r="B49" s="69">
        <v>44029</v>
      </c>
      <c r="C49" s="134">
        <v>24</v>
      </c>
      <c r="D49" s="68" t="s">
        <v>98</v>
      </c>
      <c r="E49" s="68" t="s">
        <v>168</v>
      </c>
      <c r="F49" s="68" t="s">
        <v>106</v>
      </c>
      <c r="G49" s="71" t="s">
        <v>102</v>
      </c>
      <c r="H49" s="71" t="s">
        <v>162</v>
      </c>
      <c r="I49" s="71" t="s">
        <v>162</v>
      </c>
      <c r="J49" s="69">
        <v>44166</v>
      </c>
      <c r="K49" s="69">
        <v>44187</v>
      </c>
      <c r="L49" s="72" t="s">
        <v>102</v>
      </c>
      <c r="M49" s="71">
        <v>70</v>
      </c>
      <c r="N49" s="69">
        <v>44239</v>
      </c>
      <c r="O49" s="132">
        <v>53</v>
      </c>
      <c r="P49" s="68" t="s">
        <v>117</v>
      </c>
      <c r="Q49" s="68"/>
      <c r="R49" s="68" t="s">
        <v>102</v>
      </c>
      <c r="S49" s="32" t="s">
        <v>102</v>
      </c>
    </row>
    <row r="50" spans="1:19">
      <c r="A50" s="68"/>
      <c r="B50" s="69">
        <v>43451</v>
      </c>
      <c r="C50" s="134">
        <v>29</v>
      </c>
      <c r="D50" s="68" t="s">
        <v>105</v>
      </c>
      <c r="E50" s="68"/>
      <c r="F50" s="68" t="s">
        <v>106</v>
      </c>
      <c r="G50" s="71" t="s">
        <v>101</v>
      </c>
      <c r="H50" s="71" t="s">
        <v>162</v>
      </c>
      <c r="I50" s="71" t="s">
        <v>162</v>
      </c>
      <c r="J50" s="69">
        <v>44168</v>
      </c>
      <c r="K50" s="69">
        <v>44169</v>
      </c>
      <c r="L50" s="72" t="s">
        <v>101</v>
      </c>
      <c r="M50" s="71">
        <v>57</v>
      </c>
      <c r="N50" s="69">
        <v>44208</v>
      </c>
      <c r="O50" s="132">
        <v>48</v>
      </c>
      <c r="P50" s="68" t="s">
        <v>117</v>
      </c>
      <c r="Q50" s="68"/>
      <c r="R50" s="68" t="s">
        <v>102</v>
      </c>
      <c r="S50" s="32" t="s">
        <v>102</v>
      </c>
    </row>
    <row r="51" spans="1:19">
      <c r="A51" s="68"/>
      <c r="B51" s="69">
        <v>44152</v>
      </c>
      <c r="C51" s="134">
        <v>29</v>
      </c>
      <c r="D51" s="68" t="s">
        <v>98</v>
      </c>
      <c r="E51" s="68"/>
      <c r="F51" s="68" t="s">
        <v>106</v>
      </c>
      <c r="G51" s="71" t="s">
        <v>102</v>
      </c>
      <c r="H51" s="71" t="s">
        <v>162</v>
      </c>
      <c r="I51" s="71" t="s">
        <v>162</v>
      </c>
      <c r="J51" s="69">
        <v>44183</v>
      </c>
      <c r="K51" s="69">
        <v>44186</v>
      </c>
      <c r="L51" s="72" t="s">
        <v>101</v>
      </c>
      <c r="M51" s="71">
        <v>27</v>
      </c>
      <c r="N51" s="69">
        <v>44201</v>
      </c>
      <c r="O51" s="132">
        <v>18</v>
      </c>
      <c r="P51" s="68" t="s">
        <v>117</v>
      </c>
      <c r="Q51" s="68"/>
      <c r="R51" s="68" t="s">
        <v>102</v>
      </c>
      <c r="S51" s="32" t="s">
        <v>102</v>
      </c>
    </row>
    <row r="52" spans="1:19">
      <c r="A52" s="68"/>
      <c r="B52" s="69">
        <v>44153</v>
      </c>
      <c r="C52" s="134">
        <v>65</v>
      </c>
      <c r="D52" s="68" t="s">
        <v>107</v>
      </c>
      <c r="E52" s="68" t="s">
        <v>107</v>
      </c>
      <c r="F52" s="68" t="s">
        <v>106</v>
      </c>
      <c r="G52" s="71" t="s">
        <v>102</v>
      </c>
      <c r="H52" s="71" t="s">
        <v>162</v>
      </c>
      <c r="I52" s="71" t="s">
        <v>162</v>
      </c>
      <c r="J52" s="69">
        <v>44185</v>
      </c>
      <c r="K52" s="69">
        <v>44186</v>
      </c>
      <c r="L52" s="72" t="s">
        <v>101</v>
      </c>
      <c r="M52" s="71">
        <v>30</v>
      </c>
      <c r="N52" s="69">
        <v>44201</v>
      </c>
      <c r="O52" s="132">
        <v>16</v>
      </c>
      <c r="P52" s="68" t="s">
        <v>168</v>
      </c>
      <c r="Q52" s="68"/>
      <c r="R52" s="68" t="s">
        <v>102</v>
      </c>
      <c r="S52" s="32" t="s">
        <v>102</v>
      </c>
    </row>
    <row r="53" spans="1:19">
      <c r="A53" s="68"/>
      <c r="B53" s="69">
        <v>44188</v>
      </c>
      <c r="C53" s="134">
        <v>65</v>
      </c>
      <c r="D53" s="68" t="s">
        <v>105</v>
      </c>
      <c r="E53" s="68"/>
      <c r="F53" s="68" t="s">
        <v>106</v>
      </c>
      <c r="G53" s="71" t="s">
        <v>102</v>
      </c>
      <c r="H53" s="71" t="s">
        <v>162</v>
      </c>
      <c r="I53" s="71" t="s">
        <v>162</v>
      </c>
      <c r="J53" s="69">
        <v>44189</v>
      </c>
      <c r="K53" s="69">
        <v>44193</v>
      </c>
      <c r="L53" s="72" t="s">
        <v>101</v>
      </c>
      <c r="M53" s="71">
        <v>30</v>
      </c>
      <c r="N53" s="69">
        <v>44208</v>
      </c>
      <c r="O53" s="132">
        <v>19</v>
      </c>
      <c r="P53" s="68" t="s">
        <v>168</v>
      </c>
      <c r="Q53" s="68"/>
      <c r="R53" s="68" t="s">
        <v>102</v>
      </c>
      <c r="S53" s="32" t="s">
        <v>102</v>
      </c>
    </row>
    <row r="54" spans="1:19">
      <c r="A54" s="68"/>
      <c r="B54" s="69">
        <v>44180</v>
      </c>
      <c r="C54" s="134">
        <v>25</v>
      </c>
      <c r="D54" s="68" t="s">
        <v>98</v>
      </c>
      <c r="E54" s="68" t="s">
        <v>107</v>
      </c>
      <c r="F54" s="68" t="s">
        <v>106</v>
      </c>
      <c r="G54" s="71" t="s">
        <v>101</v>
      </c>
      <c r="H54" s="71" t="s">
        <v>162</v>
      </c>
      <c r="I54" s="71" t="s">
        <v>162</v>
      </c>
      <c r="J54" s="69">
        <v>44189</v>
      </c>
      <c r="K54" s="69">
        <v>44193</v>
      </c>
      <c r="L54" s="72" t="s">
        <v>102</v>
      </c>
      <c r="M54" s="71">
        <v>0</v>
      </c>
      <c r="N54" s="69">
        <v>44202</v>
      </c>
      <c r="O54" s="132">
        <v>13</v>
      </c>
      <c r="P54" s="68" t="s">
        <v>166</v>
      </c>
      <c r="Q54" s="68"/>
      <c r="R54" s="68" t="s">
        <v>102</v>
      </c>
      <c r="S54" s="32" t="s">
        <v>102</v>
      </c>
    </row>
    <row r="55" spans="1:19">
      <c r="A55" s="68"/>
      <c r="B55" s="69">
        <v>44167</v>
      </c>
      <c r="C55" s="134">
        <v>25</v>
      </c>
      <c r="D55" s="68" t="s">
        <v>98</v>
      </c>
      <c r="E55" s="68"/>
      <c r="F55" s="68" t="s">
        <v>106</v>
      </c>
      <c r="G55" s="71" t="s">
        <v>102</v>
      </c>
      <c r="H55" s="71" t="s">
        <v>162</v>
      </c>
      <c r="I55" s="71" t="s">
        <v>162</v>
      </c>
      <c r="J55" s="69">
        <v>44919</v>
      </c>
      <c r="K55" s="69">
        <v>44193</v>
      </c>
      <c r="L55" s="72" t="s">
        <v>102</v>
      </c>
      <c r="M55" s="71">
        <v>0</v>
      </c>
      <c r="N55" s="69">
        <v>44202</v>
      </c>
      <c r="O55" s="132">
        <v>13</v>
      </c>
      <c r="P55" s="68" t="s">
        <v>166</v>
      </c>
      <c r="Q55" s="68"/>
      <c r="R55" s="68" t="s">
        <v>102</v>
      </c>
      <c r="S55" s="32" t="s">
        <v>102</v>
      </c>
    </row>
    <row r="56" spans="1:19">
      <c r="A56" s="68"/>
      <c r="B56" s="69">
        <v>44160</v>
      </c>
      <c r="C56" s="134">
        <v>22</v>
      </c>
      <c r="D56" s="68" t="s">
        <v>98</v>
      </c>
      <c r="E56" s="68"/>
      <c r="F56" s="68" t="s">
        <v>106</v>
      </c>
      <c r="G56" s="71" t="s">
        <v>101</v>
      </c>
      <c r="H56" s="71" t="s">
        <v>162</v>
      </c>
      <c r="I56" s="71" t="s">
        <v>162</v>
      </c>
      <c r="J56" s="69">
        <v>44193</v>
      </c>
      <c r="K56" s="69">
        <v>44194</v>
      </c>
      <c r="L56" s="72" t="s">
        <v>102</v>
      </c>
      <c r="M56" s="71">
        <v>30</v>
      </c>
      <c r="N56" s="69">
        <v>44223</v>
      </c>
      <c r="O56" s="132">
        <v>30</v>
      </c>
      <c r="P56" s="68" t="s">
        <v>117</v>
      </c>
      <c r="Q56" s="68"/>
      <c r="R56" s="68" t="s">
        <v>102</v>
      </c>
      <c r="S56" s="32" t="s">
        <v>102</v>
      </c>
    </row>
    <row r="57" spans="1:19">
      <c r="A57" s="68"/>
      <c r="B57" s="69">
        <v>44082</v>
      </c>
      <c r="C57" s="134">
        <v>33</v>
      </c>
      <c r="D57" s="76" t="s">
        <v>105</v>
      </c>
      <c r="E57" s="76"/>
      <c r="F57" s="68" t="s">
        <v>106</v>
      </c>
      <c r="G57" s="71" t="s">
        <v>102</v>
      </c>
      <c r="H57" s="71" t="s">
        <v>162</v>
      </c>
      <c r="I57" s="71" t="s">
        <v>162</v>
      </c>
      <c r="J57" s="69">
        <v>44190</v>
      </c>
      <c r="K57" s="69">
        <v>44193</v>
      </c>
      <c r="L57" s="72" t="s">
        <v>101</v>
      </c>
      <c r="M57" s="71">
        <v>50</v>
      </c>
      <c r="N57" s="69">
        <v>44204</v>
      </c>
      <c r="O57" s="132">
        <v>14</v>
      </c>
      <c r="P57" s="68" t="s">
        <v>117</v>
      </c>
      <c r="Q57" s="68"/>
      <c r="R57" s="68" t="s">
        <v>102</v>
      </c>
      <c r="S57" s="32" t="s">
        <v>102</v>
      </c>
    </row>
    <row r="58" spans="1:19">
      <c r="A58" s="68"/>
      <c r="B58" s="69">
        <v>44141</v>
      </c>
      <c r="C58" s="134">
        <v>19</v>
      </c>
      <c r="D58" s="68" t="s">
        <v>105</v>
      </c>
      <c r="E58" s="68"/>
      <c r="F58" s="68" t="s">
        <v>106</v>
      </c>
      <c r="G58" s="71" t="s">
        <v>102</v>
      </c>
      <c r="H58" s="71" t="s">
        <v>162</v>
      </c>
      <c r="I58" s="71" t="s">
        <v>162</v>
      </c>
      <c r="J58" s="69">
        <v>44192</v>
      </c>
      <c r="K58" s="69">
        <v>44193</v>
      </c>
      <c r="L58" s="72" t="s">
        <v>101</v>
      </c>
      <c r="M58" s="71">
        <v>30</v>
      </c>
      <c r="N58" s="69">
        <v>44207</v>
      </c>
      <c r="O58" s="132">
        <v>15</v>
      </c>
      <c r="P58" s="68" t="s">
        <v>117</v>
      </c>
      <c r="Q58" s="68"/>
      <c r="R58" s="68" t="s">
        <v>102</v>
      </c>
      <c r="S58" s="32" t="s">
        <v>102</v>
      </c>
    </row>
    <row r="59" spans="1:19">
      <c r="A59" s="68"/>
      <c r="B59" s="69">
        <v>44032</v>
      </c>
      <c r="C59" s="134">
        <v>23</v>
      </c>
      <c r="D59" s="68" t="s">
        <v>98</v>
      </c>
      <c r="E59" s="68"/>
      <c r="F59" s="68" t="s">
        <v>106</v>
      </c>
      <c r="G59" s="71" t="s">
        <v>102</v>
      </c>
      <c r="H59" s="71" t="s">
        <v>162</v>
      </c>
      <c r="I59" s="71" t="s">
        <v>162</v>
      </c>
      <c r="J59" s="69">
        <v>44192</v>
      </c>
      <c r="K59" s="69">
        <v>44193</v>
      </c>
      <c r="L59" s="72" t="s">
        <v>102</v>
      </c>
      <c r="M59" s="71">
        <v>0</v>
      </c>
      <c r="N59" s="69">
        <v>44207</v>
      </c>
      <c r="O59" s="132">
        <v>15</v>
      </c>
      <c r="P59" s="68" t="s">
        <v>166</v>
      </c>
      <c r="Q59" s="68"/>
      <c r="R59" s="68" t="s">
        <v>102</v>
      </c>
      <c r="S59" s="32" t="s">
        <v>102</v>
      </c>
    </row>
    <row r="60" spans="1:19">
      <c r="A60" s="68"/>
      <c r="B60" s="69">
        <v>44113</v>
      </c>
      <c r="C60" s="134">
        <v>52</v>
      </c>
      <c r="D60" s="68" t="s">
        <v>98</v>
      </c>
      <c r="E60" s="68"/>
      <c r="F60" s="68" t="s">
        <v>106</v>
      </c>
      <c r="G60" s="71" t="s">
        <v>102</v>
      </c>
      <c r="H60" s="71" t="s">
        <v>162</v>
      </c>
      <c r="I60" s="71" t="s">
        <v>162</v>
      </c>
      <c r="J60" s="69">
        <v>44193</v>
      </c>
      <c r="K60" s="69">
        <v>44194</v>
      </c>
      <c r="L60" s="72" t="s">
        <v>101</v>
      </c>
      <c r="M60" s="71">
        <v>10</v>
      </c>
      <c r="N60" s="69">
        <v>44201</v>
      </c>
      <c r="O60" s="132">
        <v>8</v>
      </c>
      <c r="P60" s="68" t="s">
        <v>117</v>
      </c>
      <c r="Q60" s="68"/>
      <c r="R60" s="68" t="s">
        <v>102</v>
      </c>
      <c r="S60" s="32" t="s">
        <v>102</v>
      </c>
    </row>
    <row r="61" spans="1:19">
      <c r="A61" s="68"/>
      <c r="B61" s="69">
        <v>44012</v>
      </c>
      <c r="C61" s="134">
        <v>23</v>
      </c>
      <c r="D61" s="68" t="s">
        <v>105</v>
      </c>
      <c r="E61" s="68"/>
      <c r="F61" s="68" t="s">
        <v>106</v>
      </c>
      <c r="G61" s="71" t="s">
        <v>102</v>
      </c>
      <c r="H61" s="71" t="s">
        <v>162</v>
      </c>
      <c r="I61" s="71" t="s">
        <v>162</v>
      </c>
      <c r="J61" s="69">
        <v>44176</v>
      </c>
      <c r="K61" s="69">
        <v>44179</v>
      </c>
      <c r="L61" s="72" t="s">
        <v>101</v>
      </c>
      <c r="M61" s="71">
        <v>30</v>
      </c>
      <c r="N61" s="69">
        <v>44204</v>
      </c>
      <c r="O61" s="132">
        <v>28</v>
      </c>
      <c r="P61" s="68" t="s">
        <v>117</v>
      </c>
      <c r="Q61" s="68"/>
      <c r="R61" s="68" t="s">
        <v>102</v>
      </c>
      <c r="S61" s="32" t="s">
        <v>102</v>
      </c>
    </row>
    <row r="62" spans="1:19">
      <c r="A62" s="68"/>
      <c r="B62" s="69">
        <v>44183</v>
      </c>
      <c r="C62" s="134">
        <v>30</v>
      </c>
      <c r="D62" s="68" t="s">
        <v>98</v>
      </c>
      <c r="E62" s="68"/>
      <c r="F62" s="68" t="s">
        <v>106</v>
      </c>
      <c r="G62" s="71" t="s">
        <v>102</v>
      </c>
      <c r="H62" s="71" t="s">
        <v>162</v>
      </c>
      <c r="I62" s="71" t="s">
        <v>162</v>
      </c>
      <c r="J62" s="69">
        <v>44183</v>
      </c>
      <c r="K62" s="69">
        <v>44186</v>
      </c>
      <c r="L62" s="72" t="s">
        <v>102</v>
      </c>
      <c r="M62" s="71">
        <v>0</v>
      </c>
      <c r="N62" s="69">
        <v>44201</v>
      </c>
      <c r="O62" s="132">
        <v>18</v>
      </c>
      <c r="P62" s="68" t="s">
        <v>166</v>
      </c>
      <c r="Q62" s="68"/>
      <c r="R62" s="68" t="s">
        <v>102</v>
      </c>
      <c r="S62" s="32" t="s">
        <v>102</v>
      </c>
    </row>
    <row r="63" spans="1:19">
      <c r="A63" s="68"/>
      <c r="B63" s="69">
        <v>44160</v>
      </c>
      <c r="C63" s="134">
        <v>31</v>
      </c>
      <c r="D63" s="68" t="s">
        <v>98</v>
      </c>
      <c r="E63" s="68" t="s">
        <v>107</v>
      </c>
      <c r="F63" s="68" t="s">
        <v>106</v>
      </c>
      <c r="G63" s="71" t="s">
        <v>102</v>
      </c>
      <c r="H63" s="71" t="s">
        <v>162</v>
      </c>
      <c r="I63" s="71" t="s">
        <v>162</v>
      </c>
      <c r="J63" s="69">
        <v>44188</v>
      </c>
      <c r="K63" s="69">
        <v>44189</v>
      </c>
      <c r="L63" s="72" t="s">
        <v>102</v>
      </c>
      <c r="M63" s="71">
        <v>0</v>
      </c>
      <c r="N63" s="69">
        <v>44201</v>
      </c>
      <c r="O63" s="132">
        <v>13</v>
      </c>
      <c r="P63" s="68" t="s">
        <v>166</v>
      </c>
      <c r="Q63" s="68"/>
      <c r="R63" s="68" t="s">
        <v>102</v>
      </c>
      <c r="S63" s="32" t="s">
        <v>102</v>
      </c>
    </row>
    <row r="64" spans="1:19">
      <c r="A64" s="68"/>
      <c r="B64" s="69">
        <v>43507</v>
      </c>
      <c r="C64" s="134">
        <v>55</v>
      </c>
      <c r="D64" s="68" t="s">
        <v>98</v>
      </c>
      <c r="E64" s="68"/>
      <c r="F64" s="68" t="s">
        <v>106</v>
      </c>
      <c r="G64" s="71" t="s">
        <v>101</v>
      </c>
      <c r="H64" s="71" t="s">
        <v>162</v>
      </c>
      <c r="I64" s="71" t="s">
        <v>162</v>
      </c>
      <c r="J64" s="69">
        <v>44185</v>
      </c>
      <c r="K64" s="69">
        <v>44186</v>
      </c>
      <c r="L64" s="72" t="s">
        <v>102</v>
      </c>
      <c r="M64" s="71">
        <v>0</v>
      </c>
      <c r="N64" s="69">
        <v>44201</v>
      </c>
      <c r="O64" s="132">
        <v>18</v>
      </c>
      <c r="P64" s="68" t="s">
        <v>166</v>
      </c>
      <c r="Q64" s="68"/>
      <c r="R64" s="68" t="s">
        <v>102</v>
      </c>
      <c r="S64" s="32" t="s">
        <v>102</v>
      </c>
    </row>
    <row r="65" spans="1:19">
      <c r="A65" s="68"/>
      <c r="B65" s="69">
        <v>44165</v>
      </c>
      <c r="C65" s="134">
        <v>50</v>
      </c>
      <c r="D65" s="68" t="s">
        <v>105</v>
      </c>
      <c r="E65" s="68"/>
      <c r="F65" s="68" t="s">
        <v>106</v>
      </c>
      <c r="G65" s="71" t="s">
        <v>102</v>
      </c>
      <c r="H65" s="71" t="s">
        <v>162</v>
      </c>
      <c r="I65" s="71" t="s">
        <v>162</v>
      </c>
      <c r="J65" s="69">
        <v>44184</v>
      </c>
      <c r="K65" s="69">
        <v>44185</v>
      </c>
      <c r="L65" s="72" t="s">
        <v>102</v>
      </c>
      <c r="M65" s="71">
        <v>0</v>
      </c>
      <c r="N65" s="69">
        <v>44201</v>
      </c>
      <c r="O65" s="132">
        <v>19</v>
      </c>
      <c r="P65" s="68" t="s">
        <v>166</v>
      </c>
      <c r="Q65" s="68"/>
      <c r="R65" s="68" t="s">
        <v>102</v>
      </c>
      <c r="S65" s="32" t="s">
        <v>102</v>
      </c>
    </row>
    <row r="66" spans="1:19">
      <c r="A66" s="68"/>
      <c r="B66" s="69">
        <v>44165</v>
      </c>
      <c r="C66" s="134">
        <v>30</v>
      </c>
      <c r="D66" s="68" t="s">
        <v>98</v>
      </c>
      <c r="E66" s="68"/>
      <c r="F66" s="68" t="s">
        <v>106</v>
      </c>
      <c r="G66" s="71" t="s">
        <v>101</v>
      </c>
      <c r="H66" s="71" t="s">
        <v>162</v>
      </c>
      <c r="I66" s="71" t="s">
        <v>162</v>
      </c>
      <c r="J66" s="69">
        <v>44187</v>
      </c>
      <c r="K66" s="69">
        <v>44918</v>
      </c>
      <c r="L66" s="72" t="s">
        <v>102</v>
      </c>
      <c r="M66" s="71">
        <v>0</v>
      </c>
      <c r="N66" s="69">
        <v>44201</v>
      </c>
      <c r="O66" s="132">
        <v>16</v>
      </c>
      <c r="P66" s="68" t="s">
        <v>166</v>
      </c>
      <c r="Q66" s="68"/>
      <c r="R66" s="68" t="s">
        <v>102</v>
      </c>
      <c r="S66" s="32" t="s">
        <v>102</v>
      </c>
    </row>
    <row r="67" spans="1:19">
      <c r="A67" s="68"/>
      <c r="B67" s="69">
        <v>44167</v>
      </c>
      <c r="C67" s="134">
        <v>36</v>
      </c>
      <c r="D67" s="68" t="s">
        <v>98</v>
      </c>
      <c r="E67" s="68"/>
      <c r="F67" s="68" t="s">
        <v>106</v>
      </c>
      <c r="G67" s="71" t="s">
        <v>102</v>
      </c>
      <c r="H67" s="71" t="s">
        <v>162</v>
      </c>
      <c r="I67" s="71" t="s">
        <v>162</v>
      </c>
      <c r="J67" s="69">
        <v>44190</v>
      </c>
      <c r="K67" s="69">
        <v>44193</v>
      </c>
      <c r="L67" s="72" t="s">
        <v>102</v>
      </c>
      <c r="M67" s="71">
        <v>0</v>
      </c>
      <c r="N67" s="69">
        <v>44201</v>
      </c>
      <c r="O67" s="132">
        <v>11</v>
      </c>
      <c r="P67" s="68" t="s">
        <v>166</v>
      </c>
      <c r="Q67" s="68"/>
      <c r="R67" s="68" t="s">
        <v>102</v>
      </c>
      <c r="S67" s="32" t="s">
        <v>169</v>
      </c>
    </row>
    <row r="68" spans="1:19">
      <c r="A68" s="68"/>
      <c r="B68" s="69">
        <v>44172</v>
      </c>
      <c r="C68" s="134">
        <v>28</v>
      </c>
      <c r="D68" s="68" t="s">
        <v>98</v>
      </c>
      <c r="E68" s="68"/>
      <c r="F68" s="68" t="s">
        <v>106</v>
      </c>
      <c r="G68" s="71" t="s">
        <v>101</v>
      </c>
      <c r="H68" s="71" t="s">
        <v>162</v>
      </c>
      <c r="I68" s="71" t="s">
        <v>162</v>
      </c>
      <c r="J68" s="69">
        <v>44190</v>
      </c>
      <c r="K68" s="69">
        <v>44193</v>
      </c>
      <c r="L68" s="72" t="s">
        <v>102</v>
      </c>
      <c r="M68" s="71">
        <v>0</v>
      </c>
      <c r="N68" s="69">
        <v>44201</v>
      </c>
      <c r="O68" s="132">
        <v>11</v>
      </c>
      <c r="P68" s="68" t="s">
        <v>166</v>
      </c>
      <c r="Q68" s="68"/>
      <c r="R68" s="68" t="s">
        <v>102</v>
      </c>
      <c r="S68" s="32" t="s">
        <v>169</v>
      </c>
    </row>
    <row r="69" spans="1:19">
      <c r="A69" s="68"/>
      <c r="B69" s="69">
        <v>43998</v>
      </c>
      <c r="C69" s="134">
        <v>56</v>
      </c>
      <c r="D69" s="68" t="s">
        <v>98</v>
      </c>
      <c r="E69" s="68"/>
      <c r="F69" s="68" t="s">
        <v>106</v>
      </c>
      <c r="G69" s="71" t="s">
        <v>101</v>
      </c>
      <c r="H69" s="71" t="s">
        <v>162</v>
      </c>
      <c r="I69" s="71" t="s">
        <v>162</v>
      </c>
      <c r="J69" s="69">
        <v>44193</v>
      </c>
      <c r="K69" s="69">
        <v>44194</v>
      </c>
      <c r="L69" s="72" t="s">
        <v>102</v>
      </c>
      <c r="M69" s="71">
        <v>0</v>
      </c>
      <c r="N69" s="69">
        <v>44201</v>
      </c>
      <c r="O69" s="132">
        <v>8</v>
      </c>
      <c r="P69" s="68" t="s">
        <v>166</v>
      </c>
      <c r="Q69" s="68"/>
      <c r="R69" s="68" t="s">
        <v>102</v>
      </c>
      <c r="S69" s="32" t="s">
        <v>102</v>
      </c>
    </row>
    <row r="70" spans="1:19">
      <c r="A70" s="68"/>
      <c r="B70" s="69">
        <v>44153</v>
      </c>
      <c r="C70" s="134">
        <v>25</v>
      </c>
      <c r="D70" s="68" t="s">
        <v>98</v>
      </c>
      <c r="E70" s="68"/>
      <c r="F70" s="68" t="s">
        <v>106</v>
      </c>
      <c r="G70" s="71" t="s">
        <v>102</v>
      </c>
      <c r="H70" s="71" t="s">
        <v>162</v>
      </c>
      <c r="I70" s="71" t="s">
        <v>162</v>
      </c>
      <c r="J70" s="69">
        <v>44193</v>
      </c>
      <c r="K70" s="69">
        <v>44194</v>
      </c>
      <c r="L70" s="72" t="s">
        <v>102</v>
      </c>
      <c r="M70" s="71">
        <v>0</v>
      </c>
      <c r="N70" s="69">
        <v>44207</v>
      </c>
      <c r="O70" s="132">
        <v>14</v>
      </c>
      <c r="P70" s="68" t="s">
        <v>166</v>
      </c>
      <c r="Q70" s="68"/>
      <c r="R70" s="68" t="s">
        <v>102</v>
      </c>
      <c r="S70" s="32" t="s">
        <v>102</v>
      </c>
    </row>
    <row r="71" spans="1:19">
      <c r="A71" s="68"/>
      <c r="B71" s="69">
        <v>44124</v>
      </c>
      <c r="C71" s="134">
        <v>35</v>
      </c>
      <c r="D71" s="68" t="s">
        <v>105</v>
      </c>
      <c r="E71" s="68"/>
      <c r="F71" s="68" t="s">
        <v>106</v>
      </c>
      <c r="G71" s="71" t="s">
        <v>102</v>
      </c>
      <c r="H71" s="71" t="s">
        <v>162</v>
      </c>
      <c r="I71" s="71" t="s">
        <v>162</v>
      </c>
      <c r="J71" s="69">
        <v>44197</v>
      </c>
      <c r="K71" s="69">
        <v>44198</v>
      </c>
      <c r="L71" s="72" t="s">
        <v>102</v>
      </c>
      <c r="M71" s="71">
        <v>0</v>
      </c>
      <c r="N71" s="69">
        <v>44202</v>
      </c>
      <c r="O71" s="132">
        <v>5</v>
      </c>
      <c r="P71" s="68" t="s">
        <v>166</v>
      </c>
      <c r="Q71" s="68"/>
      <c r="R71" s="68" t="s">
        <v>102</v>
      </c>
      <c r="S71" s="32" t="s">
        <v>102</v>
      </c>
    </row>
    <row r="72" spans="1:19">
      <c r="A72" s="68"/>
      <c r="B72" s="69">
        <v>43816</v>
      </c>
      <c r="C72" s="134">
        <v>33</v>
      </c>
      <c r="D72" s="68" t="s">
        <v>105</v>
      </c>
      <c r="E72" s="68"/>
      <c r="F72" s="68" t="s">
        <v>106</v>
      </c>
      <c r="G72" s="71" t="s">
        <v>102</v>
      </c>
      <c r="H72" s="71" t="s">
        <v>162</v>
      </c>
      <c r="I72" s="71" t="s">
        <v>162</v>
      </c>
      <c r="J72" s="69">
        <v>44197</v>
      </c>
      <c r="K72" s="69">
        <v>44198</v>
      </c>
      <c r="L72" s="72" t="s">
        <v>102</v>
      </c>
      <c r="M72" s="71">
        <v>0</v>
      </c>
      <c r="N72" s="69">
        <v>44210</v>
      </c>
      <c r="O72" s="132">
        <v>13</v>
      </c>
      <c r="P72" s="68" t="s">
        <v>166</v>
      </c>
      <c r="Q72" s="68"/>
      <c r="R72" s="68" t="s">
        <v>102</v>
      </c>
      <c r="S72" s="32" t="s">
        <v>102</v>
      </c>
    </row>
    <row r="73" spans="1:19">
      <c r="A73" s="68"/>
      <c r="B73" s="69">
        <v>44189</v>
      </c>
      <c r="C73" s="134">
        <v>50</v>
      </c>
      <c r="D73" s="68" t="s">
        <v>98</v>
      </c>
      <c r="E73" s="68"/>
      <c r="F73" s="68" t="s">
        <v>106</v>
      </c>
      <c r="G73" s="71" t="s">
        <v>102</v>
      </c>
      <c r="H73" s="71" t="s">
        <v>162</v>
      </c>
      <c r="I73" s="71" t="s">
        <v>162</v>
      </c>
      <c r="J73" s="69">
        <v>44202</v>
      </c>
      <c r="K73" s="69">
        <v>44203</v>
      </c>
      <c r="L73" s="72" t="s">
        <v>102</v>
      </c>
      <c r="M73" s="71">
        <v>0</v>
      </c>
      <c r="N73" s="69">
        <v>44204</v>
      </c>
      <c r="O73" s="132">
        <v>2</v>
      </c>
      <c r="P73" s="68" t="s">
        <v>168</v>
      </c>
      <c r="Q73" s="68"/>
      <c r="R73" s="68" t="s">
        <v>102</v>
      </c>
      <c r="S73" s="32" t="s">
        <v>102</v>
      </c>
    </row>
    <row r="74" spans="1:19">
      <c r="A74" s="68"/>
      <c r="B74" s="69">
        <v>44043</v>
      </c>
      <c r="C74" s="134">
        <v>36</v>
      </c>
      <c r="D74" s="68" t="s">
        <v>105</v>
      </c>
      <c r="E74" s="68"/>
      <c r="F74" s="68" t="s">
        <v>106</v>
      </c>
      <c r="G74" s="71" t="s">
        <v>101</v>
      </c>
      <c r="H74" s="71" t="s">
        <v>162</v>
      </c>
      <c r="I74" s="71" t="s">
        <v>162</v>
      </c>
      <c r="J74" s="69">
        <v>44203</v>
      </c>
      <c r="K74" s="69">
        <v>44204</v>
      </c>
      <c r="L74" s="72" t="s">
        <v>102</v>
      </c>
      <c r="M74" s="71">
        <v>0</v>
      </c>
      <c r="N74" s="69">
        <v>44216</v>
      </c>
      <c r="O74" s="132">
        <v>12</v>
      </c>
      <c r="P74" s="68" t="s">
        <v>166</v>
      </c>
      <c r="Q74" s="68"/>
      <c r="R74" s="68" t="s">
        <v>102</v>
      </c>
      <c r="S74" s="32" t="s">
        <v>102</v>
      </c>
    </row>
    <row r="75" spans="1:19">
      <c r="A75" s="68"/>
      <c r="B75" s="69">
        <v>44390</v>
      </c>
      <c r="C75" s="134">
        <v>41</v>
      </c>
      <c r="D75" s="68" t="s">
        <v>98</v>
      </c>
      <c r="E75" s="68"/>
      <c r="F75" s="68" t="s">
        <v>106</v>
      </c>
      <c r="G75" s="71" t="s">
        <v>102</v>
      </c>
      <c r="H75" s="71" t="s">
        <v>162</v>
      </c>
      <c r="I75" s="71" t="s">
        <v>162</v>
      </c>
      <c r="J75" s="69">
        <v>44203</v>
      </c>
      <c r="K75" s="69">
        <v>44204</v>
      </c>
      <c r="L75" s="72" t="s">
        <v>102</v>
      </c>
      <c r="M75" s="71">
        <v>0</v>
      </c>
      <c r="N75" s="69">
        <v>44216</v>
      </c>
      <c r="O75" s="132">
        <v>12</v>
      </c>
      <c r="P75" s="68" t="s">
        <v>166</v>
      </c>
      <c r="Q75" s="68"/>
      <c r="R75" s="68" t="s">
        <v>102</v>
      </c>
      <c r="S75" s="32" t="s">
        <v>102</v>
      </c>
    </row>
    <row r="76" spans="1:19">
      <c r="A76" s="68"/>
      <c r="B76" s="69">
        <v>44200</v>
      </c>
      <c r="C76" s="134">
        <v>35</v>
      </c>
      <c r="D76" s="68" t="s">
        <v>98</v>
      </c>
      <c r="E76" s="68"/>
      <c r="F76" s="68" t="s">
        <v>106</v>
      </c>
      <c r="G76" s="71" t="s">
        <v>101</v>
      </c>
      <c r="H76" s="71" t="s">
        <v>162</v>
      </c>
      <c r="I76" s="71" t="s">
        <v>162</v>
      </c>
      <c r="J76" s="69">
        <v>44201</v>
      </c>
      <c r="K76" s="69">
        <v>44202</v>
      </c>
      <c r="L76" s="72" t="s">
        <v>102</v>
      </c>
      <c r="M76" s="71">
        <v>0</v>
      </c>
      <c r="N76" s="69">
        <v>44215</v>
      </c>
      <c r="O76" s="132">
        <v>14</v>
      </c>
      <c r="P76" s="68" t="s">
        <v>166</v>
      </c>
      <c r="Q76" s="68"/>
      <c r="R76" s="68" t="s">
        <v>102</v>
      </c>
      <c r="S76" s="32" t="s">
        <v>102</v>
      </c>
    </row>
    <row r="77" spans="1:19">
      <c r="A77" s="68"/>
      <c r="B77" s="69">
        <v>44158</v>
      </c>
      <c r="C77" s="134">
        <v>18</v>
      </c>
      <c r="D77" s="68" t="s">
        <v>105</v>
      </c>
      <c r="E77" s="68"/>
      <c r="F77" s="68" t="s">
        <v>106</v>
      </c>
      <c r="G77" s="71" t="s">
        <v>101</v>
      </c>
      <c r="H77" s="71" t="s">
        <v>162</v>
      </c>
      <c r="I77" s="71" t="s">
        <v>162</v>
      </c>
      <c r="J77" s="69">
        <v>44203</v>
      </c>
      <c r="K77" s="69">
        <v>44204</v>
      </c>
      <c r="L77" s="72" t="s">
        <v>102</v>
      </c>
      <c r="M77" s="71">
        <v>30</v>
      </c>
      <c r="N77" s="69">
        <v>44221</v>
      </c>
      <c r="O77" s="132">
        <v>17</v>
      </c>
      <c r="P77" s="68" t="s">
        <v>117</v>
      </c>
      <c r="Q77" s="68"/>
      <c r="R77" s="68" t="s">
        <v>102</v>
      </c>
      <c r="S77" s="32" t="s">
        <v>102</v>
      </c>
    </row>
    <row r="78" spans="1:19">
      <c r="A78" s="68"/>
      <c r="B78" s="69">
        <v>43685</v>
      </c>
      <c r="C78" s="134">
        <v>30</v>
      </c>
      <c r="D78" s="68" t="s">
        <v>105</v>
      </c>
      <c r="E78" s="68"/>
      <c r="F78" s="68" t="s">
        <v>106</v>
      </c>
      <c r="G78" s="71" t="s">
        <v>102</v>
      </c>
      <c r="H78" s="71" t="s">
        <v>162</v>
      </c>
      <c r="I78" s="71" t="s">
        <v>162</v>
      </c>
      <c r="J78" s="69">
        <v>44203</v>
      </c>
      <c r="K78" s="69">
        <v>44204</v>
      </c>
      <c r="L78" s="72" t="s">
        <v>101</v>
      </c>
      <c r="M78" s="71">
        <v>20</v>
      </c>
      <c r="N78" s="69">
        <v>44218</v>
      </c>
      <c r="O78" s="132">
        <v>15</v>
      </c>
      <c r="P78" s="68" t="s">
        <v>117</v>
      </c>
      <c r="Q78" s="68"/>
      <c r="R78" s="68" t="s">
        <v>102</v>
      </c>
      <c r="S78" s="32" t="s">
        <v>102</v>
      </c>
    </row>
    <row r="79" spans="1:19">
      <c r="A79" s="68"/>
      <c r="B79" s="69">
        <v>44203</v>
      </c>
      <c r="C79" s="134">
        <v>22</v>
      </c>
      <c r="D79" s="68" t="s">
        <v>105</v>
      </c>
      <c r="E79" s="68"/>
      <c r="F79" s="68" t="s">
        <v>106</v>
      </c>
      <c r="G79" s="71" t="s">
        <v>102</v>
      </c>
      <c r="H79" s="71" t="s">
        <v>162</v>
      </c>
      <c r="I79" s="71" t="s">
        <v>162</v>
      </c>
      <c r="J79" s="69">
        <v>44204</v>
      </c>
      <c r="K79" s="69">
        <v>44206</v>
      </c>
      <c r="L79" s="72" t="s">
        <v>101</v>
      </c>
      <c r="M79" s="71">
        <v>30</v>
      </c>
      <c r="N79" s="69">
        <v>44221</v>
      </c>
      <c r="O79" s="132">
        <v>17</v>
      </c>
      <c r="P79" s="68" t="s">
        <v>168</v>
      </c>
      <c r="Q79" s="68"/>
      <c r="R79" s="68" t="s">
        <v>102</v>
      </c>
      <c r="S79" s="32" t="s">
        <v>102</v>
      </c>
    </row>
    <row r="80" spans="1:19">
      <c r="A80" s="68"/>
      <c r="B80" s="69">
        <v>44123</v>
      </c>
      <c r="C80" s="134">
        <v>35</v>
      </c>
      <c r="D80" s="68" t="s">
        <v>105</v>
      </c>
      <c r="E80" s="68"/>
      <c r="F80" s="68" t="s">
        <v>106</v>
      </c>
      <c r="G80" s="71" t="s">
        <v>101</v>
      </c>
      <c r="H80" s="71" t="s">
        <v>162</v>
      </c>
      <c r="I80" s="71" t="s">
        <v>162</v>
      </c>
      <c r="J80" s="69">
        <v>44204</v>
      </c>
      <c r="K80" s="69">
        <v>44206</v>
      </c>
      <c r="L80" s="72" t="s">
        <v>101</v>
      </c>
      <c r="M80" s="71">
        <v>30</v>
      </c>
      <c r="N80" s="69">
        <v>44222</v>
      </c>
      <c r="O80" s="132">
        <v>18</v>
      </c>
      <c r="P80" s="68" t="s">
        <v>117</v>
      </c>
      <c r="Q80" s="68"/>
      <c r="R80" s="68" t="s">
        <v>102</v>
      </c>
      <c r="S80" s="32" t="s">
        <v>102</v>
      </c>
    </row>
    <row r="81" spans="1:20">
      <c r="A81" s="68"/>
      <c r="B81" s="69">
        <v>44196</v>
      </c>
      <c r="C81" s="134">
        <v>31</v>
      </c>
      <c r="D81" s="68" t="s">
        <v>105</v>
      </c>
      <c r="E81" s="68"/>
      <c r="F81" s="68" t="s">
        <v>106</v>
      </c>
      <c r="G81" s="71" t="s">
        <v>102</v>
      </c>
      <c r="H81" s="71" t="s">
        <v>162</v>
      </c>
      <c r="I81" s="71" t="s">
        <v>162</v>
      </c>
      <c r="J81" s="69">
        <v>44204</v>
      </c>
      <c r="K81" s="69">
        <v>44206</v>
      </c>
      <c r="L81" s="72" t="s">
        <v>101</v>
      </c>
      <c r="M81" s="71">
        <v>40</v>
      </c>
      <c r="N81" s="69">
        <v>44216</v>
      </c>
      <c r="O81" s="132">
        <v>12</v>
      </c>
      <c r="P81" s="68" t="s">
        <v>117</v>
      </c>
      <c r="Q81" s="68"/>
      <c r="R81" s="68" t="s">
        <v>102</v>
      </c>
      <c r="S81" s="60" t="s">
        <v>102</v>
      </c>
      <c r="T81" s="61"/>
    </row>
    <row r="82" spans="1:20">
      <c r="A82" s="68"/>
      <c r="B82" s="69">
        <v>43685</v>
      </c>
      <c r="C82" s="134">
        <v>30</v>
      </c>
      <c r="D82" s="68" t="s">
        <v>105</v>
      </c>
      <c r="E82" s="68"/>
      <c r="F82" s="68" t="s">
        <v>106</v>
      </c>
      <c r="G82" s="71" t="s">
        <v>102</v>
      </c>
      <c r="H82" s="71" t="s">
        <v>162</v>
      </c>
      <c r="I82" s="71" t="s">
        <v>162</v>
      </c>
      <c r="J82" s="69">
        <v>44203</v>
      </c>
      <c r="K82" s="69">
        <v>44204</v>
      </c>
      <c r="L82" s="72" t="s">
        <v>102</v>
      </c>
      <c r="M82" s="71">
        <v>0</v>
      </c>
      <c r="N82" s="69">
        <v>44218</v>
      </c>
      <c r="O82" s="132">
        <v>14</v>
      </c>
      <c r="P82" s="68" t="s">
        <v>166</v>
      </c>
      <c r="Q82" s="68"/>
      <c r="R82" s="68" t="s">
        <v>102</v>
      </c>
      <c r="S82" s="32" t="s">
        <v>102</v>
      </c>
    </row>
    <row r="83" spans="1:20">
      <c r="A83" s="68"/>
      <c r="B83" s="69">
        <v>44186</v>
      </c>
      <c r="C83" s="134">
        <v>56</v>
      </c>
      <c r="D83" s="68" t="s">
        <v>98</v>
      </c>
      <c r="E83" s="68" t="s">
        <v>107</v>
      </c>
      <c r="F83" s="68" t="s">
        <v>106</v>
      </c>
      <c r="G83" s="71" t="s">
        <v>102</v>
      </c>
      <c r="H83" s="71" t="s">
        <v>162</v>
      </c>
      <c r="I83" s="71" t="s">
        <v>162</v>
      </c>
      <c r="J83" s="69">
        <v>44205</v>
      </c>
      <c r="K83" s="69">
        <v>44206</v>
      </c>
      <c r="L83" s="72" t="s">
        <v>102</v>
      </c>
      <c r="M83" s="71">
        <v>0</v>
      </c>
      <c r="N83" s="69">
        <v>44218</v>
      </c>
      <c r="O83" s="132">
        <v>12</v>
      </c>
      <c r="P83" s="68" t="s">
        <v>166</v>
      </c>
      <c r="Q83" s="68"/>
      <c r="R83" s="68" t="s">
        <v>102</v>
      </c>
      <c r="S83" s="32" t="s">
        <v>102</v>
      </c>
    </row>
    <row r="84" spans="1:20">
      <c r="A84" s="68"/>
      <c r="B84" s="69">
        <v>44189</v>
      </c>
      <c r="C84" s="134">
        <v>27</v>
      </c>
      <c r="D84" s="68" t="s">
        <v>98</v>
      </c>
      <c r="E84" s="68"/>
      <c r="F84" s="68" t="s">
        <v>106</v>
      </c>
      <c r="G84" s="71" t="s">
        <v>102</v>
      </c>
      <c r="H84" s="71" t="s">
        <v>162</v>
      </c>
      <c r="I84" s="71" t="s">
        <v>162</v>
      </c>
      <c r="J84" s="69">
        <v>44205</v>
      </c>
      <c r="K84" s="69">
        <v>44206</v>
      </c>
      <c r="L84" s="72" t="s">
        <v>102</v>
      </c>
      <c r="M84" s="71">
        <v>0</v>
      </c>
      <c r="N84" s="69">
        <v>44218</v>
      </c>
      <c r="O84" s="132">
        <v>12</v>
      </c>
      <c r="P84" s="68" t="s">
        <v>166</v>
      </c>
      <c r="Q84" s="68"/>
      <c r="R84" s="68" t="s">
        <v>102</v>
      </c>
      <c r="S84" s="32" t="s">
        <v>102</v>
      </c>
    </row>
    <row r="85" spans="1:20">
      <c r="A85" s="68"/>
      <c r="B85" s="69">
        <v>44117</v>
      </c>
      <c r="C85" s="134">
        <v>42</v>
      </c>
      <c r="D85" s="68" t="s">
        <v>98</v>
      </c>
      <c r="E85" s="68"/>
      <c r="F85" s="68" t="s">
        <v>106</v>
      </c>
      <c r="G85" s="71" t="s">
        <v>102</v>
      </c>
      <c r="H85" s="71" t="s">
        <v>162</v>
      </c>
      <c r="I85" s="71" t="s">
        <v>162</v>
      </c>
      <c r="J85" s="69">
        <v>44205</v>
      </c>
      <c r="K85" s="69">
        <v>44206</v>
      </c>
      <c r="L85" s="72" t="s">
        <v>102</v>
      </c>
      <c r="M85" s="71">
        <v>0</v>
      </c>
      <c r="N85" s="69">
        <v>44218</v>
      </c>
      <c r="O85" s="132">
        <v>12</v>
      </c>
      <c r="P85" s="68" t="s">
        <v>166</v>
      </c>
      <c r="Q85" s="68"/>
      <c r="R85" s="68" t="s">
        <v>102</v>
      </c>
      <c r="S85" s="32" t="s">
        <v>102</v>
      </c>
    </row>
    <row r="86" spans="1:20">
      <c r="A86" s="68"/>
      <c r="B86" s="69">
        <v>43732</v>
      </c>
      <c r="C86" s="134">
        <v>64</v>
      </c>
      <c r="D86" s="68" t="s">
        <v>98</v>
      </c>
      <c r="E86" s="68"/>
      <c r="F86" s="68" t="s">
        <v>106</v>
      </c>
      <c r="G86" s="71" t="s">
        <v>101</v>
      </c>
      <c r="H86" s="71" t="s">
        <v>162</v>
      </c>
      <c r="I86" s="71" t="s">
        <v>162</v>
      </c>
      <c r="J86" s="69">
        <v>44209</v>
      </c>
      <c r="K86" s="69">
        <v>44210</v>
      </c>
      <c r="L86" s="72" t="s">
        <v>102</v>
      </c>
      <c r="M86" s="71">
        <v>0</v>
      </c>
      <c r="N86" s="69">
        <v>44223</v>
      </c>
      <c r="O86" s="132">
        <v>14</v>
      </c>
      <c r="P86" s="68" t="s">
        <v>166</v>
      </c>
      <c r="Q86" s="68"/>
      <c r="R86" s="68" t="s">
        <v>102</v>
      </c>
      <c r="S86" s="32" t="s">
        <v>102</v>
      </c>
    </row>
    <row r="87" spans="1:20">
      <c r="A87" s="68"/>
      <c r="B87" s="69">
        <v>44207</v>
      </c>
      <c r="C87" s="134">
        <v>29</v>
      </c>
      <c r="D87" s="68" t="s">
        <v>105</v>
      </c>
      <c r="E87" s="68"/>
      <c r="F87" s="68" t="s">
        <v>106</v>
      </c>
      <c r="G87" s="71" t="s">
        <v>102</v>
      </c>
      <c r="H87" s="71" t="s">
        <v>162</v>
      </c>
      <c r="I87" s="71" t="s">
        <v>162</v>
      </c>
      <c r="J87" s="69">
        <v>44210</v>
      </c>
      <c r="K87" s="69">
        <v>44211</v>
      </c>
      <c r="L87" s="72" t="s">
        <v>102</v>
      </c>
      <c r="M87" s="71">
        <v>0</v>
      </c>
      <c r="N87" s="69">
        <v>44213</v>
      </c>
      <c r="O87" s="132">
        <v>3</v>
      </c>
      <c r="P87" s="68" t="s">
        <v>166</v>
      </c>
      <c r="Q87" s="68"/>
      <c r="R87" s="68" t="s">
        <v>102</v>
      </c>
      <c r="S87" s="32" t="s">
        <v>102</v>
      </c>
    </row>
    <row r="88" spans="1:20">
      <c r="A88" s="68"/>
      <c r="B88" s="69">
        <v>43937</v>
      </c>
      <c r="C88" s="134">
        <v>34</v>
      </c>
      <c r="D88" s="68" t="s">
        <v>98</v>
      </c>
      <c r="E88" s="68" t="s">
        <v>107</v>
      </c>
      <c r="F88" s="68" t="s">
        <v>106</v>
      </c>
      <c r="G88" s="71" t="s">
        <v>102</v>
      </c>
      <c r="H88" s="71" t="s">
        <v>162</v>
      </c>
      <c r="I88" s="71" t="s">
        <v>162</v>
      </c>
      <c r="J88" s="69">
        <v>44211</v>
      </c>
      <c r="K88" s="69">
        <v>44214</v>
      </c>
      <c r="L88" s="72" t="s">
        <v>101</v>
      </c>
      <c r="M88" s="71">
        <v>30</v>
      </c>
      <c r="N88" s="69">
        <v>44237</v>
      </c>
      <c r="O88" s="132">
        <v>26</v>
      </c>
      <c r="P88" s="68" t="s">
        <v>117</v>
      </c>
      <c r="Q88" s="68"/>
      <c r="R88" s="68" t="s">
        <v>102</v>
      </c>
      <c r="S88" s="32" t="s">
        <v>102</v>
      </c>
    </row>
    <row r="89" spans="1:20">
      <c r="A89" s="68"/>
      <c r="B89" s="69">
        <v>44172</v>
      </c>
      <c r="C89" s="134">
        <v>27</v>
      </c>
      <c r="D89" s="68" t="s">
        <v>105</v>
      </c>
      <c r="E89" s="68"/>
      <c r="F89" s="68" t="s">
        <v>106</v>
      </c>
      <c r="G89" s="71" t="s">
        <v>102</v>
      </c>
      <c r="H89" s="71" t="s">
        <v>162</v>
      </c>
      <c r="I89" s="71" t="s">
        <v>162</v>
      </c>
      <c r="J89" s="69">
        <v>44213</v>
      </c>
      <c r="K89" s="69">
        <v>44214</v>
      </c>
      <c r="L89" s="72" t="s">
        <v>102</v>
      </c>
      <c r="M89" s="71">
        <v>10</v>
      </c>
      <c r="N89" s="69">
        <v>44223</v>
      </c>
      <c r="O89" s="132">
        <v>10</v>
      </c>
      <c r="P89" s="68" t="s">
        <v>117</v>
      </c>
      <c r="Q89" s="68"/>
      <c r="R89" s="68" t="s">
        <v>102</v>
      </c>
      <c r="S89" s="32" t="s">
        <v>102</v>
      </c>
    </row>
    <row r="90" spans="1:20">
      <c r="A90" s="68"/>
      <c r="B90" s="69">
        <v>44207</v>
      </c>
      <c r="C90" s="134">
        <v>29</v>
      </c>
      <c r="D90" s="68" t="s">
        <v>105</v>
      </c>
      <c r="E90" s="68"/>
      <c r="F90" s="68" t="s">
        <v>106</v>
      </c>
      <c r="G90" s="71" t="s">
        <v>102</v>
      </c>
      <c r="H90" s="71" t="s">
        <v>162</v>
      </c>
      <c r="I90" s="71" t="s">
        <v>162</v>
      </c>
      <c r="J90" s="69">
        <v>44213</v>
      </c>
      <c r="K90" s="69">
        <v>44211</v>
      </c>
      <c r="L90" s="72" t="s">
        <v>102</v>
      </c>
      <c r="M90" s="71">
        <v>0</v>
      </c>
      <c r="N90" s="69">
        <v>44223</v>
      </c>
      <c r="O90" s="132">
        <v>10</v>
      </c>
      <c r="P90" s="68" t="s">
        <v>166</v>
      </c>
      <c r="Q90" s="68"/>
      <c r="R90" s="68" t="s">
        <v>102</v>
      </c>
      <c r="S90" s="32" t="s">
        <v>102</v>
      </c>
    </row>
    <row r="91" spans="1:20">
      <c r="A91" s="68"/>
      <c r="B91" s="69">
        <v>44209</v>
      </c>
      <c r="C91" s="134">
        <v>46</v>
      </c>
      <c r="D91" s="68" t="s">
        <v>98</v>
      </c>
      <c r="E91" s="68"/>
      <c r="F91" s="68" t="s">
        <v>106</v>
      </c>
      <c r="G91" s="71" t="s">
        <v>102</v>
      </c>
      <c r="H91" s="71" t="s">
        <v>162</v>
      </c>
      <c r="I91" s="71" t="s">
        <v>162</v>
      </c>
      <c r="J91" s="69">
        <v>44215</v>
      </c>
      <c r="K91" s="69">
        <v>44216</v>
      </c>
      <c r="L91" s="72" t="s">
        <v>102</v>
      </c>
      <c r="M91" s="71">
        <v>0</v>
      </c>
      <c r="N91" s="69">
        <v>44228</v>
      </c>
      <c r="O91" s="132">
        <v>14</v>
      </c>
      <c r="P91" s="68" t="s">
        <v>166</v>
      </c>
      <c r="Q91" s="68"/>
      <c r="R91" s="68" t="s">
        <v>102</v>
      </c>
      <c r="S91" s="32" t="s">
        <v>102</v>
      </c>
    </row>
    <row r="92" spans="1:20">
      <c r="A92" s="68"/>
      <c r="B92" s="69">
        <v>44013</v>
      </c>
      <c r="C92" s="134">
        <v>35</v>
      </c>
      <c r="D92" s="68" t="s">
        <v>105</v>
      </c>
      <c r="E92" s="68"/>
      <c r="F92" s="68" t="s">
        <v>106</v>
      </c>
      <c r="G92" s="71" t="s">
        <v>102</v>
      </c>
      <c r="H92" s="71" t="s">
        <v>162</v>
      </c>
      <c r="I92" s="71" t="s">
        <v>162</v>
      </c>
      <c r="J92" s="69">
        <v>44216</v>
      </c>
      <c r="K92" s="69">
        <v>44217</v>
      </c>
      <c r="L92" s="72" t="s">
        <v>101</v>
      </c>
      <c r="M92" s="71">
        <v>10</v>
      </c>
      <c r="N92" s="69">
        <v>44224</v>
      </c>
      <c r="O92" s="132">
        <v>8</v>
      </c>
      <c r="P92" s="68" t="s">
        <v>117</v>
      </c>
      <c r="Q92" s="68"/>
      <c r="R92" s="68" t="s">
        <v>102</v>
      </c>
      <c r="S92" s="32" t="s">
        <v>102</v>
      </c>
    </row>
    <row r="93" spans="1:20">
      <c r="A93" s="68"/>
      <c r="B93" s="69">
        <v>43829</v>
      </c>
      <c r="C93" s="134">
        <v>27</v>
      </c>
      <c r="D93" s="68" t="s">
        <v>98</v>
      </c>
      <c r="E93" s="68" t="s">
        <v>107</v>
      </c>
      <c r="F93" s="68" t="s">
        <v>106</v>
      </c>
      <c r="G93" s="71" t="s">
        <v>102</v>
      </c>
      <c r="H93" s="71" t="s">
        <v>162</v>
      </c>
      <c r="I93" s="71" t="s">
        <v>162</v>
      </c>
      <c r="J93" s="69">
        <v>44217</v>
      </c>
      <c r="K93" s="69">
        <v>44218</v>
      </c>
      <c r="L93" s="72" t="s">
        <v>101</v>
      </c>
      <c r="M93" s="71">
        <v>30</v>
      </c>
      <c r="N93" s="69">
        <v>44225</v>
      </c>
      <c r="O93" s="132">
        <v>8</v>
      </c>
      <c r="P93" s="68" t="s">
        <v>117</v>
      </c>
      <c r="Q93" s="68"/>
      <c r="R93" s="68" t="s">
        <v>102</v>
      </c>
      <c r="S93" s="32" t="s">
        <v>102</v>
      </c>
    </row>
    <row r="94" spans="1:20">
      <c r="A94" s="68"/>
      <c r="B94" s="69">
        <v>43451</v>
      </c>
      <c r="C94" s="134">
        <v>29</v>
      </c>
      <c r="D94" s="68" t="s">
        <v>105</v>
      </c>
      <c r="E94" s="68"/>
      <c r="F94" s="68" t="s">
        <v>106</v>
      </c>
      <c r="G94" s="71" t="s">
        <v>101</v>
      </c>
      <c r="H94" s="71" t="s">
        <v>162</v>
      </c>
      <c r="I94" s="71" t="s">
        <v>162</v>
      </c>
      <c r="J94" s="69">
        <v>44217</v>
      </c>
      <c r="K94" s="69">
        <v>44218</v>
      </c>
      <c r="L94" s="72" t="s">
        <v>101</v>
      </c>
      <c r="M94" s="71">
        <v>30</v>
      </c>
      <c r="N94" s="69">
        <v>44224</v>
      </c>
      <c r="O94" s="132">
        <v>7</v>
      </c>
      <c r="P94" s="68" t="s">
        <v>117</v>
      </c>
      <c r="Q94" s="68"/>
      <c r="R94" s="68" t="s">
        <v>102</v>
      </c>
      <c r="S94" s="32" t="s">
        <v>102</v>
      </c>
    </row>
    <row r="95" spans="1:20">
      <c r="A95" s="68"/>
      <c r="B95" s="69">
        <v>43682</v>
      </c>
      <c r="C95" s="134">
        <v>24</v>
      </c>
      <c r="D95" s="68" t="s">
        <v>105</v>
      </c>
      <c r="E95" s="68"/>
      <c r="F95" s="68" t="s">
        <v>106</v>
      </c>
      <c r="G95" s="71" t="s">
        <v>102</v>
      </c>
      <c r="H95" s="71" t="s">
        <v>162</v>
      </c>
      <c r="I95" s="71" t="s">
        <v>162</v>
      </c>
      <c r="J95" s="69">
        <v>44219</v>
      </c>
      <c r="K95" s="69">
        <v>44221</v>
      </c>
      <c r="L95" s="72" t="s">
        <v>102</v>
      </c>
      <c r="M95" s="71">
        <v>30</v>
      </c>
      <c r="N95" s="69">
        <v>44221</v>
      </c>
      <c r="O95" s="132">
        <v>2</v>
      </c>
      <c r="P95" s="68" t="s">
        <v>117</v>
      </c>
      <c r="Q95" s="68"/>
      <c r="R95" s="68" t="s">
        <v>102</v>
      </c>
      <c r="S95" s="32" t="s">
        <v>102</v>
      </c>
    </row>
    <row r="96" spans="1:20">
      <c r="A96" s="68"/>
      <c r="B96" s="69">
        <v>43682</v>
      </c>
      <c r="C96" s="134">
        <v>24</v>
      </c>
      <c r="D96" s="68" t="s">
        <v>105</v>
      </c>
      <c r="E96" s="68"/>
      <c r="F96" s="68" t="s">
        <v>106</v>
      </c>
      <c r="G96" s="71" t="s">
        <v>102</v>
      </c>
      <c r="H96" s="71" t="s">
        <v>162</v>
      </c>
      <c r="I96" s="71" t="s">
        <v>162</v>
      </c>
      <c r="J96" s="69">
        <v>44225</v>
      </c>
      <c r="K96" s="69">
        <v>44228</v>
      </c>
      <c r="L96" s="72" t="s">
        <v>102</v>
      </c>
      <c r="M96" s="71">
        <v>30</v>
      </c>
      <c r="N96" s="69">
        <v>44228</v>
      </c>
      <c r="O96" s="132">
        <v>3</v>
      </c>
      <c r="P96" s="68" t="s">
        <v>117</v>
      </c>
      <c r="Q96" s="68"/>
      <c r="R96" s="68" t="s">
        <v>102</v>
      </c>
      <c r="S96" s="32" t="s">
        <v>102</v>
      </c>
    </row>
    <row r="97" spans="1:19">
      <c r="A97" s="68"/>
      <c r="B97" s="69">
        <v>44165</v>
      </c>
      <c r="C97" s="134">
        <v>35</v>
      </c>
      <c r="D97" s="68" t="s">
        <v>98</v>
      </c>
      <c r="E97" s="68"/>
      <c r="F97" s="68" t="s">
        <v>106</v>
      </c>
      <c r="G97" s="68" t="s">
        <v>102</v>
      </c>
      <c r="H97" s="71" t="s">
        <v>162</v>
      </c>
      <c r="I97" s="71" t="s">
        <v>162</v>
      </c>
      <c r="J97" s="69">
        <v>44222</v>
      </c>
      <c r="K97" s="69">
        <v>44223</v>
      </c>
      <c r="L97" s="72" t="s">
        <v>101</v>
      </c>
      <c r="M97" s="71">
        <v>30</v>
      </c>
      <c r="N97" s="69">
        <v>44230</v>
      </c>
      <c r="O97" s="132">
        <v>8</v>
      </c>
      <c r="P97" s="68" t="s">
        <v>117</v>
      </c>
      <c r="Q97" s="68"/>
      <c r="R97" s="68" t="s">
        <v>102</v>
      </c>
      <c r="S97" s="32" t="s">
        <v>102</v>
      </c>
    </row>
    <row r="98" spans="1:19">
      <c r="A98" s="68"/>
      <c r="B98" s="69">
        <v>44056</v>
      </c>
      <c r="C98" s="134">
        <v>51</v>
      </c>
      <c r="D98" s="68" t="s">
        <v>98</v>
      </c>
      <c r="E98" s="68"/>
      <c r="F98" s="68" t="s">
        <v>106</v>
      </c>
      <c r="G98" s="68" t="s">
        <v>101</v>
      </c>
      <c r="H98" s="71" t="s">
        <v>162</v>
      </c>
      <c r="I98" s="71" t="s">
        <v>162</v>
      </c>
      <c r="J98" s="69">
        <v>44217</v>
      </c>
      <c r="K98" s="69">
        <v>44218</v>
      </c>
      <c r="L98" s="72" t="s">
        <v>102</v>
      </c>
      <c r="M98" s="71">
        <v>0</v>
      </c>
      <c r="N98" s="69">
        <v>44230</v>
      </c>
      <c r="O98" s="132">
        <v>13</v>
      </c>
      <c r="P98" s="68" t="s">
        <v>166</v>
      </c>
      <c r="Q98" s="68"/>
      <c r="R98" s="68" t="s">
        <v>102</v>
      </c>
      <c r="S98" s="32" t="s">
        <v>102</v>
      </c>
    </row>
    <row r="99" spans="1:19">
      <c r="A99" s="68"/>
      <c r="B99" s="69">
        <v>43857</v>
      </c>
      <c r="C99" s="134">
        <v>33</v>
      </c>
      <c r="D99" s="68" t="s">
        <v>98</v>
      </c>
      <c r="E99" s="68"/>
      <c r="F99" s="68" t="s">
        <v>106</v>
      </c>
      <c r="G99" s="68" t="s">
        <v>102</v>
      </c>
      <c r="H99" s="71" t="s">
        <v>162</v>
      </c>
      <c r="I99" s="71" t="s">
        <v>162</v>
      </c>
      <c r="J99" s="69">
        <v>44221</v>
      </c>
      <c r="K99" s="69">
        <v>44222</v>
      </c>
      <c r="L99" s="72" t="s">
        <v>102</v>
      </c>
      <c r="M99" s="71">
        <v>0</v>
      </c>
      <c r="N99" s="69">
        <v>44237</v>
      </c>
      <c r="O99" s="132">
        <v>16</v>
      </c>
      <c r="P99" s="68" t="s">
        <v>166</v>
      </c>
      <c r="Q99" s="68"/>
      <c r="R99" s="68" t="s">
        <v>102</v>
      </c>
      <c r="S99" s="32" t="s">
        <v>102</v>
      </c>
    </row>
    <row r="100" spans="1:19">
      <c r="A100" s="68"/>
      <c r="B100" s="69">
        <v>43542</v>
      </c>
      <c r="C100" s="134">
        <v>24</v>
      </c>
      <c r="D100" s="68" t="s">
        <v>98</v>
      </c>
      <c r="E100" s="68" t="s">
        <v>107</v>
      </c>
      <c r="F100" s="68" t="s">
        <v>106</v>
      </c>
      <c r="G100" s="68" t="s">
        <v>102</v>
      </c>
      <c r="H100" s="71" t="s">
        <v>162</v>
      </c>
      <c r="I100" s="71" t="s">
        <v>162</v>
      </c>
      <c r="J100" s="69">
        <v>44223</v>
      </c>
      <c r="K100" s="69">
        <v>44224</v>
      </c>
      <c r="L100" s="72" t="s">
        <v>101</v>
      </c>
      <c r="M100" s="71">
        <v>35</v>
      </c>
      <c r="N100" s="69">
        <v>44232</v>
      </c>
      <c r="O100" s="132">
        <v>9</v>
      </c>
      <c r="P100" s="68" t="s">
        <v>117</v>
      </c>
      <c r="Q100" s="68"/>
      <c r="R100" s="68" t="s">
        <v>102</v>
      </c>
      <c r="S100" s="32" t="s">
        <v>102</v>
      </c>
    </row>
    <row r="101" spans="1:19">
      <c r="A101" s="68"/>
      <c r="B101" s="69">
        <v>43787</v>
      </c>
      <c r="C101" s="134">
        <v>26</v>
      </c>
      <c r="D101" s="68" t="s">
        <v>105</v>
      </c>
      <c r="E101" s="68"/>
      <c r="F101" s="68" t="s">
        <v>106</v>
      </c>
      <c r="G101" s="68" t="s">
        <v>101</v>
      </c>
      <c r="H101" s="71" t="s">
        <v>162</v>
      </c>
      <c r="I101" s="71" t="s">
        <v>162</v>
      </c>
      <c r="J101" s="69">
        <v>44223</v>
      </c>
      <c r="K101" s="69">
        <v>44224</v>
      </c>
      <c r="L101" s="72" t="s">
        <v>101</v>
      </c>
      <c r="M101" s="71">
        <v>30</v>
      </c>
      <c r="N101" s="69">
        <v>44232</v>
      </c>
      <c r="O101" s="132">
        <v>9</v>
      </c>
      <c r="P101" s="68" t="s">
        <v>117</v>
      </c>
      <c r="Q101" s="68"/>
      <c r="R101" s="68" t="s">
        <v>102</v>
      </c>
      <c r="S101" s="32" t="s">
        <v>102</v>
      </c>
    </row>
    <row r="102" spans="1:19">
      <c r="A102" s="68"/>
      <c r="B102" s="69">
        <v>44151</v>
      </c>
      <c r="C102" s="134">
        <v>34</v>
      </c>
      <c r="D102" s="68" t="s">
        <v>98</v>
      </c>
      <c r="E102" s="68"/>
      <c r="F102" s="68" t="s">
        <v>106</v>
      </c>
      <c r="G102" s="71" t="s">
        <v>102</v>
      </c>
      <c r="H102" s="71" t="s">
        <v>162</v>
      </c>
      <c r="I102" s="71" t="s">
        <v>162</v>
      </c>
      <c r="J102" s="69">
        <v>44223</v>
      </c>
      <c r="K102" s="69">
        <v>44224</v>
      </c>
      <c r="L102" s="72" t="s">
        <v>101</v>
      </c>
      <c r="M102" s="71">
        <v>30</v>
      </c>
      <c r="N102" s="69">
        <v>44232</v>
      </c>
      <c r="O102" s="132">
        <v>9</v>
      </c>
      <c r="P102" s="68" t="s">
        <v>117</v>
      </c>
      <c r="Q102" s="68"/>
      <c r="R102" s="68" t="s">
        <v>102</v>
      </c>
      <c r="S102" s="32" t="s">
        <v>102</v>
      </c>
    </row>
    <row r="103" spans="1:19">
      <c r="A103" s="68"/>
      <c r="B103" s="69">
        <v>43886</v>
      </c>
      <c r="C103" s="134">
        <v>35</v>
      </c>
      <c r="D103" s="68" t="s">
        <v>105</v>
      </c>
      <c r="E103" s="68"/>
      <c r="F103" s="68" t="s">
        <v>106</v>
      </c>
      <c r="G103" s="68" t="s">
        <v>102</v>
      </c>
      <c r="H103" s="71" t="s">
        <v>162</v>
      </c>
      <c r="I103" s="71" t="s">
        <v>162</v>
      </c>
      <c r="J103" s="69">
        <v>44223</v>
      </c>
      <c r="K103" s="69">
        <v>44224</v>
      </c>
      <c r="L103" s="72" t="s">
        <v>101</v>
      </c>
      <c r="M103" s="71">
        <v>30</v>
      </c>
      <c r="N103" s="69">
        <v>44243</v>
      </c>
      <c r="O103" s="132">
        <v>20</v>
      </c>
      <c r="P103" s="68" t="s">
        <v>168</v>
      </c>
      <c r="Q103" s="68"/>
      <c r="R103" s="68" t="s">
        <v>102</v>
      </c>
      <c r="S103" s="32" t="s">
        <v>102</v>
      </c>
    </row>
    <row r="104" spans="1:19">
      <c r="A104" s="68"/>
      <c r="B104" s="69">
        <v>43892</v>
      </c>
      <c r="C104" s="134">
        <v>22</v>
      </c>
      <c r="D104" s="68" t="s">
        <v>98</v>
      </c>
      <c r="E104" s="68"/>
      <c r="F104" s="68" t="s">
        <v>106</v>
      </c>
      <c r="G104" s="68" t="s">
        <v>101</v>
      </c>
      <c r="H104" s="71" t="s">
        <v>162</v>
      </c>
      <c r="I104" s="71" t="s">
        <v>162</v>
      </c>
      <c r="J104" s="69">
        <v>44223</v>
      </c>
      <c r="K104" s="69">
        <v>44224</v>
      </c>
      <c r="L104" s="72" t="s">
        <v>101</v>
      </c>
      <c r="M104" s="71">
        <v>30</v>
      </c>
      <c r="N104" s="69">
        <v>44225</v>
      </c>
      <c r="O104" s="132">
        <v>2</v>
      </c>
      <c r="P104" s="68" t="s">
        <v>168</v>
      </c>
      <c r="Q104" s="68"/>
      <c r="R104" s="68" t="s">
        <v>102</v>
      </c>
      <c r="S104" s="32" t="s">
        <v>102</v>
      </c>
    </row>
    <row r="105" spans="1:19">
      <c r="A105" s="68"/>
      <c r="B105" s="69">
        <v>44187</v>
      </c>
      <c r="C105" s="134">
        <v>33</v>
      </c>
      <c r="D105" s="68" t="s">
        <v>98</v>
      </c>
      <c r="E105" s="68"/>
      <c r="F105" s="68" t="s">
        <v>106</v>
      </c>
      <c r="G105" s="68" t="s">
        <v>101</v>
      </c>
      <c r="H105" s="71" t="s">
        <v>162</v>
      </c>
      <c r="I105" s="71" t="s">
        <v>162</v>
      </c>
      <c r="J105" s="69">
        <v>44223</v>
      </c>
      <c r="K105" s="69">
        <v>44224</v>
      </c>
      <c r="L105" s="72" t="s">
        <v>101</v>
      </c>
      <c r="M105" s="71">
        <v>15</v>
      </c>
      <c r="N105" s="69">
        <v>44232</v>
      </c>
      <c r="O105" s="132">
        <v>9</v>
      </c>
      <c r="P105" s="68" t="s">
        <v>117</v>
      </c>
      <c r="Q105" s="68"/>
      <c r="R105" s="68" t="s">
        <v>102</v>
      </c>
      <c r="S105" s="32" t="s">
        <v>102</v>
      </c>
    </row>
    <row r="106" spans="1:19">
      <c r="A106" s="68"/>
      <c r="B106" s="69">
        <v>44189</v>
      </c>
      <c r="C106" s="134">
        <v>27</v>
      </c>
      <c r="D106" s="68" t="s">
        <v>98</v>
      </c>
      <c r="E106" s="68"/>
      <c r="F106" s="68" t="s">
        <v>106</v>
      </c>
      <c r="G106" s="68" t="s">
        <v>102</v>
      </c>
      <c r="H106" s="71" t="s">
        <v>162</v>
      </c>
      <c r="I106" s="71" t="s">
        <v>162</v>
      </c>
      <c r="J106" s="69">
        <v>44224</v>
      </c>
      <c r="K106" s="69">
        <v>44225</v>
      </c>
      <c r="L106" s="72" t="s">
        <v>101</v>
      </c>
      <c r="M106" s="71">
        <v>30</v>
      </c>
      <c r="N106" s="69">
        <v>44232</v>
      </c>
      <c r="O106" s="132">
        <v>8</v>
      </c>
      <c r="P106" s="68" t="s">
        <v>168</v>
      </c>
      <c r="Q106" s="68"/>
      <c r="R106" s="68" t="s">
        <v>102</v>
      </c>
      <c r="S106" s="32" t="s">
        <v>102</v>
      </c>
    </row>
    <row r="107" spans="1:19">
      <c r="A107" s="68"/>
      <c r="B107" s="69">
        <v>44074</v>
      </c>
      <c r="C107" s="134">
        <v>24</v>
      </c>
      <c r="D107" s="68" t="s">
        <v>98</v>
      </c>
      <c r="E107" s="68"/>
      <c r="F107" s="68" t="s">
        <v>106</v>
      </c>
      <c r="G107" s="71" t="s">
        <v>102</v>
      </c>
      <c r="H107" s="71" t="s">
        <v>162</v>
      </c>
      <c r="I107" s="71" t="s">
        <v>162</v>
      </c>
      <c r="J107" s="69">
        <v>44225</v>
      </c>
      <c r="K107" s="69">
        <v>44226</v>
      </c>
      <c r="L107" s="72" t="s">
        <v>101</v>
      </c>
      <c r="M107" s="71">
        <v>10</v>
      </c>
      <c r="N107" s="69">
        <v>44230</v>
      </c>
      <c r="O107" s="132">
        <v>5</v>
      </c>
      <c r="P107" s="68" t="s">
        <v>117</v>
      </c>
      <c r="Q107" s="68"/>
      <c r="R107" s="68" t="s">
        <v>102</v>
      </c>
      <c r="S107" s="32" t="s">
        <v>102</v>
      </c>
    </row>
    <row r="108" spans="1:19">
      <c r="A108" s="68"/>
      <c r="B108" s="69">
        <v>43614</v>
      </c>
      <c r="C108" s="134">
        <v>41</v>
      </c>
      <c r="D108" s="68" t="s">
        <v>105</v>
      </c>
      <c r="E108" s="68"/>
      <c r="F108" s="68" t="s">
        <v>106</v>
      </c>
      <c r="G108" s="68" t="s">
        <v>102</v>
      </c>
      <c r="H108" s="71" t="s">
        <v>162</v>
      </c>
      <c r="I108" s="71" t="s">
        <v>162</v>
      </c>
      <c r="J108" s="69">
        <v>44226</v>
      </c>
      <c r="K108" s="69">
        <v>44229</v>
      </c>
      <c r="L108" s="72" t="s">
        <v>102</v>
      </c>
      <c r="M108" s="71">
        <v>30</v>
      </c>
      <c r="N108" s="69">
        <v>44256</v>
      </c>
      <c r="O108" s="132">
        <v>32</v>
      </c>
      <c r="P108" s="68" t="s">
        <v>117</v>
      </c>
      <c r="Q108" s="68"/>
      <c r="R108" s="68" t="s">
        <v>102</v>
      </c>
      <c r="S108" s="32" t="s">
        <v>102</v>
      </c>
    </row>
    <row r="109" spans="1:19">
      <c r="A109" s="68"/>
      <c r="B109" s="69">
        <v>44160</v>
      </c>
      <c r="C109" s="134">
        <v>34</v>
      </c>
      <c r="D109" s="68" t="s">
        <v>98</v>
      </c>
      <c r="E109" s="68"/>
      <c r="F109" s="68" t="s">
        <v>106</v>
      </c>
      <c r="G109" s="68" t="s">
        <v>102</v>
      </c>
      <c r="H109" s="71" t="s">
        <v>162</v>
      </c>
      <c r="I109" s="71" t="s">
        <v>162</v>
      </c>
      <c r="J109" s="69">
        <v>44188</v>
      </c>
      <c r="K109" s="69">
        <v>44189</v>
      </c>
      <c r="L109" s="72" t="s">
        <v>101</v>
      </c>
      <c r="M109" s="71">
        <v>30</v>
      </c>
      <c r="N109" s="69">
        <v>44201</v>
      </c>
      <c r="O109" s="132">
        <v>12</v>
      </c>
      <c r="P109" s="68" t="s">
        <v>168</v>
      </c>
      <c r="Q109" s="68"/>
      <c r="R109" s="68" t="s">
        <v>102</v>
      </c>
      <c r="S109" s="32" t="s">
        <v>102</v>
      </c>
    </row>
    <row r="110" spans="1:19">
      <c r="A110" s="68"/>
      <c r="B110" s="69">
        <v>44074</v>
      </c>
      <c r="C110" s="134">
        <v>46</v>
      </c>
      <c r="D110" s="68" t="s">
        <v>170</v>
      </c>
      <c r="E110" s="68"/>
      <c r="F110" s="68" t="s">
        <v>106</v>
      </c>
      <c r="G110" s="68" t="s">
        <v>102</v>
      </c>
      <c r="H110" s="71" t="s">
        <v>162</v>
      </c>
      <c r="I110" s="71" t="s">
        <v>162</v>
      </c>
      <c r="J110" s="69">
        <v>44193</v>
      </c>
      <c r="K110" s="69">
        <v>44194</v>
      </c>
      <c r="L110" s="72" t="s">
        <v>101</v>
      </c>
      <c r="M110" s="71">
        <v>30</v>
      </c>
      <c r="N110" s="69">
        <v>44207</v>
      </c>
      <c r="O110" s="132">
        <v>14</v>
      </c>
      <c r="P110" s="68" t="s">
        <v>117</v>
      </c>
      <c r="Q110" s="68"/>
      <c r="R110" s="68" t="s">
        <v>102</v>
      </c>
      <c r="S110" s="32" t="s">
        <v>102</v>
      </c>
    </row>
    <row r="111" spans="1:19">
      <c r="A111" s="68"/>
      <c r="B111" s="69">
        <v>44042</v>
      </c>
      <c r="C111" s="134">
        <v>43</v>
      </c>
      <c r="D111" s="68" t="s">
        <v>98</v>
      </c>
      <c r="E111" s="68"/>
      <c r="F111" s="68" t="s">
        <v>106</v>
      </c>
      <c r="G111" s="71" t="s">
        <v>101</v>
      </c>
      <c r="H111" s="71" t="s">
        <v>162</v>
      </c>
      <c r="I111" s="71" t="s">
        <v>162</v>
      </c>
      <c r="J111" s="69">
        <v>44193</v>
      </c>
      <c r="K111" s="69">
        <v>44194</v>
      </c>
      <c r="L111" s="72" t="s">
        <v>101</v>
      </c>
      <c r="M111" s="71">
        <v>20</v>
      </c>
      <c r="N111" s="69">
        <v>44207</v>
      </c>
      <c r="O111" s="132">
        <v>14</v>
      </c>
      <c r="P111" s="68" t="s">
        <v>117</v>
      </c>
      <c r="Q111" s="68"/>
      <c r="R111" s="68" t="s">
        <v>102</v>
      </c>
      <c r="S111" s="32" t="s">
        <v>102</v>
      </c>
    </row>
    <row r="112" spans="1:19">
      <c r="A112" s="68"/>
      <c r="B112" s="69">
        <v>44069</v>
      </c>
      <c r="C112" s="134">
        <v>29</v>
      </c>
      <c r="D112" s="68" t="s">
        <v>98</v>
      </c>
      <c r="E112" s="68" t="s">
        <v>168</v>
      </c>
      <c r="F112" s="68" t="s">
        <v>106</v>
      </c>
      <c r="G112" s="71" t="s">
        <v>101</v>
      </c>
      <c r="H112" s="71" t="s">
        <v>162</v>
      </c>
      <c r="I112" s="71" t="s">
        <v>162</v>
      </c>
      <c r="J112" s="69">
        <v>44196</v>
      </c>
      <c r="K112" s="69">
        <v>44200</v>
      </c>
      <c r="L112" s="72" t="s">
        <v>101</v>
      </c>
      <c r="M112" s="71">
        <v>30</v>
      </c>
      <c r="N112" s="69">
        <v>44207</v>
      </c>
      <c r="O112" s="132">
        <v>11</v>
      </c>
      <c r="P112" s="68" t="s">
        <v>168</v>
      </c>
      <c r="Q112" s="68"/>
      <c r="R112" s="68" t="s">
        <v>102</v>
      </c>
      <c r="S112" s="32" t="s">
        <v>102</v>
      </c>
    </row>
    <row r="113" spans="1:19">
      <c r="A113" s="68"/>
      <c r="B113" s="69">
        <v>44179</v>
      </c>
      <c r="C113" s="134">
        <v>51</v>
      </c>
      <c r="D113" s="68" t="s">
        <v>105</v>
      </c>
      <c r="E113" s="68"/>
      <c r="F113" s="68" t="s">
        <v>106</v>
      </c>
      <c r="G113" s="71" t="s">
        <v>102</v>
      </c>
      <c r="H113" s="71" t="s">
        <v>162</v>
      </c>
      <c r="I113" s="71" t="s">
        <v>162</v>
      </c>
      <c r="J113" s="69">
        <v>44196</v>
      </c>
      <c r="K113" s="69">
        <v>44200</v>
      </c>
      <c r="L113" s="72" t="s">
        <v>102</v>
      </c>
      <c r="M113" s="71">
        <v>0</v>
      </c>
      <c r="N113" s="69">
        <v>44207</v>
      </c>
      <c r="O113" s="132">
        <v>11</v>
      </c>
      <c r="P113" s="68" t="s">
        <v>166</v>
      </c>
      <c r="Q113" s="68"/>
      <c r="R113" s="68" t="s">
        <v>102</v>
      </c>
      <c r="S113" s="32" t="s">
        <v>102</v>
      </c>
    </row>
    <row r="114" spans="1:19">
      <c r="A114" s="68"/>
      <c r="B114" s="69">
        <v>44151</v>
      </c>
      <c r="C114" s="134">
        <v>44</v>
      </c>
      <c r="D114" s="68" t="s">
        <v>105</v>
      </c>
      <c r="E114" s="68"/>
      <c r="F114" s="68" t="s">
        <v>106</v>
      </c>
      <c r="G114" s="71" t="s">
        <v>102</v>
      </c>
      <c r="H114" s="71" t="s">
        <v>162</v>
      </c>
      <c r="I114" s="71" t="s">
        <v>162</v>
      </c>
      <c r="J114" s="69">
        <v>44196</v>
      </c>
      <c r="K114" s="69">
        <v>44200</v>
      </c>
      <c r="L114" s="72" t="s">
        <v>102</v>
      </c>
      <c r="M114" s="71">
        <v>0</v>
      </c>
      <c r="N114" s="69">
        <v>44207</v>
      </c>
      <c r="O114" s="132">
        <v>11</v>
      </c>
      <c r="P114" s="68" t="s">
        <v>166</v>
      </c>
      <c r="Q114" s="68"/>
      <c r="R114" s="68" t="s">
        <v>102</v>
      </c>
      <c r="S114" s="32" t="s">
        <v>102</v>
      </c>
    </row>
    <row r="115" spans="1:19">
      <c r="A115" s="68"/>
      <c r="B115" s="69">
        <v>44117</v>
      </c>
      <c r="C115" s="134">
        <v>48</v>
      </c>
      <c r="D115" s="68" t="s">
        <v>98</v>
      </c>
      <c r="E115" s="68" t="s">
        <v>107</v>
      </c>
      <c r="F115" s="68" t="s">
        <v>106</v>
      </c>
      <c r="G115" s="68" t="s">
        <v>101</v>
      </c>
      <c r="H115" s="71" t="s">
        <v>162</v>
      </c>
      <c r="I115" s="71" t="s">
        <v>162</v>
      </c>
      <c r="J115" s="69">
        <v>44196</v>
      </c>
      <c r="K115" s="69">
        <v>44207</v>
      </c>
      <c r="L115" s="72" t="s">
        <v>102</v>
      </c>
      <c r="M115" s="71">
        <v>0</v>
      </c>
      <c r="N115" s="69">
        <v>44207</v>
      </c>
      <c r="O115" s="132">
        <v>11</v>
      </c>
      <c r="P115" s="68" t="s">
        <v>166</v>
      </c>
      <c r="Q115" s="68"/>
      <c r="R115" s="68" t="s">
        <v>102</v>
      </c>
      <c r="S115" s="32" t="s">
        <v>102</v>
      </c>
    </row>
    <row r="116" spans="1:19">
      <c r="A116" s="68"/>
      <c r="B116" s="69">
        <v>44159</v>
      </c>
      <c r="C116" s="134">
        <v>47</v>
      </c>
      <c r="D116" s="68" t="s">
        <v>98</v>
      </c>
      <c r="E116" s="68"/>
      <c r="F116" s="68" t="s">
        <v>106</v>
      </c>
      <c r="G116" s="68" t="s">
        <v>102</v>
      </c>
      <c r="H116" s="71" t="s">
        <v>162</v>
      </c>
      <c r="I116" s="71" t="s">
        <v>162</v>
      </c>
      <c r="J116" s="69">
        <v>44196</v>
      </c>
      <c r="K116" s="69">
        <v>44207</v>
      </c>
      <c r="L116" s="72" t="s">
        <v>102</v>
      </c>
      <c r="M116" s="71">
        <v>0</v>
      </c>
      <c r="N116" s="69">
        <v>44207</v>
      </c>
      <c r="O116" s="132">
        <v>11</v>
      </c>
      <c r="P116" s="68" t="s">
        <v>166</v>
      </c>
      <c r="Q116" s="68"/>
      <c r="R116" s="68" t="s">
        <v>102</v>
      </c>
      <c r="S116" s="32" t="s">
        <v>102</v>
      </c>
    </row>
    <row r="117" spans="1:19">
      <c r="A117" s="68"/>
      <c r="B117" s="69">
        <v>44153</v>
      </c>
      <c r="C117" s="134">
        <v>35</v>
      </c>
      <c r="D117" s="68" t="s">
        <v>98</v>
      </c>
      <c r="E117" s="68" t="s">
        <v>107</v>
      </c>
      <c r="F117" s="68" t="s">
        <v>106</v>
      </c>
      <c r="G117" s="71" t="s">
        <v>102</v>
      </c>
      <c r="H117" s="71" t="s">
        <v>162</v>
      </c>
      <c r="I117" s="71" t="s">
        <v>162</v>
      </c>
      <c r="J117" s="69">
        <v>44196</v>
      </c>
      <c r="K117" s="69">
        <v>44207</v>
      </c>
      <c r="L117" s="72" t="s">
        <v>102</v>
      </c>
      <c r="M117" s="71">
        <v>0</v>
      </c>
      <c r="N117" s="69">
        <v>44207</v>
      </c>
      <c r="O117" s="132">
        <v>11</v>
      </c>
      <c r="P117" s="68" t="s">
        <v>166</v>
      </c>
      <c r="Q117" s="68"/>
      <c r="R117" s="68" t="s">
        <v>102</v>
      </c>
      <c r="S117" s="32" t="s">
        <v>102</v>
      </c>
    </row>
    <row r="118" spans="1:19">
      <c r="A118" s="68"/>
      <c r="B118" s="69">
        <v>44042</v>
      </c>
      <c r="C118" s="134">
        <v>60</v>
      </c>
      <c r="D118" s="68" t="s">
        <v>98</v>
      </c>
      <c r="E118" s="68"/>
      <c r="F118" s="68" t="s">
        <v>106</v>
      </c>
      <c r="G118" s="68" t="s">
        <v>102</v>
      </c>
      <c r="H118" s="71" t="s">
        <v>162</v>
      </c>
      <c r="I118" s="71" t="s">
        <v>162</v>
      </c>
      <c r="J118" s="69">
        <v>44196</v>
      </c>
      <c r="K118" s="69">
        <v>44207</v>
      </c>
      <c r="L118" s="72" t="s">
        <v>102</v>
      </c>
      <c r="M118" s="71">
        <v>0</v>
      </c>
      <c r="N118" s="69">
        <v>44207</v>
      </c>
      <c r="O118" s="132">
        <v>11</v>
      </c>
      <c r="P118" s="68" t="s">
        <v>166</v>
      </c>
      <c r="Q118" s="68"/>
      <c r="R118" s="68" t="s">
        <v>102</v>
      </c>
      <c r="S118" s="32" t="s">
        <v>102</v>
      </c>
    </row>
    <row r="119" spans="1:19">
      <c r="A119" s="68"/>
      <c r="B119" s="69">
        <v>44127</v>
      </c>
      <c r="C119" s="134">
        <v>29</v>
      </c>
      <c r="D119" s="68" t="s">
        <v>98</v>
      </c>
      <c r="E119" s="68"/>
      <c r="F119" s="68" t="s">
        <v>106</v>
      </c>
      <c r="G119" s="68" t="s">
        <v>102</v>
      </c>
      <c r="H119" s="71" t="s">
        <v>162</v>
      </c>
      <c r="I119" s="71" t="s">
        <v>162</v>
      </c>
      <c r="J119" s="69">
        <v>44200</v>
      </c>
      <c r="K119" s="69">
        <v>44201</v>
      </c>
      <c r="L119" s="72" t="s">
        <v>101</v>
      </c>
      <c r="M119" s="71">
        <v>20</v>
      </c>
      <c r="N119" s="69">
        <v>44215</v>
      </c>
      <c r="O119" s="132">
        <v>15</v>
      </c>
      <c r="P119" s="68" t="s">
        <v>117</v>
      </c>
      <c r="Q119" s="68"/>
      <c r="R119" s="68" t="s">
        <v>102</v>
      </c>
      <c r="S119" s="32" t="s">
        <v>102</v>
      </c>
    </row>
    <row r="120" spans="1:19">
      <c r="A120" s="68"/>
      <c r="B120" s="69">
        <v>43823</v>
      </c>
      <c r="C120" s="134">
        <v>20</v>
      </c>
      <c r="D120" s="68" t="s">
        <v>98</v>
      </c>
      <c r="E120" s="68"/>
      <c r="F120" s="68" t="s">
        <v>106</v>
      </c>
      <c r="G120" s="71" t="s">
        <v>101</v>
      </c>
      <c r="H120" s="71" t="s">
        <v>162</v>
      </c>
      <c r="I120" s="71" t="s">
        <v>162</v>
      </c>
      <c r="J120" s="69">
        <v>44200</v>
      </c>
      <c r="K120" s="69">
        <v>44201</v>
      </c>
      <c r="L120" s="72" t="s">
        <v>101</v>
      </c>
      <c r="M120" s="71">
        <v>30</v>
      </c>
      <c r="N120" s="69">
        <v>44215</v>
      </c>
      <c r="O120" s="132">
        <v>15</v>
      </c>
      <c r="P120" s="68" t="s">
        <v>168</v>
      </c>
      <c r="Q120" s="68"/>
      <c r="R120" s="68" t="s">
        <v>102</v>
      </c>
      <c r="S120" s="32" t="s">
        <v>102</v>
      </c>
    </row>
    <row r="121" spans="1:19">
      <c r="A121" s="68"/>
      <c r="B121" s="69">
        <v>43991</v>
      </c>
      <c r="C121" s="134">
        <v>25</v>
      </c>
      <c r="D121" s="68" t="s">
        <v>105</v>
      </c>
      <c r="E121" s="68"/>
      <c r="F121" s="68" t="s">
        <v>106</v>
      </c>
      <c r="G121" s="68" t="s">
        <v>101</v>
      </c>
      <c r="H121" s="71" t="s">
        <v>162</v>
      </c>
      <c r="I121" s="71" t="s">
        <v>162</v>
      </c>
      <c r="J121" s="69">
        <v>44201</v>
      </c>
      <c r="K121" s="69">
        <v>44202</v>
      </c>
      <c r="L121" s="72" t="s">
        <v>101</v>
      </c>
      <c r="M121" s="71">
        <v>16</v>
      </c>
      <c r="N121" s="69">
        <v>44216</v>
      </c>
      <c r="O121" s="132">
        <v>15</v>
      </c>
      <c r="P121" s="68" t="s">
        <v>117</v>
      </c>
      <c r="Q121" s="68"/>
      <c r="R121" s="68" t="s">
        <v>102</v>
      </c>
      <c r="S121" s="32" t="s">
        <v>102</v>
      </c>
    </row>
    <row r="122" spans="1:19">
      <c r="A122" s="68"/>
      <c r="B122" s="69">
        <v>44082</v>
      </c>
      <c r="C122" s="134">
        <v>25</v>
      </c>
      <c r="D122" s="68" t="s">
        <v>105</v>
      </c>
      <c r="E122" s="68"/>
      <c r="F122" s="68" t="s">
        <v>106</v>
      </c>
      <c r="G122" s="68" t="s">
        <v>101</v>
      </c>
      <c r="H122" s="71" t="s">
        <v>162</v>
      </c>
      <c r="I122" s="71" t="s">
        <v>162</v>
      </c>
      <c r="J122" s="69">
        <v>44202</v>
      </c>
      <c r="K122" s="69">
        <v>44203</v>
      </c>
      <c r="L122" s="72" t="s">
        <v>102</v>
      </c>
      <c r="M122" s="71">
        <v>0</v>
      </c>
      <c r="N122" s="69">
        <v>44215</v>
      </c>
      <c r="O122" s="132">
        <v>13</v>
      </c>
      <c r="P122" s="68" t="s">
        <v>166</v>
      </c>
      <c r="Q122" s="68"/>
      <c r="R122" s="68" t="s">
        <v>102</v>
      </c>
      <c r="S122" s="32" t="s">
        <v>102</v>
      </c>
    </row>
    <row r="123" spans="1:19">
      <c r="A123" s="68"/>
      <c r="B123" s="69">
        <v>44036</v>
      </c>
      <c r="C123" s="134">
        <v>31</v>
      </c>
      <c r="D123" s="68" t="s">
        <v>98</v>
      </c>
      <c r="E123" s="68"/>
      <c r="F123" s="68" t="s">
        <v>106</v>
      </c>
      <c r="G123" s="68" t="s">
        <v>102</v>
      </c>
      <c r="H123" s="71" t="s">
        <v>162</v>
      </c>
      <c r="I123" s="71" t="s">
        <v>162</v>
      </c>
      <c r="J123" s="69">
        <v>44205</v>
      </c>
      <c r="K123" s="69">
        <v>44206</v>
      </c>
      <c r="L123" s="72" t="s">
        <v>102</v>
      </c>
      <c r="M123" s="71">
        <v>0</v>
      </c>
      <c r="N123" s="69">
        <v>44218</v>
      </c>
      <c r="O123" s="132">
        <v>13</v>
      </c>
      <c r="P123" s="68" t="s">
        <v>166</v>
      </c>
      <c r="Q123" s="68"/>
      <c r="R123" s="68" t="s">
        <v>102</v>
      </c>
      <c r="S123" s="32" t="s">
        <v>102</v>
      </c>
    </row>
    <row r="124" spans="1:19">
      <c r="A124" s="68"/>
      <c r="B124" s="69">
        <v>44025</v>
      </c>
      <c r="C124" s="134">
        <v>37</v>
      </c>
      <c r="D124" s="68" t="s">
        <v>98</v>
      </c>
      <c r="E124" s="68"/>
      <c r="F124" s="68" t="s">
        <v>106</v>
      </c>
      <c r="G124" s="68" t="s">
        <v>102</v>
      </c>
      <c r="H124" s="71" t="s">
        <v>162</v>
      </c>
      <c r="I124" s="71" t="s">
        <v>162</v>
      </c>
      <c r="J124" s="69">
        <v>44207</v>
      </c>
      <c r="K124" s="69">
        <v>44208</v>
      </c>
      <c r="L124" s="72" t="s">
        <v>102</v>
      </c>
      <c r="M124" s="71">
        <v>0</v>
      </c>
      <c r="N124" s="69">
        <v>44221</v>
      </c>
      <c r="O124" s="132">
        <v>14</v>
      </c>
      <c r="P124" s="68" t="s">
        <v>166</v>
      </c>
      <c r="Q124" s="68"/>
      <c r="R124" s="68" t="s">
        <v>102</v>
      </c>
      <c r="S124" s="32" t="s">
        <v>102</v>
      </c>
    </row>
    <row r="125" spans="1:19">
      <c r="A125" s="68"/>
      <c r="B125" s="69">
        <v>44193</v>
      </c>
      <c r="C125" s="134">
        <v>43</v>
      </c>
      <c r="D125" s="68" t="s">
        <v>98</v>
      </c>
      <c r="E125" s="68"/>
      <c r="F125" s="68" t="s">
        <v>106</v>
      </c>
      <c r="G125" s="71" t="s">
        <v>101</v>
      </c>
      <c r="H125" s="71" t="s">
        <v>162</v>
      </c>
      <c r="I125" s="71" t="s">
        <v>162</v>
      </c>
      <c r="J125" s="69">
        <v>44208</v>
      </c>
      <c r="K125" s="69">
        <v>44213</v>
      </c>
      <c r="L125" s="72" t="s">
        <v>102</v>
      </c>
      <c r="M125" s="71">
        <v>0</v>
      </c>
      <c r="N125" s="69">
        <v>44211</v>
      </c>
      <c r="O125" s="132">
        <v>3</v>
      </c>
      <c r="P125" s="68" t="s">
        <v>166</v>
      </c>
      <c r="Q125" s="68"/>
      <c r="R125" s="68" t="s">
        <v>102</v>
      </c>
      <c r="S125" s="32" t="s">
        <v>101</v>
      </c>
    </row>
    <row r="126" spans="1:19">
      <c r="A126" s="68"/>
      <c r="B126" s="69">
        <v>43901</v>
      </c>
      <c r="C126" s="134">
        <v>28</v>
      </c>
      <c r="D126" s="68" t="s">
        <v>98</v>
      </c>
      <c r="E126" s="68"/>
      <c r="F126" s="68" t="s">
        <v>106</v>
      </c>
      <c r="G126" s="68" t="s">
        <v>102</v>
      </c>
      <c r="H126" s="71" t="s">
        <v>162</v>
      </c>
      <c r="I126" s="71" t="s">
        <v>162</v>
      </c>
      <c r="J126" s="69">
        <v>44208</v>
      </c>
      <c r="K126" s="69">
        <v>44209</v>
      </c>
      <c r="L126" s="72" t="s">
        <v>101</v>
      </c>
      <c r="M126" s="71">
        <v>30</v>
      </c>
      <c r="N126" s="69">
        <v>44221</v>
      </c>
      <c r="O126" s="132">
        <v>13</v>
      </c>
      <c r="P126" s="68" t="s">
        <v>168</v>
      </c>
      <c r="Q126" s="68"/>
      <c r="R126" s="68" t="s">
        <v>102</v>
      </c>
      <c r="S126" s="32" t="s">
        <v>102</v>
      </c>
    </row>
    <row r="127" spans="1:19">
      <c r="A127" s="68"/>
      <c r="B127" s="69">
        <v>44180</v>
      </c>
      <c r="C127" s="134">
        <v>25</v>
      </c>
      <c r="D127" s="68" t="s">
        <v>98</v>
      </c>
      <c r="E127" s="68"/>
      <c r="F127" s="68" t="s">
        <v>106</v>
      </c>
      <c r="G127" s="68" t="s">
        <v>101</v>
      </c>
      <c r="H127" s="71" t="s">
        <v>162</v>
      </c>
      <c r="I127" s="71" t="s">
        <v>162</v>
      </c>
      <c r="J127" s="69">
        <v>44209</v>
      </c>
      <c r="K127" s="69">
        <v>44210</v>
      </c>
      <c r="L127" s="72" t="s">
        <v>102</v>
      </c>
      <c r="M127" s="71">
        <v>0</v>
      </c>
      <c r="N127" s="69">
        <v>44222</v>
      </c>
      <c r="O127" s="132">
        <v>13</v>
      </c>
      <c r="P127" s="68" t="s">
        <v>166</v>
      </c>
      <c r="Q127" s="68"/>
      <c r="R127" s="68" t="s">
        <v>102</v>
      </c>
      <c r="S127" s="32" t="s">
        <v>102</v>
      </c>
    </row>
    <row r="128" spans="1:19">
      <c r="A128" s="68"/>
      <c r="B128" s="69">
        <v>44188</v>
      </c>
      <c r="C128" s="134">
        <v>65</v>
      </c>
      <c r="D128" s="68" t="s">
        <v>105</v>
      </c>
      <c r="E128" s="68"/>
      <c r="F128" s="68" t="s">
        <v>106</v>
      </c>
      <c r="G128" s="68" t="s">
        <v>102</v>
      </c>
      <c r="H128" s="71" t="s">
        <v>162</v>
      </c>
      <c r="I128" s="71" t="s">
        <v>162</v>
      </c>
      <c r="J128" s="69">
        <v>44223</v>
      </c>
      <c r="K128" s="69">
        <v>44224</v>
      </c>
      <c r="L128" s="72" t="s">
        <v>102</v>
      </c>
      <c r="M128" s="71">
        <v>0</v>
      </c>
      <c r="N128" s="69">
        <v>44236</v>
      </c>
      <c r="O128" s="132">
        <v>13</v>
      </c>
      <c r="P128" s="68" t="s">
        <v>166</v>
      </c>
      <c r="Q128" s="68"/>
      <c r="R128" s="68" t="s">
        <v>102</v>
      </c>
      <c r="S128" s="32" t="s">
        <v>102</v>
      </c>
    </row>
    <row r="129" spans="1:19">
      <c r="A129" s="68"/>
      <c r="B129" s="69">
        <v>44151</v>
      </c>
      <c r="C129" s="134">
        <v>57</v>
      </c>
      <c r="D129" s="68" t="s">
        <v>98</v>
      </c>
      <c r="E129" s="68"/>
      <c r="F129" s="68" t="s">
        <v>106</v>
      </c>
      <c r="G129" s="68" t="s">
        <v>101</v>
      </c>
      <c r="H129" s="71" t="s">
        <v>162</v>
      </c>
      <c r="I129" s="71" t="s">
        <v>162</v>
      </c>
      <c r="J129" s="69">
        <v>44223</v>
      </c>
      <c r="K129" s="69">
        <v>44224</v>
      </c>
      <c r="L129" s="72" t="s">
        <v>102</v>
      </c>
      <c r="M129" s="71">
        <v>0</v>
      </c>
      <c r="N129" s="69">
        <v>44236</v>
      </c>
      <c r="O129" s="132">
        <v>13</v>
      </c>
      <c r="P129" s="68" t="s">
        <v>166</v>
      </c>
      <c r="Q129" s="68"/>
      <c r="R129" s="68" t="s">
        <v>102</v>
      </c>
      <c r="S129" s="32" t="s">
        <v>102</v>
      </c>
    </row>
    <row r="130" spans="1:19">
      <c r="A130" s="68"/>
      <c r="B130" s="69">
        <v>44222</v>
      </c>
      <c r="C130" s="134">
        <v>49</v>
      </c>
      <c r="D130" s="68" t="s">
        <v>105</v>
      </c>
      <c r="E130" s="68"/>
      <c r="F130" s="68" t="s">
        <v>106</v>
      </c>
      <c r="G130" s="68" t="s">
        <v>101</v>
      </c>
      <c r="H130" s="71" t="s">
        <v>162</v>
      </c>
      <c r="I130" s="71" t="s">
        <v>162</v>
      </c>
      <c r="J130" s="69">
        <v>44223</v>
      </c>
      <c r="K130" s="69">
        <v>44224</v>
      </c>
      <c r="L130" s="72" t="s">
        <v>102</v>
      </c>
      <c r="M130" s="71">
        <v>0</v>
      </c>
      <c r="N130" s="69">
        <v>44236</v>
      </c>
      <c r="O130" s="132">
        <v>13</v>
      </c>
      <c r="P130" s="68" t="s">
        <v>166</v>
      </c>
      <c r="Q130" s="68"/>
      <c r="R130" s="68" t="s">
        <v>102</v>
      </c>
      <c r="S130" s="32" t="s">
        <v>102</v>
      </c>
    </row>
    <row r="131" spans="1:19">
      <c r="A131" s="68"/>
      <c r="B131" s="69">
        <v>44123</v>
      </c>
      <c r="C131" s="134">
        <v>35</v>
      </c>
      <c r="D131" s="68" t="s">
        <v>105</v>
      </c>
      <c r="E131" s="68"/>
      <c r="F131" s="68" t="s">
        <v>106</v>
      </c>
      <c r="G131" s="71" t="s">
        <v>102</v>
      </c>
      <c r="H131" s="71" t="s">
        <v>162</v>
      </c>
      <c r="I131" s="71" t="s">
        <v>162</v>
      </c>
      <c r="J131" s="69">
        <v>44224</v>
      </c>
      <c r="K131" s="69">
        <v>44227</v>
      </c>
      <c r="L131" s="72" t="s">
        <v>102</v>
      </c>
      <c r="M131" s="71">
        <v>25</v>
      </c>
      <c r="N131" s="69">
        <v>44238</v>
      </c>
      <c r="O131" s="132">
        <v>14</v>
      </c>
      <c r="P131" s="68" t="s">
        <v>117</v>
      </c>
      <c r="Q131" s="68"/>
      <c r="R131" s="68" t="s">
        <v>102</v>
      </c>
      <c r="S131" s="32" t="s">
        <v>101</v>
      </c>
    </row>
    <row r="132" spans="1:19">
      <c r="A132" s="68"/>
      <c r="B132" s="69">
        <v>44145</v>
      </c>
      <c r="C132" s="134">
        <v>25</v>
      </c>
      <c r="D132" s="68" t="s">
        <v>105</v>
      </c>
      <c r="E132" s="68"/>
      <c r="F132" s="68" t="s">
        <v>106</v>
      </c>
      <c r="G132" s="68" t="s">
        <v>102</v>
      </c>
      <c r="H132" s="71" t="s">
        <v>162</v>
      </c>
      <c r="I132" s="71" t="s">
        <v>162</v>
      </c>
      <c r="J132" s="69">
        <v>44224</v>
      </c>
      <c r="K132" s="69">
        <v>44227</v>
      </c>
      <c r="L132" s="72" t="s">
        <v>102</v>
      </c>
      <c r="M132" s="71">
        <v>30</v>
      </c>
      <c r="N132" s="69">
        <v>44235</v>
      </c>
      <c r="O132" s="132">
        <v>11</v>
      </c>
      <c r="P132" s="68" t="s">
        <v>117</v>
      </c>
      <c r="Q132" s="68"/>
      <c r="R132" s="68" t="s">
        <v>102</v>
      </c>
      <c r="S132" s="32" t="s">
        <v>101</v>
      </c>
    </row>
    <row r="133" spans="1:19">
      <c r="A133" s="68"/>
      <c r="B133" s="69">
        <v>44215</v>
      </c>
      <c r="C133" s="134">
        <v>36</v>
      </c>
      <c r="D133" s="68" t="s">
        <v>105</v>
      </c>
      <c r="E133" s="68"/>
      <c r="F133" s="68" t="s">
        <v>106</v>
      </c>
      <c r="G133" s="71" t="s">
        <v>102</v>
      </c>
      <c r="H133" s="71" t="s">
        <v>162</v>
      </c>
      <c r="I133" s="71" t="s">
        <v>162</v>
      </c>
      <c r="J133" s="69">
        <v>44225</v>
      </c>
      <c r="K133" s="69">
        <v>44227</v>
      </c>
      <c r="L133" s="72" t="s">
        <v>101</v>
      </c>
      <c r="M133" s="71">
        <v>13</v>
      </c>
      <c r="N133" s="69">
        <v>44235</v>
      </c>
      <c r="O133" s="132">
        <v>10</v>
      </c>
      <c r="P133" s="68" t="s">
        <v>117</v>
      </c>
      <c r="Q133" s="68"/>
      <c r="R133" s="68" t="s">
        <v>102</v>
      </c>
      <c r="S133" s="32" t="s">
        <v>102</v>
      </c>
    </row>
    <row r="134" spans="1:19">
      <c r="A134" s="68"/>
      <c r="B134" s="69">
        <v>44207</v>
      </c>
      <c r="C134" s="134">
        <v>25</v>
      </c>
      <c r="D134" s="68" t="s">
        <v>98</v>
      </c>
      <c r="E134" s="68"/>
      <c r="F134" s="68" t="s">
        <v>106</v>
      </c>
      <c r="G134" s="68" t="s">
        <v>102</v>
      </c>
      <c r="H134" s="71" t="s">
        <v>162</v>
      </c>
      <c r="I134" s="71" t="s">
        <v>162</v>
      </c>
      <c r="J134" s="69">
        <v>44225</v>
      </c>
      <c r="K134" s="69">
        <v>44228</v>
      </c>
      <c r="L134" s="72" t="s">
        <v>101</v>
      </c>
      <c r="M134" s="71">
        <v>20</v>
      </c>
      <c r="N134" s="69">
        <v>44238</v>
      </c>
      <c r="O134" s="132">
        <v>13</v>
      </c>
      <c r="P134" s="68" t="s">
        <v>117</v>
      </c>
      <c r="Q134" s="68"/>
      <c r="R134" s="68" t="s">
        <v>102</v>
      </c>
      <c r="S134" s="32" t="s">
        <v>102</v>
      </c>
    </row>
    <row r="135" spans="1:19">
      <c r="A135" s="68"/>
      <c r="B135" s="69">
        <v>44196</v>
      </c>
      <c r="C135" s="134">
        <v>27</v>
      </c>
      <c r="D135" s="68" t="s">
        <v>98</v>
      </c>
      <c r="E135" s="68"/>
      <c r="F135" s="68" t="s">
        <v>140</v>
      </c>
      <c r="G135" s="68" t="s">
        <v>102</v>
      </c>
      <c r="H135" s="71" t="s">
        <v>162</v>
      </c>
      <c r="I135" s="71" t="s">
        <v>162</v>
      </c>
      <c r="J135" s="69">
        <v>44253</v>
      </c>
      <c r="K135" s="69">
        <v>44256</v>
      </c>
      <c r="L135" s="72" t="s">
        <v>167</v>
      </c>
      <c r="M135" s="71">
        <v>30</v>
      </c>
      <c r="N135" s="69">
        <v>44258</v>
      </c>
      <c r="O135" s="132">
        <v>3</v>
      </c>
      <c r="P135" s="68" t="s">
        <v>104</v>
      </c>
      <c r="Q135" s="68"/>
      <c r="R135" s="68" t="s">
        <v>102</v>
      </c>
      <c r="S135" s="32" t="s">
        <v>101</v>
      </c>
    </row>
    <row r="136" spans="1:19">
      <c r="A136" s="68"/>
      <c r="B136" s="69">
        <v>44181</v>
      </c>
      <c r="C136" s="134">
        <v>28</v>
      </c>
      <c r="D136" s="68" t="s">
        <v>105</v>
      </c>
      <c r="E136" s="68"/>
      <c r="F136" s="68" t="s">
        <v>140</v>
      </c>
      <c r="G136" s="68" t="s">
        <v>102</v>
      </c>
      <c r="H136" s="71" t="s">
        <v>162</v>
      </c>
      <c r="I136" s="71" t="s">
        <v>162</v>
      </c>
      <c r="J136" s="69">
        <v>44253</v>
      </c>
      <c r="K136" s="69">
        <v>44256</v>
      </c>
      <c r="L136" s="72" t="s">
        <v>162</v>
      </c>
      <c r="M136" s="71">
        <v>20</v>
      </c>
      <c r="N136" s="69">
        <v>44274</v>
      </c>
      <c r="O136" s="132">
        <v>20</v>
      </c>
      <c r="P136" s="68" t="s">
        <v>104</v>
      </c>
      <c r="Q136" s="68"/>
      <c r="R136" s="68" t="s">
        <v>102</v>
      </c>
      <c r="S136" s="32" t="s">
        <v>102</v>
      </c>
    </row>
    <row r="137" spans="1:19">
      <c r="A137" s="68"/>
      <c r="B137" s="69">
        <v>44251</v>
      </c>
      <c r="C137" s="134">
        <v>33</v>
      </c>
      <c r="D137" s="68" t="s">
        <v>98</v>
      </c>
      <c r="E137" s="68"/>
      <c r="F137" s="68" t="s">
        <v>140</v>
      </c>
      <c r="G137" s="68" t="s">
        <v>102</v>
      </c>
      <c r="H137" s="71" t="s">
        <v>162</v>
      </c>
      <c r="I137" s="71" t="s">
        <v>162</v>
      </c>
      <c r="J137" s="69">
        <v>44251</v>
      </c>
      <c r="K137" s="69">
        <v>44252</v>
      </c>
      <c r="L137" s="72" t="s">
        <v>162</v>
      </c>
      <c r="M137" s="71">
        <v>30</v>
      </c>
      <c r="N137" s="69">
        <v>44281</v>
      </c>
      <c r="O137" s="132">
        <v>29</v>
      </c>
      <c r="P137" s="68" t="s">
        <v>104</v>
      </c>
      <c r="Q137" s="68"/>
      <c r="R137" s="68" t="s">
        <v>102</v>
      </c>
      <c r="S137" s="32" t="s">
        <v>102</v>
      </c>
    </row>
    <row r="138" spans="1:19">
      <c r="A138" s="68"/>
      <c r="B138" s="69">
        <v>44032</v>
      </c>
      <c r="C138" s="134">
        <v>32</v>
      </c>
      <c r="D138" s="68" t="s">
        <v>98</v>
      </c>
      <c r="E138" s="68"/>
      <c r="F138" s="68" t="s">
        <v>140</v>
      </c>
      <c r="G138" s="71" t="s">
        <v>101</v>
      </c>
      <c r="H138" s="71" t="s">
        <v>162</v>
      </c>
      <c r="I138" s="71" t="s">
        <v>162</v>
      </c>
      <c r="J138" s="69">
        <v>44251</v>
      </c>
      <c r="K138" s="69">
        <v>44252</v>
      </c>
      <c r="L138" s="72" t="s">
        <v>171</v>
      </c>
      <c r="M138" s="71">
        <v>30</v>
      </c>
      <c r="N138" s="69">
        <v>44259</v>
      </c>
      <c r="O138" s="132">
        <v>7</v>
      </c>
      <c r="P138" s="68" t="s">
        <v>172</v>
      </c>
      <c r="Q138" s="68"/>
      <c r="R138" s="68" t="s">
        <v>102</v>
      </c>
      <c r="S138" s="32" t="s">
        <v>102</v>
      </c>
    </row>
    <row r="139" spans="1:19">
      <c r="A139" s="68"/>
      <c r="B139" s="69">
        <v>44232</v>
      </c>
      <c r="C139" s="134">
        <v>26</v>
      </c>
      <c r="D139" s="68" t="s">
        <v>98</v>
      </c>
      <c r="E139" s="68"/>
      <c r="F139" s="68" t="s">
        <v>140</v>
      </c>
      <c r="G139" s="68" t="s">
        <v>102</v>
      </c>
      <c r="H139" s="71" t="s">
        <v>162</v>
      </c>
      <c r="I139" s="71" t="s">
        <v>162</v>
      </c>
      <c r="J139" s="69">
        <v>44232</v>
      </c>
      <c r="K139" s="69">
        <v>44235</v>
      </c>
      <c r="L139" s="72" t="s">
        <v>162</v>
      </c>
      <c r="M139" s="71">
        <v>0</v>
      </c>
      <c r="N139" s="69">
        <v>44239</v>
      </c>
      <c r="O139" s="132">
        <v>6</v>
      </c>
      <c r="P139" s="68" t="s">
        <v>173</v>
      </c>
      <c r="Q139" s="68"/>
      <c r="R139" s="68" t="s">
        <v>102</v>
      </c>
      <c r="S139" s="32" t="s">
        <v>102</v>
      </c>
    </row>
    <row r="140" spans="1:19">
      <c r="A140" s="68"/>
      <c r="B140" s="69">
        <v>44232</v>
      </c>
      <c r="C140" s="134">
        <v>26</v>
      </c>
      <c r="D140" s="68" t="s">
        <v>98</v>
      </c>
      <c r="E140" s="68"/>
      <c r="F140" s="68" t="s">
        <v>140</v>
      </c>
      <c r="G140" s="68" t="s">
        <v>102</v>
      </c>
      <c r="H140" s="71" t="s">
        <v>162</v>
      </c>
      <c r="I140" s="71" t="s">
        <v>162</v>
      </c>
      <c r="J140" s="69">
        <v>44249</v>
      </c>
      <c r="K140" s="69">
        <v>44250</v>
      </c>
      <c r="L140" s="72" t="s">
        <v>174</v>
      </c>
      <c r="M140" s="71">
        <v>0</v>
      </c>
      <c r="N140" s="69">
        <v>44251</v>
      </c>
      <c r="O140" s="132">
        <v>1</v>
      </c>
      <c r="P140" s="68" t="s">
        <v>173</v>
      </c>
      <c r="Q140" s="68"/>
      <c r="R140" s="68" t="s">
        <v>102</v>
      </c>
      <c r="S140" s="32" t="s">
        <v>102</v>
      </c>
    </row>
    <row r="141" spans="1:19">
      <c r="A141" s="68"/>
      <c r="B141" s="69">
        <v>44075</v>
      </c>
      <c r="C141" s="134">
        <v>31</v>
      </c>
      <c r="D141" s="68" t="s">
        <v>98</v>
      </c>
      <c r="E141" s="68"/>
      <c r="F141" s="68" t="s">
        <v>140</v>
      </c>
      <c r="G141" s="68" t="s">
        <v>102</v>
      </c>
      <c r="H141" s="71" t="s">
        <v>162</v>
      </c>
      <c r="I141" s="71" t="s">
        <v>162</v>
      </c>
      <c r="J141" s="69">
        <v>44246</v>
      </c>
      <c r="K141" s="69">
        <v>44249</v>
      </c>
      <c r="L141" s="72" t="s">
        <v>162</v>
      </c>
      <c r="M141" s="71">
        <v>3</v>
      </c>
      <c r="N141" s="69">
        <v>44249</v>
      </c>
      <c r="O141" s="132">
        <v>3</v>
      </c>
      <c r="P141" s="68" t="s">
        <v>10</v>
      </c>
      <c r="Q141" s="68"/>
      <c r="R141" s="68" t="s">
        <v>102</v>
      </c>
      <c r="S141" s="32" t="s">
        <v>102</v>
      </c>
    </row>
    <row r="142" spans="1:19">
      <c r="A142" s="68"/>
      <c r="B142" s="69">
        <v>44071</v>
      </c>
      <c r="C142" s="134">
        <v>32</v>
      </c>
      <c r="D142" s="68" t="s">
        <v>98</v>
      </c>
      <c r="E142" s="68"/>
      <c r="F142" s="68" t="s">
        <v>140</v>
      </c>
      <c r="G142" s="68" t="s">
        <v>102</v>
      </c>
      <c r="H142" s="71" t="s">
        <v>162</v>
      </c>
      <c r="I142" s="71" t="s">
        <v>162</v>
      </c>
      <c r="J142" s="69">
        <v>44244</v>
      </c>
      <c r="K142" s="69">
        <v>44245</v>
      </c>
      <c r="L142" s="72" t="s">
        <v>162</v>
      </c>
      <c r="M142" s="71">
        <v>10</v>
      </c>
      <c r="N142" s="69">
        <v>44260</v>
      </c>
      <c r="O142" s="132">
        <v>15</v>
      </c>
      <c r="P142" s="68" t="s">
        <v>104</v>
      </c>
      <c r="Q142" s="68"/>
      <c r="R142" s="68" t="s">
        <v>102</v>
      </c>
      <c r="S142" s="32" t="s">
        <v>102</v>
      </c>
    </row>
    <row r="143" spans="1:19">
      <c r="A143" s="68"/>
      <c r="B143" s="69">
        <v>44244</v>
      </c>
      <c r="C143" s="134">
        <v>50</v>
      </c>
      <c r="D143" s="68" t="s">
        <v>98</v>
      </c>
      <c r="E143" s="68"/>
      <c r="F143" s="68" t="s">
        <v>140</v>
      </c>
      <c r="G143" s="71" t="s">
        <v>102</v>
      </c>
      <c r="H143" s="71" t="s">
        <v>162</v>
      </c>
      <c r="I143" s="71" t="s">
        <v>162</v>
      </c>
      <c r="J143" s="69">
        <v>44244</v>
      </c>
      <c r="K143" s="69">
        <v>44245</v>
      </c>
      <c r="L143" s="72" t="s">
        <v>162</v>
      </c>
      <c r="M143" s="71">
        <v>0</v>
      </c>
      <c r="N143" s="69">
        <v>44270</v>
      </c>
      <c r="O143" s="132">
        <v>25</v>
      </c>
      <c r="P143" s="68" t="s">
        <v>173</v>
      </c>
      <c r="Q143" s="68"/>
      <c r="R143" s="68" t="s">
        <v>102</v>
      </c>
      <c r="S143" s="32" t="s">
        <v>102</v>
      </c>
    </row>
    <row r="144" spans="1:19">
      <c r="A144" s="68"/>
      <c r="B144" s="69">
        <v>44158</v>
      </c>
      <c r="C144" s="134">
        <v>30</v>
      </c>
      <c r="D144" s="68" t="s">
        <v>98</v>
      </c>
      <c r="E144" s="68"/>
      <c r="F144" s="68" t="s">
        <v>140</v>
      </c>
      <c r="G144" s="68" t="s">
        <v>101</v>
      </c>
      <c r="H144" s="71" t="s">
        <v>162</v>
      </c>
      <c r="I144" s="71" t="s">
        <v>162</v>
      </c>
      <c r="J144" s="69">
        <v>44243</v>
      </c>
      <c r="K144" s="69">
        <v>44244</v>
      </c>
      <c r="L144" s="72" t="s">
        <v>162</v>
      </c>
      <c r="M144" s="71">
        <v>1</v>
      </c>
      <c r="N144" s="69">
        <v>44245</v>
      </c>
      <c r="O144" s="132">
        <v>1</v>
      </c>
      <c r="P144" s="68" t="s">
        <v>10</v>
      </c>
      <c r="Q144" s="68"/>
      <c r="R144" s="68" t="s">
        <v>102</v>
      </c>
      <c r="S144" s="32" t="s">
        <v>102</v>
      </c>
    </row>
    <row r="145" spans="1:19">
      <c r="A145" s="68"/>
      <c r="B145" s="69">
        <v>44195</v>
      </c>
      <c r="C145" s="134">
        <v>31</v>
      </c>
      <c r="D145" s="68" t="s">
        <v>98</v>
      </c>
      <c r="E145" s="68"/>
      <c r="F145" s="68" t="s">
        <v>140</v>
      </c>
      <c r="G145" s="68" t="s">
        <v>101</v>
      </c>
      <c r="H145" s="71" t="s">
        <v>162</v>
      </c>
      <c r="I145" s="71" t="s">
        <v>162</v>
      </c>
      <c r="J145" s="69">
        <v>44239</v>
      </c>
      <c r="K145" s="69">
        <v>44242</v>
      </c>
      <c r="L145" s="72" t="s">
        <v>162</v>
      </c>
      <c r="M145" s="71">
        <v>0</v>
      </c>
      <c r="N145" s="69">
        <v>44243</v>
      </c>
      <c r="O145" s="132">
        <v>4</v>
      </c>
      <c r="P145" s="68" t="s">
        <v>173</v>
      </c>
      <c r="Q145" s="68"/>
      <c r="R145" s="68" t="s">
        <v>102</v>
      </c>
      <c r="S145" s="32" t="s">
        <v>102</v>
      </c>
    </row>
    <row r="146" spans="1:19">
      <c r="A146" s="68"/>
      <c r="B146" s="69">
        <v>44071</v>
      </c>
      <c r="C146" s="134">
        <v>38</v>
      </c>
      <c r="D146" s="68" t="s">
        <v>98</v>
      </c>
      <c r="E146" s="68"/>
      <c r="F146" s="68" t="s">
        <v>100</v>
      </c>
      <c r="G146" s="68" t="s">
        <v>101</v>
      </c>
      <c r="H146" s="71" t="s">
        <v>162</v>
      </c>
      <c r="I146" s="71" t="s">
        <v>162</v>
      </c>
      <c r="J146" s="69">
        <v>44237</v>
      </c>
      <c r="K146" s="69">
        <v>44238</v>
      </c>
      <c r="L146" s="72" t="s">
        <v>162</v>
      </c>
      <c r="M146" s="71">
        <v>0</v>
      </c>
      <c r="N146" s="69">
        <v>44238</v>
      </c>
      <c r="O146" s="132">
        <v>0</v>
      </c>
      <c r="P146" s="68" t="s">
        <v>10</v>
      </c>
      <c r="Q146" s="68"/>
      <c r="R146" s="68" t="s">
        <v>102</v>
      </c>
      <c r="S146" s="32" t="s">
        <v>102</v>
      </c>
    </row>
    <row r="147" spans="1:19">
      <c r="A147" s="68"/>
      <c r="B147" s="69">
        <v>44211</v>
      </c>
      <c r="C147" s="134">
        <v>27</v>
      </c>
      <c r="D147" s="68" t="s">
        <v>98</v>
      </c>
      <c r="E147" s="68"/>
      <c r="F147" s="68" t="s">
        <v>140</v>
      </c>
      <c r="G147" s="68" t="s">
        <v>102</v>
      </c>
      <c r="H147" s="71" t="s">
        <v>162</v>
      </c>
      <c r="I147" s="71" t="s">
        <v>162</v>
      </c>
      <c r="J147" s="69">
        <v>44237</v>
      </c>
      <c r="K147" s="69">
        <v>44238</v>
      </c>
      <c r="L147" s="72" t="s">
        <v>162</v>
      </c>
      <c r="M147" s="71">
        <v>0</v>
      </c>
      <c r="N147" s="69">
        <v>44238</v>
      </c>
      <c r="O147" s="132">
        <v>0</v>
      </c>
      <c r="P147" s="68" t="s">
        <v>10</v>
      </c>
      <c r="Q147" s="68"/>
      <c r="R147" s="68" t="s">
        <v>102</v>
      </c>
      <c r="S147" s="32" t="s">
        <v>102</v>
      </c>
    </row>
    <row r="148" spans="1:19">
      <c r="A148" s="68"/>
      <c r="B148" s="69">
        <v>44105</v>
      </c>
      <c r="C148" s="134">
        <v>62</v>
      </c>
      <c r="D148" s="68" t="s">
        <v>99</v>
      </c>
      <c r="E148" s="68" t="s">
        <v>107</v>
      </c>
      <c r="F148" s="68" t="s">
        <v>140</v>
      </c>
      <c r="G148" s="68" t="s">
        <v>102</v>
      </c>
      <c r="H148" s="71" t="s">
        <v>162</v>
      </c>
      <c r="I148" s="71" t="s">
        <v>162</v>
      </c>
      <c r="J148" s="69">
        <v>44236</v>
      </c>
      <c r="K148" s="69">
        <v>44237</v>
      </c>
      <c r="L148" s="72" t="s">
        <v>162</v>
      </c>
      <c r="M148" s="71">
        <v>0</v>
      </c>
      <c r="N148" s="69">
        <v>44237</v>
      </c>
      <c r="O148" s="132">
        <v>0</v>
      </c>
      <c r="P148" s="68" t="s">
        <v>10</v>
      </c>
      <c r="Q148" s="68"/>
      <c r="R148" s="68" t="s">
        <v>102</v>
      </c>
      <c r="S148" s="32" t="s">
        <v>102</v>
      </c>
    </row>
    <row r="149" spans="1:19">
      <c r="A149" s="68"/>
      <c r="B149" s="69">
        <v>44232</v>
      </c>
      <c r="C149" s="134">
        <v>26</v>
      </c>
      <c r="D149" s="68" t="s">
        <v>98</v>
      </c>
      <c r="E149" s="68"/>
      <c r="F149" s="68" t="s">
        <v>140</v>
      </c>
      <c r="G149" s="68" t="s">
        <v>102</v>
      </c>
      <c r="H149" s="71" t="s">
        <v>162</v>
      </c>
      <c r="I149" s="71" t="s">
        <v>162</v>
      </c>
      <c r="J149" s="69">
        <v>44235</v>
      </c>
      <c r="K149" s="69">
        <v>44236</v>
      </c>
      <c r="L149" s="72" t="s">
        <v>162</v>
      </c>
      <c r="M149" s="71">
        <v>0</v>
      </c>
      <c r="N149" s="69">
        <v>44239</v>
      </c>
      <c r="O149" s="132">
        <v>3</v>
      </c>
      <c r="P149" s="68" t="s">
        <v>173</v>
      </c>
      <c r="Q149" s="68"/>
      <c r="R149" s="68" t="s">
        <v>102</v>
      </c>
      <c r="S149" s="32" t="s">
        <v>102</v>
      </c>
    </row>
    <row r="150" spans="1:19">
      <c r="A150" s="68"/>
      <c r="B150" s="69">
        <v>44232</v>
      </c>
      <c r="C150" s="134">
        <v>26</v>
      </c>
      <c r="D150" s="68" t="s">
        <v>98</v>
      </c>
      <c r="E150" s="68"/>
      <c r="F150" s="68" t="s">
        <v>140</v>
      </c>
      <c r="G150" s="71" t="s">
        <v>102</v>
      </c>
      <c r="H150" s="71" t="s">
        <v>162</v>
      </c>
      <c r="I150" s="71" t="s">
        <v>162</v>
      </c>
      <c r="J150" s="69">
        <v>44249</v>
      </c>
      <c r="K150" s="69">
        <v>44250</v>
      </c>
      <c r="L150" s="72" t="s">
        <v>162</v>
      </c>
      <c r="M150" s="71">
        <v>0</v>
      </c>
      <c r="N150" s="69">
        <v>44251</v>
      </c>
      <c r="O150" s="132">
        <v>1</v>
      </c>
      <c r="P150" s="68" t="s">
        <v>173</v>
      </c>
      <c r="Q150" s="68"/>
      <c r="R150" s="68" t="s">
        <v>102</v>
      </c>
      <c r="S150" s="32" t="s">
        <v>102</v>
      </c>
    </row>
    <row r="151" spans="1:19">
      <c r="A151" s="68"/>
      <c r="B151" s="69">
        <v>44218</v>
      </c>
      <c r="C151" s="134">
        <v>23</v>
      </c>
      <c r="D151" s="68" t="s">
        <v>98</v>
      </c>
      <c r="E151" s="68"/>
      <c r="F151" s="68" t="s">
        <v>140</v>
      </c>
      <c r="G151" s="68" t="s">
        <v>102</v>
      </c>
      <c r="H151" s="71" t="s">
        <v>162</v>
      </c>
      <c r="I151" s="71" t="s">
        <v>167</v>
      </c>
      <c r="J151" s="69">
        <v>44225</v>
      </c>
      <c r="K151" s="69">
        <v>44230</v>
      </c>
      <c r="L151" s="72" t="s">
        <v>162</v>
      </c>
      <c r="M151" s="71">
        <v>20</v>
      </c>
      <c r="N151" s="69">
        <v>44237</v>
      </c>
      <c r="O151" s="132">
        <v>7</v>
      </c>
      <c r="P151" s="68" t="s">
        <v>104</v>
      </c>
      <c r="Q151" s="68"/>
      <c r="R151" s="68" t="s">
        <v>102</v>
      </c>
      <c r="S151" s="32" t="s">
        <v>101</v>
      </c>
    </row>
    <row r="152" spans="1:19">
      <c r="A152" s="68"/>
      <c r="B152" s="69">
        <v>44220</v>
      </c>
      <c r="C152" s="134">
        <v>40</v>
      </c>
      <c r="D152" s="68" t="s">
        <v>105</v>
      </c>
      <c r="E152" s="68"/>
      <c r="F152" s="68" t="s">
        <v>140</v>
      </c>
      <c r="G152" s="68" t="s">
        <v>102</v>
      </c>
      <c r="H152" s="71" t="s">
        <v>162</v>
      </c>
      <c r="I152" s="71" t="s">
        <v>162</v>
      </c>
      <c r="J152" s="69">
        <v>44225</v>
      </c>
      <c r="K152" s="69">
        <v>44228</v>
      </c>
      <c r="L152" s="72" t="s">
        <v>162</v>
      </c>
      <c r="M152" s="71">
        <v>0</v>
      </c>
      <c r="N152" s="69">
        <v>44238</v>
      </c>
      <c r="O152" s="132">
        <v>10</v>
      </c>
      <c r="P152" s="68" t="s">
        <v>175</v>
      </c>
      <c r="Q152" s="68"/>
      <c r="R152" s="68" t="s">
        <v>102</v>
      </c>
      <c r="S152" s="32" t="s">
        <v>101</v>
      </c>
    </row>
    <row r="153" spans="1:19">
      <c r="A153" s="68"/>
      <c r="B153" s="69">
        <v>44231</v>
      </c>
      <c r="C153" s="134">
        <v>41</v>
      </c>
      <c r="D153" s="68" t="s">
        <v>98</v>
      </c>
      <c r="E153" s="68"/>
      <c r="F153" s="68" t="s">
        <v>140</v>
      </c>
      <c r="G153" s="71" t="s">
        <v>101</v>
      </c>
      <c r="H153" s="71" t="s">
        <v>162</v>
      </c>
      <c r="I153" s="71" t="s">
        <v>162</v>
      </c>
      <c r="J153" s="69">
        <v>44231</v>
      </c>
      <c r="K153" s="69">
        <v>44232</v>
      </c>
      <c r="L153" s="72" t="s">
        <v>162</v>
      </c>
      <c r="M153" s="71">
        <v>0</v>
      </c>
      <c r="N153" s="69">
        <v>44245</v>
      </c>
      <c r="O153" s="132">
        <v>13</v>
      </c>
      <c r="P153" s="68" t="s">
        <v>175</v>
      </c>
      <c r="Q153" s="68"/>
      <c r="R153" s="68" t="s">
        <v>102</v>
      </c>
      <c r="S153" s="32" t="s">
        <v>102</v>
      </c>
    </row>
    <row r="154" spans="1:19">
      <c r="A154" s="68"/>
      <c r="B154" s="69">
        <v>44221</v>
      </c>
      <c r="C154" s="134">
        <v>24</v>
      </c>
      <c r="D154" s="68" t="s">
        <v>98</v>
      </c>
      <c r="E154" s="68" t="s">
        <v>107</v>
      </c>
      <c r="F154" s="68" t="s">
        <v>140</v>
      </c>
      <c r="G154" s="68" t="s">
        <v>102</v>
      </c>
      <c r="H154" s="71" t="s">
        <v>162</v>
      </c>
      <c r="I154" s="71" t="s">
        <v>162</v>
      </c>
      <c r="J154" s="69">
        <v>44223</v>
      </c>
      <c r="K154" s="69">
        <v>44224</v>
      </c>
      <c r="L154" s="72" t="s">
        <v>162</v>
      </c>
      <c r="M154" s="71">
        <v>0</v>
      </c>
      <c r="N154" s="69">
        <v>44236</v>
      </c>
      <c r="O154" s="132">
        <v>12</v>
      </c>
      <c r="P154" s="68" t="s">
        <v>173</v>
      </c>
      <c r="Q154" s="68"/>
      <c r="R154" s="68" t="s">
        <v>102</v>
      </c>
      <c r="S154" s="32" t="s">
        <v>102</v>
      </c>
    </row>
    <row r="155" spans="1:19">
      <c r="A155" s="68"/>
      <c r="B155" s="69">
        <v>44217</v>
      </c>
      <c r="C155" s="134">
        <v>42</v>
      </c>
      <c r="D155" s="68" t="s">
        <v>98</v>
      </c>
      <c r="E155" s="68"/>
      <c r="F155" s="68" t="s">
        <v>140</v>
      </c>
      <c r="G155" s="68" t="s">
        <v>102</v>
      </c>
      <c r="H155" s="71" t="s">
        <v>162</v>
      </c>
      <c r="I155" s="71" t="s">
        <v>162</v>
      </c>
      <c r="J155" s="69">
        <v>44219</v>
      </c>
      <c r="K155" s="69">
        <v>44221</v>
      </c>
      <c r="L155" s="72" t="s">
        <v>162</v>
      </c>
      <c r="M155" s="71">
        <v>0</v>
      </c>
      <c r="N155" s="69">
        <v>44235</v>
      </c>
      <c r="O155" s="132">
        <v>16</v>
      </c>
      <c r="P155" s="68" t="s">
        <v>175</v>
      </c>
      <c r="Q155" s="68"/>
      <c r="R155" s="68" t="s">
        <v>102</v>
      </c>
      <c r="S155" s="32" t="s">
        <v>102</v>
      </c>
    </row>
    <row r="156" spans="1:19">
      <c r="A156" s="68"/>
      <c r="B156" s="69">
        <v>44243</v>
      </c>
      <c r="C156" s="134">
        <v>26</v>
      </c>
      <c r="D156" s="68" t="s">
        <v>98</v>
      </c>
      <c r="E156" s="68"/>
      <c r="F156" s="68" t="s">
        <v>106</v>
      </c>
      <c r="G156" s="68" t="s">
        <v>101</v>
      </c>
      <c r="H156" s="71" t="s">
        <v>162</v>
      </c>
      <c r="I156" s="71" t="s">
        <v>162</v>
      </c>
      <c r="J156" s="69">
        <v>44243</v>
      </c>
      <c r="K156" s="69">
        <v>44244</v>
      </c>
      <c r="L156" s="72" t="s">
        <v>174</v>
      </c>
      <c r="M156" s="71">
        <v>0</v>
      </c>
      <c r="N156" s="69">
        <v>44245</v>
      </c>
      <c r="O156" s="132">
        <v>1</v>
      </c>
      <c r="P156" s="68" t="s">
        <v>173</v>
      </c>
      <c r="Q156" s="68"/>
      <c r="R156" s="68" t="s">
        <v>102</v>
      </c>
      <c r="S156" s="32" t="s">
        <v>102</v>
      </c>
    </row>
    <row r="157" spans="1:19">
      <c r="A157" s="68"/>
      <c r="B157" s="69">
        <v>44243</v>
      </c>
      <c r="C157" s="134">
        <v>26</v>
      </c>
      <c r="D157" s="68" t="s">
        <v>98</v>
      </c>
      <c r="E157" s="68"/>
      <c r="F157" s="68" t="s">
        <v>106</v>
      </c>
      <c r="G157" s="71" t="s">
        <v>101</v>
      </c>
      <c r="H157" s="71" t="s">
        <v>162</v>
      </c>
      <c r="I157" s="71" t="s">
        <v>162</v>
      </c>
      <c r="J157" s="69">
        <v>44253</v>
      </c>
      <c r="K157" s="69">
        <v>44256</v>
      </c>
      <c r="L157" s="72" t="s">
        <v>167</v>
      </c>
      <c r="M157" s="71">
        <v>30</v>
      </c>
      <c r="N157" s="69">
        <v>44266</v>
      </c>
      <c r="O157" s="132">
        <v>10</v>
      </c>
      <c r="P157" s="68" t="s">
        <v>104</v>
      </c>
      <c r="Q157" s="68"/>
      <c r="R157" s="68" t="s">
        <v>102</v>
      </c>
      <c r="S157" s="32" t="s">
        <v>102</v>
      </c>
    </row>
    <row r="158" spans="1:19">
      <c r="A158" s="68"/>
      <c r="B158" s="69">
        <v>43717</v>
      </c>
      <c r="C158" s="134">
        <v>22</v>
      </c>
      <c r="D158" s="68" t="s">
        <v>98</v>
      </c>
      <c r="E158" s="68"/>
      <c r="F158" s="68" t="s">
        <v>106</v>
      </c>
      <c r="G158" s="68" t="s">
        <v>102</v>
      </c>
      <c r="H158" s="71" t="s">
        <v>162</v>
      </c>
      <c r="I158" s="71" t="s">
        <v>162</v>
      </c>
      <c r="J158" s="69">
        <v>44255</v>
      </c>
      <c r="K158" s="69">
        <v>44256</v>
      </c>
      <c r="L158" s="72" t="s">
        <v>167</v>
      </c>
      <c r="M158" s="71">
        <v>30</v>
      </c>
      <c r="N158" s="69">
        <v>44285</v>
      </c>
      <c r="O158" s="132">
        <v>29</v>
      </c>
      <c r="P158" s="68" t="s">
        <v>104</v>
      </c>
      <c r="Q158" s="68"/>
      <c r="R158" s="68" t="s">
        <v>102</v>
      </c>
      <c r="S158" s="32" t="s">
        <v>102</v>
      </c>
    </row>
    <row r="159" spans="1:19">
      <c r="A159" s="68"/>
      <c r="B159" s="69">
        <v>43998</v>
      </c>
      <c r="C159" s="134">
        <v>57</v>
      </c>
      <c r="D159" s="68" t="s">
        <v>98</v>
      </c>
      <c r="E159" s="68"/>
      <c r="F159" s="68" t="s">
        <v>106</v>
      </c>
      <c r="G159" s="68" t="s">
        <v>101</v>
      </c>
      <c r="H159" s="71" t="s">
        <v>162</v>
      </c>
      <c r="I159" s="71" t="s">
        <v>162</v>
      </c>
      <c r="J159" s="69">
        <v>44252</v>
      </c>
      <c r="K159" s="69">
        <v>44253</v>
      </c>
      <c r="L159" s="72" t="s">
        <v>162</v>
      </c>
      <c r="M159" s="71">
        <v>0</v>
      </c>
      <c r="N159" s="69">
        <v>44253</v>
      </c>
      <c r="O159" s="132">
        <v>0</v>
      </c>
      <c r="P159" s="68" t="s">
        <v>10</v>
      </c>
      <c r="Q159" s="68"/>
      <c r="R159" s="68" t="s">
        <v>102</v>
      </c>
      <c r="S159" s="32" t="s">
        <v>102</v>
      </c>
    </row>
    <row r="160" spans="1:19">
      <c r="A160" s="68"/>
      <c r="B160" s="69">
        <v>43902</v>
      </c>
      <c r="C160" s="134">
        <v>27</v>
      </c>
      <c r="D160" s="68" t="s">
        <v>105</v>
      </c>
      <c r="E160" s="68"/>
      <c r="F160" s="68" t="s">
        <v>106</v>
      </c>
      <c r="G160" s="71" t="s">
        <v>102</v>
      </c>
      <c r="H160" s="71" t="s">
        <v>162</v>
      </c>
      <c r="I160" s="71" t="s">
        <v>162</v>
      </c>
      <c r="J160" s="69">
        <v>44251</v>
      </c>
      <c r="K160" s="69">
        <v>44252</v>
      </c>
      <c r="L160" s="72" t="s">
        <v>167</v>
      </c>
      <c r="M160" s="71">
        <v>10</v>
      </c>
      <c r="N160" s="69">
        <v>44260</v>
      </c>
      <c r="O160" s="132">
        <v>8</v>
      </c>
      <c r="P160" s="68" t="s">
        <v>104</v>
      </c>
      <c r="Q160" s="68"/>
      <c r="R160" s="68" t="s">
        <v>102</v>
      </c>
      <c r="S160" s="32" t="s">
        <v>102</v>
      </c>
    </row>
    <row r="161" spans="1:19">
      <c r="A161" s="68"/>
      <c r="B161" s="69">
        <v>43902</v>
      </c>
      <c r="C161" s="134">
        <v>27</v>
      </c>
      <c r="D161" s="68" t="s">
        <v>105</v>
      </c>
      <c r="E161" s="68"/>
      <c r="F161" s="68" t="s">
        <v>106</v>
      </c>
      <c r="G161" s="68" t="s">
        <v>102</v>
      </c>
      <c r="H161" s="71" t="s">
        <v>162</v>
      </c>
      <c r="I161" s="71" t="s">
        <v>162</v>
      </c>
      <c r="J161" s="69">
        <v>44260</v>
      </c>
      <c r="K161" s="69">
        <v>44263</v>
      </c>
      <c r="L161" s="72" t="s">
        <v>167</v>
      </c>
      <c r="M161" s="71">
        <v>30</v>
      </c>
      <c r="N161" s="69">
        <v>44266</v>
      </c>
      <c r="O161" s="132">
        <v>6</v>
      </c>
      <c r="P161" s="68" t="s">
        <v>172</v>
      </c>
      <c r="Q161" s="68"/>
      <c r="R161" s="68" t="s">
        <v>102</v>
      </c>
      <c r="S161" s="32" t="s">
        <v>102</v>
      </c>
    </row>
    <row r="162" spans="1:19">
      <c r="A162" s="68"/>
      <c r="B162" s="69">
        <v>44249</v>
      </c>
      <c r="C162" s="134">
        <v>23</v>
      </c>
      <c r="D162" s="68" t="s">
        <v>105</v>
      </c>
      <c r="E162" s="68"/>
      <c r="F162" s="68" t="s">
        <v>106</v>
      </c>
      <c r="G162" s="71" t="s">
        <v>102</v>
      </c>
      <c r="H162" s="71" t="s">
        <v>162</v>
      </c>
      <c r="I162" s="71" t="s">
        <v>162</v>
      </c>
      <c r="J162" s="69">
        <v>44250</v>
      </c>
      <c r="K162" s="69">
        <v>44251</v>
      </c>
      <c r="L162" s="72" t="s">
        <v>162</v>
      </c>
      <c r="M162" s="71">
        <v>0</v>
      </c>
      <c r="N162" s="69">
        <v>44266</v>
      </c>
      <c r="O162" s="132">
        <v>15</v>
      </c>
      <c r="P162" s="68" t="s">
        <v>173</v>
      </c>
      <c r="Q162" s="68"/>
      <c r="R162" s="68" t="s">
        <v>102</v>
      </c>
      <c r="S162" s="32" t="s">
        <v>102</v>
      </c>
    </row>
    <row r="163" spans="1:19">
      <c r="A163" s="68"/>
      <c r="B163" s="69">
        <v>44239</v>
      </c>
      <c r="C163" s="134">
        <v>26</v>
      </c>
      <c r="D163" s="68" t="s">
        <v>98</v>
      </c>
      <c r="E163" s="68" t="s">
        <v>176</v>
      </c>
      <c r="F163" s="68" t="s">
        <v>106</v>
      </c>
      <c r="G163" s="71" t="s">
        <v>102</v>
      </c>
      <c r="H163" s="71" t="s">
        <v>162</v>
      </c>
      <c r="I163" s="71" t="s">
        <v>162</v>
      </c>
      <c r="J163" s="69">
        <v>44243</v>
      </c>
      <c r="K163" s="69">
        <v>44244</v>
      </c>
      <c r="L163" s="72" t="s">
        <v>167</v>
      </c>
      <c r="M163" s="71">
        <v>40</v>
      </c>
      <c r="N163" s="69">
        <v>44266</v>
      </c>
      <c r="O163" s="132">
        <v>22</v>
      </c>
      <c r="P163" s="68" t="s">
        <v>104</v>
      </c>
      <c r="Q163" s="68"/>
      <c r="R163" s="68" t="s">
        <v>102</v>
      </c>
      <c r="S163" s="32" t="s">
        <v>102</v>
      </c>
    </row>
    <row r="164" spans="1:19">
      <c r="A164" s="68"/>
      <c r="B164" s="69">
        <v>44246</v>
      </c>
      <c r="C164" s="134">
        <v>35</v>
      </c>
      <c r="D164" s="68" t="s">
        <v>98</v>
      </c>
      <c r="E164" s="68"/>
      <c r="F164" s="68" t="s">
        <v>106</v>
      </c>
      <c r="G164" s="68" t="s">
        <v>102</v>
      </c>
      <c r="H164" s="71" t="s">
        <v>162</v>
      </c>
      <c r="I164" s="71" t="s">
        <v>162</v>
      </c>
      <c r="J164" s="69">
        <v>44249</v>
      </c>
      <c r="K164" s="69">
        <v>44250</v>
      </c>
      <c r="L164" s="72" t="s">
        <v>167</v>
      </c>
      <c r="M164" s="71">
        <v>30</v>
      </c>
      <c r="N164" s="69">
        <v>44266</v>
      </c>
      <c r="O164" s="132">
        <v>16</v>
      </c>
      <c r="P164" s="68" t="s">
        <v>104</v>
      </c>
      <c r="Q164" s="68"/>
      <c r="R164" s="68" t="s">
        <v>102</v>
      </c>
      <c r="S164" s="32" t="s">
        <v>102</v>
      </c>
    </row>
    <row r="165" spans="1:19">
      <c r="A165" s="68"/>
      <c r="B165" s="69">
        <v>44160</v>
      </c>
      <c r="C165" s="134">
        <v>20</v>
      </c>
      <c r="D165" s="68" t="s">
        <v>98</v>
      </c>
      <c r="E165" s="68"/>
      <c r="F165" s="68" t="s">
        <v>106</v>
      </c>
      <c r="G165" s="68" t="s">
        <v>102</v>
      </c>
      <c r="H165" s="71" t="s">
        <v>162</v>
      </c>
      <c r="I165" s="71" t="s">
        <v>162</v>
      </c>
      <c r="J165" s="69">
        <v>44232</v>
      </c>
      <c r="K165" s="69">
        <v>44235</v>
      </c>
      <c r="L165" s="72" t="s">
        <v>162</v>
      </c>
      <c r="M165" s="71">
        <v>7</v>
      </c>
      <c r="N165" s="69">
        <v>44239</v>
      </c>
      <c r="O165" s="132">
        <v>7</v>
      </c>
      <c r="P165" s="68" t="s">
        <v>104</v>
      </c>
      <c r="Q165" s="68"/>
      <c r="R165" s="68" t="s">
        <v>102</v>
      </c>
      <c r="S165" s="32" t="s">
        <v>102</v>
      </c>
    </row>
    <row r="166" spans="1:19">
      <c r="A166" s="68"/>
      <c r="B166" s="69">
        <v>44160</v>
      </c>
      <c r="C166" s="134">
        <v>20</v>
      </c>
      <c r="D166" s="68" t="s">
        <v>98</v>
      </c>
      <c r="E166" s="68"/>
      <c r="F166" s="68" t="s">
        <v>106</v>
      </c>
      <c r="G166" s="68" t="s">
        <v>102</v>
      </c>
      <c r="H166" s="71" t="s">
        <v>162</v>
      </c>
      <c r="I166" s="71" t="s">
        <v>162</v>
      </c>
      <c r="J166" s="69">
        <v>44240</v>
      </c>
      <c r="K166" s="69">
        <v>44242</v>
      </c>
      <c r="L166" s="72" t="s">
        <v>162</v>
      </c>
      <c r="M166" s="71">
        <v>17</v>
      </c>
      <c r="N166" s="69">
        <v>44257</v>
      </c>
      <c r="O166" s="132">
        <v>17</v>
      </c>
      <c r="P166" s="68" t="s">
        <v>104</v>
      </c>
      <c r="Q166" s="68"/>
      <c r="R166" s="68" t="s">
        <v>102</v>
      </c>
      <c r="S166" s="32" t="s">
        <v>102</v>
      </c>
    </row>
    <row r="167" spans="1:19">
      <c r="A167" s="68"/>
      <c r="B167" s="69">
        <v>44201</v>
      </c>
      <c r="C167" s="134">
        <v>30</v>
      </c>
      <c r="D167" s="68" t="s">
        <v>98</v>
      </c>
      <c r="E167" s="68"/>
      <c r="F167" s="68" t="s">
        <v>106</v>
      </c>
      <c r="G167" s="68" t="s">
        <v>101</v>
      </c>
      <c r="H167" s="71" t="s">
        <v>162</v>
      </c>
      <c r="I167" s="71" t="s">
        <v>162</v>
      </c>
      <c r="J167" s="69">
        <v>44248</v>
      </c>
      <c r="K167" s="69">
        <v>44249</v>
      </c>
      <c r="L167" s="72" t="s">
        <v>167</v>
      </c>
      <c r="M167" s="71">
        <v>31</v>
      </c>
      <c r="N167" s="69">
        <v>44266</v>
      </c>
      <c r="O167" s="132">
        <v>17</v>
      </c>
      <c r="P167" s="68" t="s">
        <v>104</v>
      </c>
      <c r="Q167" s="68"/>
      <c r="R167" s="68" t="s">
        <v>102</v>
      </c>
      <c r="S167" s="32" t="s">
        <v>102</v>
      </c>
    </row>
    <row r="168" spans="1:19">
      <c r="A168" s="68"/>
      <c r="B168" s="69">
        <v>44243</v>
      </c>
      <c r="C168" s="134">
        <v>27</v>
      </c>
      <c r="D168" s="68" t="s">
        <v>105</v>
      </c>
      <c r="E168" s="68"/>
      <c r="F168" s="68" t="s">
        <v>106</v>
      </c>
      <c r="G168" s="68" t="s">
        <v>102</v>
      </c>
      <c r="H168" s="71" t="s">
        <v>162</v>
      </c>
      <c r="I168" s="71" t="s">
        <v>162</v>
      </c>
      <c r="J168" s="69">
        <v>44241</v>
      </c>
      <c r="K168" s="69">
        <v>44242</v>
      </c>
      <c r="L168" s="72" t="s">
        <v>162</v>
      </c>
      <c r="M168" s="71">
        <v>15</v>
      </c>
      <c r="N168" s="69">
        <v>44257</v>
      </c>
      <c r="O168" s="132">
        <v>15</v>
      </c>
      <c r="P168" s="68" t="s">
        <v>104</v>
      </c>
      <c r="Q168" s="68"/>
      <c r="R168" s="68" t="s">
        <v>102</v>
      </c>
      <c r="S168" s="32" t="s">
        <v>102</v>
      </c>
    </row>
    <row r="169" spans="1:19">
      <c r="A169" s="68"/>
      <c r="B169" s="69">
        <v>44207</v>
      </c>
      <c r="C169" s="134">
        <v>29</v>
      </c>
      <c r="D169" s="68" t="s">
        <v>98</v>
      </c>
      <c r="E169" s="68"/>
      <c r="F169" s="68" t="s">
        <v>106</v>
      </c>
      <c r="G169" s="68" t="s">
        <v>102</v>
      </c>
      <c r="H169" s="71" t="s">
        <v>162</v>
      </c>
      <c r="I169" s="71" t="s">
        <v>162</v>
      </c>
      <c r="J169" s="69">
        <v>44250</v>
      </c>
      <c r="K169" s="69">
        <v>44251</v>
      </c>
      <c r="L169" s="72" t="s">
        <v>162</v>
      </c>
      <c r="M169" s="71">
        <v>30</v>
      </c>
      <c r="N169" s="69">
        <v>44280</v>
      </c>
      <c r="O169" s="132">
        <v>29</v>
      </c>
      <c r="P169" s="68" t="s">
        <v>104</v>
      </c>
      <c r="Q169" s="68"/>
      <c r="R169" s="68" t="s">
        <v>102</v>
      </c>
      <c r="S169" s="32" t="s">
        <v>102</v>
      </c>
    </row>
    <row r="170" spans="1:19">
      <c r="A170" s="68"/>
      <c r="B170" s="69">
        <v>44244</v>
      </c>
      <c r="C170" s="134">
        <v>29</v>
      </c>
      <c r="D170" s="68" t="s">
        <v>98</v>
      </c>
      <c r="E170" s="68"/>
      <c r="F170" s="68" t="s">
        <v>106</v>
      </c>
      <c r="G170" s="68" t="s">
        <v>102</v>
      </c>
      <c r="H170" s="71" t="s">
        <v>162</v>
      </c>
      <c r="I170" s="71" t="s">
        <v>162</v>
      </c>
      <c r="J170" s="69">
        <v>44248</v>
      </c>
      <c r="K170" s="69">
        <v>44249</v>
      </c>
      <c r="L170" s="72" t="s">
        <v>162</v>
      </c>
      <c r="M170" s="71">
        <v>2</v>
      </c>
      <c r="N170" s="69">
        <v>44251</v>
      </c>
      <c r="O170" s="132">
        <v>2</v>
      </c>
      <c r="P170" s="68" t="s">
        <v>172</v>
      </c>
      <c r="Q170" s="68"/>
      <c r="R170" s="68" t="s">
        <v>102</v>
      </c>
      <c r="S170" s="32" t="s">
        <v>102</v>
      </c>
    </row>
    <row r="171" spans="1:19">
      <c r="A171" s="68"/>
      <c r="B171" s="69">
        <v>44215</v>
      </c>
      <c r="C171" s="134">
        <v>32</v>
      </c>
      <c r="D171" s="68" t="s">
        <v>105</v>
      </c>
      <c r="E171" s="68"/>
      <c r="F171" s="68" t="s">
        <v>106</v>
      </c>
      <c r="G171" s="68" t="s">
        <v>101</v>
      </c>
      <c r="H171" s="71" t="s">
        <v>162</v>
      </c>
      <c r="I171" s="71" t="s">
        <v>162</v>
      </c>
      <c r="J171" s="69">
        <v>44249</v>
      </c>
      <c r="K171" s="69">
        <v>44250</v>
      </c>
      <c r="L171" s="72" t="s">
        <v>162</v>
      </c>
      <c r="M171" s="71">
        <v>10</v>
      </c>
      <c r="N171" s="69">
        <v>44259</v>
      </c>
      <c r="O171" s="132">
        <v>9</v>
      </c>
      <c r="P171" s="68" t="s">
        <v>104</v>
      </c>
      <c r="Q171" s="68"/>
      <c r="R171" s="68" t="s">
        <v>102</v>
      </c>
      <c r="S171" s="32" t="s">
        <v>102</v>
      </c>
    </row>
    <row r="172" spans="1:19">
      <c r="A172" s="68"/>
      <c r="B172" s="69">
        <v>44042</v>
      </c>
      <c r="C172" s="134">
        <v>44</v>
      </c>
      <c r="D172" s="68" t="s">
        <v>98</v>
      </c>
      <c r="E172" s="68"/>
      <c r="F172" s="68" t="s">
        <v>106</v>
      </c>
      <c r="G172" s="71" t="s">
        <v>101</v>
      </c>
      <c r="H172" s="71" t="s">
        <v>162</v>
      </c>
      <c r="I172" s="71" t="s">
        <v>162</v>
      </c>
      <c r="J172" s="69">
        <v>44249</v>
      </c>
      <c r="K172" s="69">
        <v>44250</v>
      </c>
      <c r="L172" s="72" t="s">
        <v>167</v>
      </c>
      <c r="M172" s="71">
        <v>10</v>
      </c>
      <c r="N172" s="69">
        <v>44258</v>
      </c>
      <c r="O172" s="132">
        <v>8</v>
      </c>
      <c r="P172" s="68" t="s">
        <v>104</v>
      </c>
      <c r="Q172" s="68"/>
      <c r="R172" s="68" t="s">
        <v>102</v>
      </c>
      <c r="S172" s="32" t="s">
        <v>102</v>
      </c>
    </row>
    <row r="173" spans="1:19">
      <c r="A173" s="68"/>
      <c r="B173" s="69">
        <v>44232</v>
      </c>
      <c r="C173" s="134">
        <v>43</v>
      </c>
      <c r="D173" s="68" t="s">
        <v>98</v>
      </c>
      <c r="E173" s="68" t="s">
        <v>176</v>
      </c>
      <c r="F173" s="68" t="s">
        <v>106</v>
      </c>
      <c r="G173" s="68" t="s">
        <v>102</v>
      </c>
      <c r="H173" s="71" t="s">
        <v>162</v>
      </c>
      <c r="I173" s="71" t="s">
        <v>162</v>
      </c>
      <c r="J173" s="69">
        <v>44248</v>
      </c>
      <c r="K173" s="69">
        <v>44249</v>
      </c>
      <c r="L173" s="72" t="s">
        <v>167</v>
      </c>
      <c r="M173" s="71">
        <v>10</v>
      </c>
      <c r="N173" s="69">
        <v>44256</v>
      </c>
      <c r="O173" s="132">
        <v>7</v>
      </c>
      <c r="P173" s="68" t="s">
        <v>104</v>
      </c>
      <c r="Q173" s="68"/>
      <c r="R173" s="68" t="s">
        <v>102</v>
      </c>
      <c r="S173" s="32" t="s">
        <v>102</v>
      </c>
    </row>
    <row r="174" spans="1:19">
      <c r="A174" s="68"/>
      <c r="B174" s="69">
        <v>43899</v>
      </c>
      <c r="C174" s="134">
        <v>54</v>
      </c>
      <c r="D174" s="68" t="s">
        <v>98</v>
      </c>
      <c r="E174" s="68"/>
      <c r="F174" s="68" t="s">
        <v>106</v>
      </c>
      <c r="G174" s="68" t="s">
        <v>102</v>
      </c>
      <c r="H174" s="71" t="s">
        <v>162</v>
      </c>
      <c r="I174" s="71" t="s">
        <v>162</v>
      </c>
      <c r="J174" s="69">
        <v>44230</v>
      </c>
      <c r="K174" s="69">
        <v>44231</v>
      </c>
      <c r="L174" s="72" t="s">
        <v>167</v>
      </c>
      <c r="M174" s="71">
        <v>10</v>
      </c>
      <c r="N174" s="69">
        <v>44232</v>
      </c>
      <c r="O174" s="132">
        <v>1</v>
      </c>
      <c r="P174" s="68" t="s">
        <v>104</v>
      </c>
      <c r="Q174" s="68"/>
      <c r="R174" s="68" t="s">
        <v>102</v>
      </c>
      <c r="S174" s="32" t="s">
        <v>102</v>
      </c>
    </row>
    <row r="175" spans="1:19">
      <c r="A175" s="68"/>
      <c r="B175" s="69">
        <v>43899</v>
      </c>
      <c r="C175" s="134">
        <v>54</v>
      </c>
      <c r="D175" s="68" t="s">
        <v>98</v>
      </c>
      <c r="E175" s="68"/>
      <c r="F175" s="68" t="s">
        <v>106</v>
      </c>
      <c r="G175" s="68" t="s">
        <v>102</v>
      </c>
      <c r="H175" s="71" t="s">
        <v>162</v>
      </c>
      <c r="I175" s="71" t="s">
        <v>162</v>
      </c>
      <c r="J175" s="69">
        <v>44245</v>
      </c>
      <c r="K175" s="69">
        <v>44246</v>
      </c>
      <c r="L175" s="72" t="s">
        <v>167</v>
      </c>
      <c r="M175" s="71">
        <v>30</v>
      </c>
      <c r="N175" s="69">
        <v>44266</v>
      </c>
      <c r="O175" s="132">
        <v>20</v>
      </c>
      <c r="P175" s="68" t="s">
        <v>104</v>
      </c>
      <c r="Q175" s="68"/>
      <c r="R175" s="68" t="s">
        <v>102</v>
      </c>
      <c r="S175" s="32" t="s">
        <v>102</v>
      </c>
    </row>
    <row r="176" spans="1:19">
      <c r="A176" s="68"/>
      <c r="B176" s="69">
        <v>44231</v>
      </c>
      <c r="C176" s="134">
        <v>44</v>
      </c>
      <c r="D176" s="68" t="s">
        <v>98</v>
      </c>
      <c r="E176" s="68"/>
      <c r="F176" s="68" t="s">
        <v>106</v>
      </c>
      <c r="G176" s="68" t="s">
        <v>102</v>
      </c>
      <c r="H176" s="71" t="s">
        <v>162</v>
      </c>
      <c r="I176" s="71" t="s">
        <v>162</v>
      </c>
      <c r="J176" s="69">
        <v>44235</v>
      </c>
      <c r="K176" s="69">
        <v>44236</v>
      </c>
      <c r="L176" s="72" t="s">
        <v>167</v>
      </c>
      <c r="M176" s="71">
        <v>0</v>
      </c>
      <c r="N176" s="69">
        <v>44236</v>
      </c>
      <c r="O176" s="132">
        <v>0</v>
      </c>
      <c r="P176" s="68" t="s">
        <v>175</v>
      </c>
      <c r="Q176" s="68"/>
      <c r="R176" s="68" t="s">
        <v>102</v>
      </c>
      <c r="S176" s="32" t="s">
        <v>102</v>
      </c>
    </row>
    <row r="177" spans="1:19">
      <c r="A177" s="68"/>
      <c r="B177" s="69">
        <v>44231</v>
      </c>
      <c r="C177" s="134">
        <v>44</v>
      </c>
      <c r="D177" s="68" t="s">
        <v>177</v>
      </c>
      <c r="E177" s="68"/>
      <c r="F177" s="68" t="s">
        <v>106</v>
      </c>
      <c r="G177" s="71" t="s">
        <v>102</v>
      </c>
      <c r="H177" s="71" t="s">
        <v>162</v>
      </c>
      <c r="I177" s="71" t="s">
        <v>162</v>
      </c>
      <c r="J177" s="69">
        <v>44236</v>
      </c>
      <c r="K177" s="69">
        <v>44237</v>
      </c>
      <c r="L177" s="72" t="s">
        <v>167</v>
      </c>
      <c r="M177" s="71">
        <v>40</v>
      </c>
      <c r="N177" s="69">
        <v>44264</v>
      </c>
      <c r="O177" s="132">
        <v>27</v>
      </c>
      <c r="P177" s="68" t="s">
        <v>104</v>
      </c>
      <c r="Q177" s="68"/>
      <c r="R177" s="68" t="s">
        <v>102</v>
      </c>
      <c r="S177" s="32" t="s">
        <v>102</v>
      </c>
    </row>
    <row r="178" spans="1:19">
      <c r="A178" s="68"/>
      <c r="B178" s="69">
        <v>44229</v>
      </c>
      <c r="C178" s="134">
        <v>33</v>
      </c>
      <c r="D178" s="68" t="s">
        <v>98</v>
      </c>
      <c r="E178" s="68"/>
      <c r="F178" s="68" t="s">
        <v>106</v>
      </c>
      <c r="G178" s="68" t="s">
        <v>102</v>
      </c>
      <c r="H178" s="71" t="s">
        <v>162</v>
      </c>
      <c r="I178" s="71" t="s">
        <v>162</v>
      </c>
      <c r="J178" s="69">
        <v>44236</v>
      </c>
      <c r="K178" s="69">
        <v>44237</v>
      </c>
      <c r="L178" s="72" t="s">
        <v>162</v>
      </c>
      <c r="M178" s="71">
        <v>0</v>
      </c>
      <c r="N178" s="69">
        <v>44246</v>
      </c>
      <c r="O178" s="132">
        <v>9</v>
      </c>
      <c r="P178" s="68" t="s">
        <v>175</v>
      </c>
      <c r="Q178" s="68"/>
      <c r="R178" s="68" t="s">
        <v>102</v>
      </c>
      <c r="S178" s="32" t="s">
        <v>102</v>
      </c>
    </row>
    <row r="179" spans="1:19">
      <c r="A179" s="68"/>
      <c r="B179" s="69">
        <v>44229</v>
      </c>
      <c r="C179" s="134">
        <v>33</v>
      </c>
      <c r="D179" s="68" t="s">
        <v>177</v>
      </c>
      <c r="E179" s="68"/>
      <c r="F179" s="68" t="s">
        <v>106</v>
      </c>
      <c r="G179" s="68" t="s">
        <v>102</v>
      </c>
      <c r="H179" s="71" t="s">
        <v>162</v>
      </c>
      <c r="I179" s="71" t="s">
        <v>162</v>
      </c>
      <c r="J179" s="69">
        <v>44246</v>
      </c>
      <c r="K179" s="69">
        <v>44249</v>
      </c>
      <c r="L179" s="72" t="s">
        <v>167</v>
      </c>
      <c r="M179" s="71">
        <v>30</v>
      </c>
      <c r="N179" s="69">
        <v>44256</v>
      </c>
      <c r="O179" s="132">
        <v>7</v>
      </c>
      <c r="P179" s="68" t="s">
        <v>172</v>
      </c>
      <c r="Q179" s="68"/>
      <c r="R179" s="68" t="s">
        <v>102</v>
      </c>
      <c r="S179" s="32" t="s">
        <v>102</v>
      </c>
    </row>
    <row r="180" spans="1:19">
      <c r="A180" s="68"/>
      <c r="B180" s="69">
        <v>43901</v>
      </c>
      <c r="C180" s="134">
        <v>29</v>
      </c>
      <c r="D180" s="76" t="s">
        <v>98</v>
      </c>
      <c r="E180" s="68"/>
      <c r="F180" s="68" t="s">
        <v>106</v>
      </c>
      <c r="G180" s="71" t="s">
        <v>102</v>
      </c>
      <c r="H180" s="71" t="s">
        <v>162</v>
      </c>
      <c r="I180" s="71" t="s">
        <v>162</v>
      </c>
      <c r="J180" s="69">
        <v>44245</v>
      </c>
      <c r="K180" s="69">
        <v>44246</v>
      </c>
      <c r="L180" s="72" t="s">
        <v>167</v>
      </c>
      <c r="M180" s="71">
        <v>30</v>
      </c>
      <c r="N180" s="69">
        <v>44273</v>
      </c>
      <c r="O180" s="132">
        <v>27</v>
      </c>
      <c r="P180" s="68" t="s">
        <v>104</v>
      </c>
      <c r="Q180" s="68"/>
      <c r="R180" s="68" t="s">
        <v>102</v>
      </c>
      <c r="S180" s="32" t="s">
        <v>102</v>
      </c>
    </row>
    <row r="181" spans="1:19">
      <c r="A181" s="68"/>
      <c r="B181" s="69">
        <v>43788</v>
      </c>
      <c r="C181" s="134">
        <v>24</v>
      </c>
      <c r="D181" s="68" t="s">
        <v>105</v>
      </c>
      <c r="E181" s="68"/>
      <c r="F181" s="68" t="s">
        <v>106</v>
      </c>
      <c r="G181" s="68" t="s">
        <v>102</v>
      </c>
      <c r="H181" s="71" t="s">
        <v>162</v>
      </c>
      <c r="I181" s="71" t="s">
        <v>162</v>
      </c>
      <c r="J181" s="69">
        <v>44245</v>
      </c>
      <c r="K181" s="69">
        <v>44246</v>
      </c>
      <c r="L181" s="72" t="s">
        <v>167</v>
      </c>
      <c r="M181" s="71">
        <v>30</v>
      </c>
      <c r="N181" s="69">
        <v>44273</v>
      </c>
      <c r="O181" s="132">
        <v>27</v>
      </c>
      <c r="P181" s="68" t="s">
        <v>104</v>
      </c>
      <c r="Q181" s="68"/>
      <c r="R181" s="68" t="s">
        <v>102</v>
      </c>
      <c r="S181" s="32" t="s">
        <v>102</v>
      </c>
    </row>
    <row r="182" spans="1:19">
      <c r="A182" s="68"/>
      <c r="B182" s="69">
        <v>43917</v>
      </c>
      <c r="C182" s="134">
        <v>47</v>
      </c>
      <c r="D182" s="68" t="s">
        <v>98</v>
      </c>
      <c r="E182" s="68"/>
      <c r="F182" s="68" t="s">
        <v>106</v>
      </c>
      <c r="G182" s="68" t="s">
        <v>101</v>
      </c>
      <c r="H182" s="71" t="s">
        <v>162</v>
      </c>
      <c r="I182" s="71" t="s">
        <v>162</v>
      </c>
      <c r="J182" s="69">
        <v>44244</v>
      </c>
      <c r="K182" s="69">
        <v>44245</v>
      </c>
      <c r="L182" s="72" t="s">
        <v>162</v>
      </c>
      <c r="M182" s="71">
        <v>10</v>
      </c>
      <c r="N182" s="69">
        <v>44259</v>
      </c>
      <c r="O182" s="132">
        <v>14</v>
      </c>
      <c r="P182" s="68" t="s">
        <v>104</v>
      </c>
      <c r="Q182" s="68"/>
      <c r="R182" s="68" t="s">
        <v>102</v>
      </c>
      <c r="S182" s="32" t="s">
        <v>102</v>
      </c>
    </row>
    <row r="183" spans="1:19">
      <c r="A183" s="68"/>
      <c r="B183" s="69">
        <v>43711</v>
      </c>
      <c r="C183" s="134">
        <v>30</v>
      </c>
      <c r="D183" s="68" t="s">
        <v>105</v>
      </c>
      <c r="E183" s="68"/>
      <c r="F183" s="68" t="s">
        <v>106</v>
      </c>
      <c r="G183" s="68" t="s">
        <v>102</v>
      </c>
      <c r="H183" s="71" t="s">
        <v>162</v>
      </c>
      <c r="I183" s="71" t="s">
        <v>162</v>
      </c>
      <c r="J183" s="69">
        <v>44244</v>
      </c>
      <c r="K183" s="69">
        <v>44245</v>
      </c>
      <c r="L183" s="72" t="s">
        <v>167</v>
      </c>
      <c r="M183" s="71">
        <v>30</v>
      </c>
      <c r="N183" s="69">
        <v>44266</v>
      </c>
      <c r="O183" s="132">
        <v>21</v>
      </c>
      <c r="P183" s="68" t="s">
        <v>104</v>
      </c>
      <c r="Q183" s="68"/>
      <c r="R183" s="68" t="s">
        <v>102</v>
      </c>
      <c r="S183" s="32" t="s">
        <v>102</v>
      </c>
    </row>
    <row r="184" spans="1:19">
      <c r="A184" s="68"/>
      <c r="B184" s="69">
        <v>43732</v>
      </c>
      <c r="C184" s="134">
        <v>65</v>
      </c>
      <c r="D184" s="68" t="s">
        <v>98</v>
      </c>
      <c r="E184" s="68"/>
      <c r="F184" s="68" t="s">
        <v>106</v>
      </c>
      <c r="G184" s="68" t="s">
        <v>101</v>
      </c>
      <c r="H184" s="71" t="s">
        <v>162</v>
      </c>
      <c r="I184" s="71" t="s">
        <v>162</v>
      </c>
      <c r="J184" s="69">
        <v>44243</v>
      </c>
      <c r="K184" s="69">
        <v>44244</v>
      </c>
      <c r="L184" s="72" t="s">
        <v>162</v>
      </c>
      <c r="M184" s="71">
        <v>12</v>
      </c>
      <c r="N184" s="69">
        <v>44256</v>
      </c>
      <c r="O184" s="132">
        <v>12</v>
      </c>
      <c r="P184" s="68" t="s">
        <v>172</v>
      </c>
      <c r="Q184" s="68"/>
      <c r="R184" s="68" t="s">
        <v>102</v>
      </c>
      <c r="S184" s="32" t="s">
        <v>102</v>
      </c>
    </row>
    <row r="185" spans="1:19">
      <c r="A185" s="68"/>
      <c r="B185" s="69">
        <v>44113</v>
      </c>
      <c r="C185" s="134">
        <v>34</v>
      </c>
      <c r="D185" s="68" t="s">
        <v>98</v>
      </c>
      <c r="E185" s="68"/>
      <c r="F185" s="68" t="s">
        <v>106</v>
      </c>
      <c r="G185" s="68" t="s">
        <v>102</v>
      </c>
      <c r="H185" s="71" t="s">
        <v>162</v>
      </c>
      <c r="I185" s="71" t="s">
        <v>162</v>
      </c>
      <c r="J185" s="69">
        <v>44241</v>
      </c>
      <c r="K185" s="69">
        <v>44242</v>
      </c>
      <c r="L185" s="72" t="s">
        <v>167</v>
      </c>
      <c r="M185" s="71">
        <v>8</v>
      </c>
      <c r="N185" s="69">
        <v>44244</v>
      </c>
      <c r="O185" s="132">
        <v>2</v>
      </c>
      <c r="P185" s="68" t="s">
        <v>104</v>
      </c>
      <c r="Q185" s="68"/>
      <c r="R185" s="68" t="s">
        <v>102</v>
      </c>
      <c r="S185" s="32" t="s">
        <v>102</v>
      </c>
    </row>
    <row r="186" spans="1:19">
      <c r="A186" s="75"/>
      <c r="B186" s="69">
        <v>44207</v>
      </c>
      <c r="C186" s="134">
        <v>33</v>
      </c>
      <c r="D186" s="68" t="s">
        <v>105</v>
      </c>
      <c r="E186" s="68"/>
      <c r="F186" s="68" t="s">
        <v>106</v>
      </c>
      <c r="G186" s="68" t="s">
        <v>101</v>
      </c>
      <c r="H186" s="71" t="s">
        <v>162</v>
      </c>
      <c r="I186" s="71" t="s">
        <v>162</v>
      </c>
      <c r="J186" s="69">
        <v>44234</v>
      </c>
      <c r="K186" s="69">
        <v>44235</v>
      </c>
      <c r="L186" s="72" t="s">
        <v>167</v>
      </c>
      <c r="M186" s="71">
        <v>30</v>
      </c>
      <c r="N186" s="69">
        <v>44256</v>
      </c>
      <c r="O186" s="132">
        <v>21</v>
      </c>
      <c r="P186" s="68" t="s">
        <v>104</v>
      </c>
      <c r="Q186" s="68"/>
      <c r="R186" s="68" t="s">
        <v>102</v>
      </c>
      <c r="S186" s="32" t="s">
        <v>102</v>
      </c>
    </row>
    <row r="187" spans="1:19">
      <c r="A187" s="68"/>
      <c r="B187" s="69">
        <v>44053</v>
      </c>
      <c r="C187" s="134">
        <v>31</v>
      </c>
      <c r="D187" s="68" t="s">
        <v>105</v>
      </c>
      <c r="E187" s="68"/>
      <c r="F187" s="68" t="s">
        <v>106</v>
      </c>
      <c r="G187" s="68" t="s">
        <v>102</v>
      </c>
      <c r="H187" s="71" t="s">
        <v>162</v>
      </c>
      <c r="I187" s="71" t="s">
        <v>162</v>
      </c>
      <c r="J187" s="69">
        <v>44239</v>
      </c>
      <c r="K187" s="69">
        <v>44242</v>
      </c>
      <c r="L187" s="72" t="s">
        <v>162</v>
      </c>
      <c r="M187" s="71">
        <v>11</v>
      </c>
      <c r="N187" s="69">
        <v>44250</v>
      </c>
      <c r="O187" s="132">
        <v>11</v>
      </c>
      <c r="P187" s="68" t="s">
        <v>172</v>
      </c>
      <c r="Q187" s="68"/>
      <c r="R187" s="68" t="s">
        <v>102</v>
      </c>
      <c r="S187" s="32" t="s">
        <v>102</v>
      </c>
    </row>
    <row r="188" spans="1:19">
      <c r="A188" s="68"/>
      <c r="B188" s="69">
        <v>44144</v>
      </c>
      <c r="C188" s="134">
        <v>42</v>
      </c>
      <c r="D188" s="68" t="s">
        <v>105</v>
      </c>
      <c r="E188" s="68"/>
      <c r="F188" s="68" t="s">
        <v>106</v>
      </c>
      <c r="G188" s="68" t="s">
        <v>102</v>
      </c>
      <c r="H188" s="71" t="s">
        <v>162</v>
      </c>
      <c r="I188" s="71" t="s">
        <v>162</v>
      </c>
      <c r="J188" s="69">
        <v>44238</v>
      </c>
      <c r="K188" s="69">
        <v>44239</v>
      </c>
      <c r="L188" s="72" t="s">
        <v>167</v>
      </c>
      <c r="M188" s="71">
        <v>11</v>
      </c>
      <c r="N188" s="69">
        <v>44246</v>
      </c>
      <c r="O188" s="132">
        <v>7</v>
      </c>
      <c r="P188" s="68" t="s">
        <v>104</v>
      </c>
      <c r="Q188" s="68"/>
      <c r="R188" s="68" t="s">
        <v>102</v>
      </c>
      <c r="S188" s="32" t="s">
        <v>102</v>
      </c>
    </row>
    <row r="189" spans="1:19">
      <c r="A189" s="68"/>
      <c r="B189" s="69">
        <v>43795</v>
      </c>
      <c r="C189" s="134">
        <v>47</v>
      </c>
      <c r="D189" s="68" t="s">
        <v>98</v>
      </c>
      <c r="E189" s="68"/>
      <c r="F189" s="68" t="s">
        <v>106</v>
      </c>
      <c r="G189" s="68" t="s">
        <v>102</v>
      </c>
      <c r="H189" s="71" t="s">
        <v>162</v>
      </c>
      <c r="I189" s="71" t="s">
        <v>162</v>
      </c>
      <c r="J189" s="69">
        <v>44231</v>
      </c>
      <c r="K189" s="69">
        <v>44232</v>
      </c>
      <c r="L189" s="72" t="s">
        <v>162</v>
      </c>
      <c r="M189" s="71">
        <v>0</v>
      </c>
      <c r="N189" s="69">
        <v>44238</v>
      </c>
      <c r="O189" s="132">
        <v>6</v>
      </c>
      <c r="P189" s="68" t="s">
        <v>173</v>
      </c>
      <c r="Q189" s="68"/>
      <c r="R189" s="68" t="s">
        <v>169</v>
      </c>
      <c r="S189" s="32" t="s">
        <v>101</v>
      </c>
    </row>
    <row r="190" spans="1:19">
      <c r="A190" s="68"/>
      <c r="B190" s="69">
        <v>43888</v>
      </c>
      <c r="C190" s="134">
        <v>33</v>
      </c>
      <c r="D190" s="68" t="s">
        <v>98</v>
      </c>
      <c r="E190" s="68" t="s">
        <v>107</v>
      </c>
      <c r="F190" s="68" t="s">
        <v>106</v>
      </c>
      <c r="G190" s="71" t="s">
        <v>102</v>
      </c>
      <c r="H190" s="71" t="s">
        <v>162</v>
      </c>
      <c r="I190" s="71" t="s">
        <v>162</v>
      </c>
      <c r="J190" s="69">
        <v>44237</v>
      </c>
      <c r="K190" s="69">
        <v>44238</v>
      </c>
      <c r="L190" s="72" t="s">
        <v>167</v>
      </c>
      <c r="M190" s="71">
        <v>30</v>
      </c>
      <c r="N190" s="69">
        <v>44251</v>
      </c>
      <c r="O190" s="132">
        <v>13</v>
      </c>
      <c r="P190" s="68" t="s">
        <v>172</v>
      </c>
      <c r="Q190" s="68"/>
      <c r="R190" s="68" t="s">
        <v>102</v>
      </c>
      <c r="S190" s="32" t="s">
        <v>102</v>
      </c>
    </row>
    <row r="191" spans="1:19">
      <c r="A191" s="68"/>
      <c r="B191" s="69">
        <v>43888</v>
      </c>
      <c r="C191" s="134">
        <v>33</v>
      </c>
      <c r="D191" s="68" t="s">
        <v>98</v>
      </c>
      <c r="E191" s="68" t="s">
        <v>107</v>
      </c>
      <c r="F191" s="68" t="s">
        <v>106</v>
      </c>
      <c r="G191" s="68" t="s">
        <v>102</v>
      </c>
      <c r="H191" s="71" t="s">
        <v>162</v>
      </c>
      <c r="I191" s="71" t="s">
        <v>162</v>
      </c>
      <c r="J191" s="69">
        <v>44251</v>
      </c>
      <c r="K191" s="69">
        <v>44252</v>
      </c>
      <c r="L191" s="72" t="s">
        <v>167</v>
      </c>
      <c r="M191" s="71">
        <v>10</v>
      </c>
      <c r="N191" s="69">
        <v>44266</v>
      </c>
      <c r="O191" s="132">
        <v>14</v>
      </c>
      <c r="P191" s="68" t="s">
        <v>104</v>
      </c>
      <c r="Q191" s="68"/>
      <c r="R191" s="68" t="s">
        <v>102</v>
      </c>
      <c r="S191" s="32" t="s">
        <v>102</v>
      </c>
    </row>
    <row r="192" spans="1:19">
      <c r="A192" s="68"/>
      <c r="B192" s="69">
        <v>44130</v>
      </c>
      <c r="C192" s="134">
        <v>52</v>
      </c>
      <c r="D192" s="68" t="s">
        <v>105</v>
      </c>
      <c r="E192" s="68"/>
      <c r="F192" s="68" t="s">
        <v>106</v>
      </c>
      <c r="G192" s="68" t="s">
        <v>102</v>
      </c>
      <c r="H192" s="71" t="s">
        <v>162</v>
      </c>
      <c r="I192" s="71" t="s">
        <v>162</v>
      </c>
      <c r="J192" s="69">
        <v>44232</v>
      </c>
      <c r="K192" s="69">
        <v>44235</v>
      </c>
      <c r="L192" s="72" t="s">
        <v>162</v>
      </c>
      <c r="M192" s="71">
        <v>0</v>
      </c>
      <c r="N192" s="69">
        <v>44245</v>
      </c>
      <c r="O192" s="132">
        <v>10</v>
      </c>
      <c r="P192" s="68" t="s">
        <v>173</v>
      </c>
      <c r="Q192" s="68"/>
      <c r="R192" s="68" t="s">
        <v>102</v>
      </c>
      <c r="S192" s="32" t="s">
        <v>102</v>
      </c>
    </row>
    <row r="193" spans="1:19">
      <c r="A193" s="68"/>
      <c r="B193" s="69">
        <v>44123</v>
      </c>
      <c r="C193" s="134">
        <v>36</v>
      </c>
      <c r="D193" s="68" t="s">
        <v>105</v>
      </c>
      <c r="E193" s="68"/>
      <c r="F193" s="68" t="s">
        <v>106</v>
      </c>
      <c r="G193" s="68" t="s">
        <v>101</v>
      </c>
      <c r="H193" s="71" t="s">
        <v>162</v>
      </c>
      <c r="I193" s="71" t="s">
        <v>162</v>
      </c>
      <c r="J193" s="69">
        <v>44221</v>
      </c>
      <c r="K193" s="69">
        <v>44222</v>
      </c>
      <c r="L193" s="72" t="s">
        <v>162</v>
      </c>
      <c r="M193" s="71">
        <v>25</v>
      </c>
      <c r="N193" s="69">
        <v>44238</v>
      </c>
      <c r="O193" s="132">
        <v>16</v>
      </c>
      <c r="P193" s="68" t="s">
        <v>104</v>
      </c>
      <c r="Q193" s="68"/>
      <c r="R193" s="68" t="s">
        <v>102</v>
      </c>
      <c r="S193" s="32" t="s">
        <v>101</v>
      </c>
    </row>
    <row r="194" spans="1:19">
      <c r="A194" s="68"/>
      <c r="B194" s="69">
        <v>44211</v>
      </c>
      <c r="C194" s="134">
        <v>30</v>
      </c>
      <c r="D194" s="68" t="s">
        <v>99</v>
      </c>
      <c r="E194" s="68" t="s">
        <v>107</v>
      </c>
      <c r="F194" s="68" t="s">
        <v>106</v>
      </c>
      <c r="G194" s="68" t="s">
        <v>102</v>
      </c>
      <c r="H194" s="71" t="s">
        <v>162</v>
      </c>
      <c r="I194" s="71" t="s">
        <v>162</v>
      </c>
      <c r="J194" s="69">
        <v>44230</v>
      </c>
      <c r="K194" s="69">
        <v>44231</v>
      </c>
      <c r="L194" s="72" t="s">
        <v>162</v>
      </c>
      <c r="M194" s="71">
        <v>12</v>
      </c>
      <c r="N194" s="69">
        <v>44243</v>
      </c>
      <c r="O194" s="132">
        <v>12</v>
      </c>
      <c r="P194" s="68" t="s">
        <v>175</v>
      </c>
      <c r="Q194" s="68"/>
      <c r="R194" s="68" t="s">
        <v>102</v>
      </c>
      <c r="S194" s="32" t="s">
        <v>102</v>
      </c>
    </row>
    <row r="195" spans="1:19">
      <c r="A195" s="68"/>
      <c r="B195" s="69">
        <v>44160</v>
      </c>
      <c r="C195" s="134">
        <v>35</v>
      </c>
      <c r="D195" s="68" t="s">
        <v>98</v>
      </c>
      <c r="E195" s="68"/>
      <c r="F195" s="68" t="s">
        <v>106</v>
      </c>
      <c r="G195" s="68" t="s">
        <v>102</v>
      </c>
      <c r="H195" s="71" t="s">
        <v>162</v>
      </c>
      <c r="I195" s="71" t="s">
        <v>162</v>
      </c>
      <c r="J195" s="69">
        <v>44229</v>
      </c>
      <c r="K195" s="69">
        <v>44230</v>
      </c>
      <c r="L195" s="72" t="s">
        <v>167</v>
      </c>
      <c r="M195" s="71">
        <v>40</v>
      </c>
      <c r="N195" s="69">
        <v>44270</v>
      </c>
      <c r="O195" s="132">
        <v>40</v>
      </c>
      <c r="P195" s="68" t="s">
        <v>104</v>
      </c>
      <c r="Q195" s="68"/>
      <c r="R195" s="68" t="s">
        <v>102</v>
      </c>
      <c r="S195" s="32" t="s">
        <v>102</v>
      </c>
    </row>
    <row r="196" spans="1:19">
      <c r="A196" s="68"/>
      <c r="B196" s="69">
        <v>44232</v>
      </c>
      <c r="C196" s="134">
        <v>34</v>
      </c>
      <c r="D196" s="68" t="s">
        <v>98</v>
      </c>
      <c r="E196" s="68"/>
      <c r="F196" s="68" t="s">
        <v>106</v>
      </c>
      <c r="G196" s="68" t="s">
        <v>102</v>
      </c>
      <c r="H196" s="71" t="s">
        <v>162</v>
      </c>
      <c r="I196" s="71" t="s">
        <v>162</v>
      </c>
      <c r="J196" s="69">
        <v>44234</v>
      </c>
      <c r="K196" s="69">
        <v>44235</v>
      </c>
      <c r="L196" s="72" t="s">
        <v>162</v>
      </c>
      <c r="M196" s="71">
        <v>0</v>
      </c>
      <c r="N196" s="69">
        <v>44235</v>
      </c>
      <c r="O196" s="132">
        <v>0</v>
      </c>
      <c r="P196" s="68" t="s">
        <v>104</v>
      </c>
      <c r="Q196" s="68"/>
      <c r="R196" s="68" t="s">
        <v>102</v>
      </c>
      <c r="S196" s="32" t="s">
        <v>102</v>
      </c>
    </row>
    <row r="197" spans="1:19">
      <c r="A197" s="68"/>
      <c r="B197" s="69">
        <v>44217</v>
      </c>
      <c r="C197" s="134">
        <v>38</v>
      </c>
      <c r="D197" s="68" t="s">
        <v>105</v>
      </c>
      <c r="E197" s="68"/>
      <c r="F197" s="68" t="s">
        <v>106</v>
      </c>
      <c r="G197" s="68" t="s">
        <v>102</v>
      </c>
      <c r="H197" s="71" t="s">
        <v>162</v>
      </c>
      <c r="I197" s="71" t="s">
        <v>162</v>
      </c>
      <c r="J197" s="69">
        <v>44234</v>
      </c>
      <c r="K197" s="69">
        <v>44235</v>
      </c>
      <c r="L197" s="72" t="s">
        <v>167</v>
      </c>
      <c r="M197" s="71">
        <v>30</v>
      </c>
      <c r="N197" s="69">
        <v>44263</v>
      </c>
      <c r="O197" s="132">
        <v>28</v>
      </c>
      <c r="P197" s="68" t="s">
        <v>104</v>
      </c>
      <c r="Q197" s="68"/>
      <c r="R197" s="68" t="s">
        <v>102</v>
      </c>
      <c r="S197" s="32" t="s">
        <v>102</v>
      </c>
    </row>
    <row r="198" spans="1:19">
      <c r="A198" s="68"/>
      <c r="B198" s="69">
        <v>44232</v>
      </c>
      <c r="C198" s="134">
        <v>25</v>
      </c>
      <c r="D198" s="68" t="s">
        <v>98</v>
      </c>
      <c r="E198" s="68" t="s">
        <v>107</v>
      </c>
      <c r="F198" s="68" t="s">
        <v>106</v>
      </c>
      <c r="G198" s="68" t="s">
        <v>102</v>
      </c>
      <c r="H198" s="71" t="s">
        <v>162</v>
      </c>
      <c r="I198" s="71" t="s">
        <v>162</v>
      </c>
      <c r="J198" s="69">
        <v>44232</v>
      </c>
      <c r="K198" s="69">
        <v>44235</v>
      </c>
      <c r="L198" s="72" t="s">
        <v>167</v>
      </c>
      <c r="M198" s="71">
        <v>20</v>
      </c>
      <c r="N198" s="69">
        <v>44251</v>
      </c>
      <c r="O198" s="132">
        <v>19</v>
      </c>
      <c r="P198" s="68" t="s">
        <v>104</v>
      </c>
      <c r="Q198" s="68"/>
      <c r="R198" s="68" t="s">
        <v>102</v>
      </c>
      <c r="S198" s="32" t="s">
        <v>102</v>
      </c>
    </row>
    <row r="199" spans="1:19">
      <c r="A199" s="68"/>
      <c r="B199" s="69">
        <v>44130</v>
      </c>
      <c r="C199" s="134">
        <v>32</v>
      </c>
      <c r="D199" s="68" t="s">
        <v>98</v>
      </c>
      <c r="E199" s="68"/>
      <c r="F199" s="68" t="s">
        <v>106</v>
      </c>
      <c r="G199" s="68" t="s">
        <v>102</v>
      </c>
      <c r="H199" s="71" t="s">
        <v>162</v>
      </c>
      <c r="I199" s="71" t="s">
        <v>162</v>
      </c>
      <c r="J199" s="69">
        <v>44228</v>
      </c>
      <c r="K199" s="69">
        <v>44229</v>
      </c>
      <c r="L199" s="72" t="s">
        <v>162</v>
      </c>
      <c r="M199" s="71">
        <v>30</v>
      </c>
      <c r="N199" s="69">
        <v>44258</v>
      </c>
      <c r="O199" s="132">
        <v>29</v>
      </c>
      <c r="P199" s="68" t="s">
        <v>172</v>
      </c>
      <c r="Q199" s="68"/>
      <c r="R199" s="68" t="s">
        <v>102</v>
      </c>
      <c r="S199" s="32" t="s">
        <v>101</v>
      </c>
    </row>
    <row r="200" spans="1:19">
      <c r="A200" s="68"/>
      <c r="B200" s="69">
        <v>44225</v>
      </c>
      <c r="C200" s="134">
        <v>29</v>
      </c>
      <c r="D200" s="68" t="s">
        <v>99</v>
      </c>
      <c r="E200" s="68" t="s">
        <v>107</v>
      </c>
      <c r="F200" s="68" t="s">
        <v>106</v>
      </c>
      <c r="G200" s="68" t="s">
        <v>102</v>
      </c>
      <c r="H200" s="71" t="s">
        <v>162</v>
      </c>
      <c r="I200" s="71" t="s">
        <v>162</v>
      </c>
      <c r="J200" s="69">
        <v>44225</v>
      </c>
      <c r="K200" s="69">
        <v>44226</v>
      </c>
      <c r="L200" s="72" t="s">
        <v>162</v>
      </c>
      <c r="M200" s="71">
        <v>0</v>
      </c>
      <c r="N200" s="69">
        <v>44244</v>
      </c>
      <c r="O200" s="132">
        <v>18</v>
      </c>
      <c r="P200" s="68" t="s">
        <v>175</v>
      </c>
      <c r="Q200" s="68"/>
      <c r="R200" s="68" t="s">
        <v>102</v>
      </c>
      <c r="S200" s="32" t="s">
        <v>102</v>
      </c>
    </row>
    <row r="201" spans="1:19">
      <c r="A201" s="68"/>
      <c r="B201" s="69">
        <v>44172</v>
      </c>
      <c r="C201" s="134">
        <v>28</v>
      </c>
      <c r="D201" s="68" t="s">
        <v>98</v>
      </c>
      <c r="E201" s="68"/>
      <c r="F201" s="68" t="s">
        <v>106</v>
      </c>
      <c r="G201" s="68" t="s">
        <v>102</v>
      </c>
      <c r="H201" s="71" t="s">
        <v>162</v>
      </c>
      <c r="I201" s="71" t="s">
        <v>162</v>
      </c>
      <c r="J201" s="69">
        <v>44231</v>
      </c>
      <c r="K201" s="69">
        <v>44232</v>
      </c>
      <c r="L201" s="72" t="s">
        <v>162</v>
      </c>
      <c r="M201" s="71">
        <v>0</v>
      </c>
      <c r="N201" s="69">
        <v>44244</v>
      </c>
      <c r="O201" s="132">
        <v>12</v>
      </c>
      <c r="P201" s="68" t="s">
        <v>175</v>
      </c>
      <c r="Q201" s="68"/>
      <c r="R201" s="68" t="s">
        <v>102</v>
      </c>
      <c r="S201" s="32" t="s">
        <v>102</v>
      </c>
    </row>
    <row r="202" spans="1:19">
      <c r="A202" s="68"/>
      <c r="B202" s="69">
        <v>44193</v>
      </c>
      <c r="C202" s="134">
        <v>25</v>
      </c>
      <c r="D202" s="68" t="s">
        <v>98</v>
      </c>
      <c r="E202" s="68"/>
      <c r="F202" s="68" t="s">
        <v>106</v>
      </c>
      <c r="G202" s="71" t="s">
        <v>102</v>
      </c>
      <c r="H202" s="71" t="s">
        <v>162</v>
      </c>
      <c r="I202" s="71" t="s">
        <v>162</v>
      </c>
      <c r="J202" s="69">
        <v>44232</v>
      </c>
      <c r="K202" s="69">
        <v>44235</v>
      </c>
      <c r="L202" s="72" t="s">
        <v>162</v>
      </c>
      <c r="M202" s="71">
        <v>20</v>
      </c>
      <c r="N202" s="69">
        <v>44251</v>
      </c>
      <c r="O202" s="132">
        <v>19</v>
      </c>
      <c r="P202" s="68" t="s">
        <v>104</v>
      </c>
      <c r="Q202" s="68"/>
      <c r="R202" s="68" t="s">
        <v>102</v>
      </c>
      <c r="S202" s="32" t="s">
        <v>102</v>
      </c>
    </row>
    <row r="203" spans="1:19">
      <c r="A203" s="68"/>
      <c r="B203" s="69">
        <v>44215</v>
      </c>
      <c r="C203" s="134">
        <v>36</v>
      </c>
      <c r="D203" s="68" t="s">
        <v>105</v>
      </c>
      <c r="E203" s="68"/>
      <c r="F203" s="68" t="s">
        <v>106</v>
      </c>
      <c r="G203" s="68" t="s">
        <v>102</v>
      </c>
      <c r="H203" s="71" t="s">
        <v>162</v>
      </c>
      <c r="I203" s="71" t="s">
        <v>162</v>
      </c>
      <c r="J203" s="69">
        <v>44225</v>
      </c>
      <c r="K203" s="69">
        <v>44228</v>
      </c>
      <c r="L203" s="72" t="s">
        <v>162</v>
      </c>
      <c r="M203" s="71">
        <v>10</v>
      </c>
      <c r="N203" s="69">
        <v>44235</v>
      </c>
      <c r="O203" s="132">
        <v>10</v>
      </c>
      <c r="P203" s="68" t="s">
        <v>104</v>
      </c>
      <c r="Q203" s="68"/>
      <c r="R203" s="68" t="s">
        <v>102</v>
      </c>
      <c r="S203" s="32" t="s">
        <v>102</v>
      </c>
    </row>
    <row r="204" spans="1:19">
      <c r="A204" s="68"/>
      <c r="B204" s="69">
        <v>44022</v>
      </c>
      <c r="C204" s="134">
        <v>28</v>
      </c>
      <c r="D204" s="68" t="s">
        <v>105</v>
      </c>
      <c r="E204" s="68"/>
      <c r="F204" s="68" t="s">
        <v>106</v>
      </c>
      <c r="G204" s="71" t="s">
        <v>102</v>
      </c>
      <c r="H204" s="71" t="s">
        <v>162</v>
      </c>
      <c r="I204" s="71" t="s">
        <v>162</v>
      </c>
      <c r="J204" s="69">
        <v>44230</v>
      </c>
      <c r="K204" s="69">
        <v>44231</v>
      </c>
      <c r="L204" s="72" t="s">
        <v>167</v>
      </c>
      <c r="M204" s="71">
        <v>17</v>
      </c>
      <c r="N204" s="69">
        <v>44246</v>
      </c>
      <c r="O204" s="132">
        <v>15</v>
      </c>
      <c r="P204" s="68" t="s">
        <v>104</v>
      </c>
      <c r="Q204" s="68"/>
      <c r="R204" s="68" t="s">
        <v>102</v>
      </c>
      <c r="S204" s="32" t="s">
        <v>102</v>
      </c>
    </row>
    <row r="205" spans="1:19">
      <c r="A205" s="68"/>
      <c r="B205" s="69">
        <v>43682</v>
      </c>
      <c r="C205" s="134">
        <v>25</v>
      </c>
      <c r="D205" s="68" t="s">
        <v>105</v>
      </c>
      <c r="E205" s="68"/>
      <c r="F205" s="68" t="s">
        <v>106</v>
      </c>
      <c r="G205" s="68" t="s">
        <v>102</v>
      </c>
      <c r="H205" s="71" t="s">
        <v>162</v>
      </c>
      <c r="I205" s="71" t="s">
        <v>162</v>
      </c>
      <c r="J205" s="69">
        <v>44219</v>
      </c>
      <c r="K205" s="69">
        <v>44221</v>
      </c>
      <c r="L205" s="72" t="s">
        <v>162</v>
      </c>
      <c r="M205" s="71">
        <v>30</v>
      </c>
      <c r="N205" s="69">
        <v>44249</v>
      </c>
      <c r="O205" s="132">
        <v>30</v>
      </c>
      <c r="P205" s="68" t="s">
        <v>117</v>
      </c>
      <c r="Q205" s="68"/>
      <c r="R205" s="68" t="s">
        <v>102</v>
      </c>
      <c r="S205" s="32" t="s">
        <v>102</v>
      </c>
    </row>
    <row r="206" spans="1:19">
      <c r="A206" s="68"/>
      <c r="B206" s="69">
        <v>44222</v>
      </c>
      <c r="C206" s="134">
        <v>49</v>
      </c>
      <c r="D206" s="68" t="s">
        <v>105</v>
      </c>
      <c r="E206" s="68"/>
      <c r="F206" s="68" t="s">
        <v>106</v>
      </c>
      <c r="G206" s="68" t="s">
        <v>102</v>
      </c>
      <c r="H206" s="71" t="s">
        <v>162</v>
      </c>
      <c r="I206" s="71" t="s">
        <v>162</v>
      </c>
      <c r="J206" s="69">
        <v>44223</v>
      </c>
      <c r="K206" s="69">
        <v>44224</v>
      </c>
      <c r="L206" s="72" t="s">
        <v>162</v>
      </c>
      <c r="M206" s="71">
        <v>0</v>
      </c>
      <c r="N206" s="69">
        <v>44236</v>
      </c>
      <c r="O206" s="132">
        <v>12</v>
      </c>
      <c r="P206" s="68" t="s">
        <v>175</v>
      </c>
      <c r="Q206" s="68"/>
      <c r="R206" s="68" t="s">
        <v>102</v>
      </c>
      <c r="S206" s="32" t="s">
        <v>102</v>
      </c>
    </row>
    <row r="207" spans="1:19">
      <c r="A207" s="68"/>
      <c r="B207" s="69">
        <v>44204</v>
      </c>
      <c r="C207" s="134">
        <v>29</v>
      </c>
      <c r="D207" s="68" t="s">
        <v>98</v>
      </c>
      <c r="E207" s="68" t="s">
        <v>107</v>
      </c>
      <c r="F207" s="68" t="s">
        <v>106</v>
      </c>
      <c r="G207" s="68" t="s">
        <v>102</v>
      </c>
      <c r="H207" s="71" t="s">
        <v>162</v>
      </c>
      <c r="I207" s="71" t="s">
        <v>162</v>
      </c>
      <c r="J207" s="69">
        <v>44229</v>
      </c>
      <c r="K207" s="69">
        <v>44230</v>
      </c>
      <c r="L207" s="72" t="s">
        <v>167</v>
      </c>
      <c r="M207" s="71">
        <v>10</v>
      </c>
      <c r="N207" s="69">
        <v>44238</v>
      </c>
      <c r="O207" s="132">
        <v>8</v>
      </c>
      <c r="P207" s="68" t="s">
        <v>104</v>
      </c>
      <c r="Q207" s="68"/>
      <c r="R207" s="68" t="s">
        <v>102</v>
      </c>
      <c r="S207" s="32" t="s">
        <v>102</v>
      </c>
    </row>
    <row r="208" spans="1:19">
      <c r="A208" s="68"/>
      <c r="B208" s="69">
        <v>44204</v>
      </c>
      <c r="C208" s="134">
        <v>29</v>
      </c>
      <c r="D208" s="68" t="s">
        <v>98</v>
      </c>
      <c r="E208" s="68" t="s">
        <v>107</v>
      </c>
      <c r="F208" s="68" t="s">
        <v>106</v>
      </c>
      <c r="G208" s="68" t="s">
        <v>102</v>
      </c>
      <c r="H208" s="71" t="s">
        <v>162</v>
      </c>
      <c r="I208" s="71" t="s">
        <v>162</v>
      </c>
      <c r="J208" s="69">
        <v>44242</v>
      </c>
      <c r="K208" s="69">
        <v>44243</v>
      </c>
      <c r="L208" s="72" t="s">
        <v>162</v>
      </c>
      <c r="M208" s="71">
        <v>17</v>
      </c>
      <c r="N208" s="69">
        <v>44260</v>
      </c>
      <c r="O208" s="132">
        <v>17</v>
      </c>
      <c r="P208" s="68" t="s">
        <v>104</v>
      </c>
      <c r="Q208" s="68"/>
      <c r="R208" s="68" t="s">
        <v>102</v>
      </c>
      <c r="S208" s="32" t="s">
        <v>102</v>
      </c>
    </row>
    <row r="209" spans="1:19">
      <c r="A209" s="68"/>
      <c r="B209" s="69">
        <v>43614</v>
      </c>
      <c r="C209" s="134">
        <v>43</v>
      </c>
      <c r="D209" s="68" t="s">
        <v>105</v>
      </c>
      <c r="E209" s="68"/>
      <c r="F209" s="68" t="s">
        <v>106</v>
      </c>
      <c r="G209" s="68" t="s">
        <v>102</v>
      </c>
      <c r="H209" s="71" t="s">
        <v>162</v>
      </c>
      <c r="I209" s="71" t="s">
        <v>162</v>
      </c>
      <c r="J209" s="69">
        <v>44226</v>
      </c>
      <c r="K209" s="69">
        <v>44228</v>
      </c>
      <c r="L209" s="72" t="s">
        <v>162</v>
      </c>
      <c r="M209" s="71">
        <v>30</v>
      </c>
      <c r="N209" s="69">
        <v>44256</v>
      </c>
      <c r="O209" s="132">
        <v>30</v>
      </c>
      <c r="P209" s="68" t="s">
        <v>104</v>
      </c>
      <c r="Q209" s="68"/>
      <c r="R209" s="68" t="s">
        <v>102</v>
      </c>
      <c r="S209" s="32" t="s">
        <v>102</v>
      </c>
    </row>
    <row r="210" spans="1:19">
      <c r="A210" s="68"/>
      <c r="B210" s="69">
        <v>44074</v>
      </c>
      <c r="C210" s="134">
        <v>25</v>
      </c>
      <c r="D210" s="68" t="s">
        <v>98</v>
      </c>
      <c r="E210" s="68"/>
      <c r="F210" s="68" t="s">
        <v>106</v>
      </c>
      <c r="G210" s="68" t="s">
        <v>102</v>
      </c>
      <c r="H210" s="71" t="s">
        <v>162</v>
      </c>
      <c r="I210" s="71" t="s">
        <v>162</v>
      </c>
      <c r="J210" s="69">
        <v>44225</v>
      </c>
      <c r="K210" s="69">
        <v>44228</v>
      </c>
      <c r="L210" s="72" t="s">
        <v>167</v>
      </c>
      <c r="M210" s="71">
        <v>10</v>
      </c>
      <c r="N210" s="69">
        <v>44232</v>
      </c>
      <c r="O210" s="132">
        <v>7</v>
      </c>
      <c r="P210" s="68" t="s">
        <v>104</v>
      </c>
      <c r="Q210" s="68"/>
      <c r="R210" s="68" t="s">
        <v>102</v>
      </c>
      <c r="S210" s="32" t="s">
        <v>102</v>
      </c>
    </row>
    <row r="211" spans="1:19">
      <c r="A211" s="68"/>
      <c r="B211" s="69">
        <v>44074</v>
      </c>
      <c r="C211" s="134">
        <v>25</v>
      </c>
      <c r="D211" s="68" t="s">
        <v>98</v>
      </c>
      <c r="E211" s="68"/>
      <c r="F211" s="68" t="s">
        <v>106</v>
      </c>
      <c r="G211" s="68" t="s">
        <v>102</v>
      </c>
      <c r="H211" s="71" t="s">
        <v>162</v>
      </c>
      <c r="I211" s="71" t="s">
        <v>162</v>
      </c>
      <c r="J211" s="69">
        <v>44246</v>
      </c>
      <c r="K211" s="69">
        <v>44249</v>
      </c>
      <c r="L211" s="72" t="s">
        <v>167</v>
      </c>
      <c r="M211" s="71">
        <v>5</v>
      </c>
      <c r="N211" s="69">
        <v>44249</v>
      </c>
      <c r="O211" s="132">
        <v>0</v>
      </c>
      <c r="P211" s="68" t="s">
        <v>104</v>
      </c>
      <c r="Q211" s="68"/>
      <c r="R211" s="68" t="s">
        <v>102</v>
      </c>
      <c r="S211" s="32" t="s">
        <v>102</v>
      </c>
    </row>
    <row r="212" spans="1:19">
      <c r="A212" s="68"/>
      <c r="B212" s="69">
        <v>44189</v>
      </c>
      <c r="C212" s="134">
        <v>27</v>
      </c>
      <c r="D212" s="68" t="s">
        <v>98</v>
      </c>
      <c r="E212" s="68"/>
      <c r="F212" s="68" t="s">
        <v>106</v>
      </c>
      <c r="G212" s="68" t="s">
        <v>102</v>
      </c>
      <c r="H212" s="71" t="s">
        <v>162</v>
      </c>
      <c r="I212" s="71" t="s">
        <v>162</v>
      </c>
      <c r="J212" s="69">
        <v>44224</v>
      </c>
      <c r="K212" s="69">
        <v>44225</v>
      </c>
      <c r="L212" s="72" t="s">
        <v>162</v>
      </c>
      <c r="M212" s="71">
        <v>10</v>
      </c>
      <c r="N212" s="69">
        <v>44235</v>
      </c>
      <c r="O212" s="132">
        <v>10</v>
      </c>
      <c r="P212" s="68" t="s">
        <v>172</v>
      </c>
      <c r="Q212" s="68"/>
      <c r="R212" s="68" t="s">
        <v>102</v>
      </c>
      <c r="S212" s="32" t="s">
        <v>102</v>
      </c>
    </row>
    <row r="213" spans="1:19">
      <c r="A213" s="68"/>
      <c r="B213" s="69">
        <v>44151</v>
      </c>
      <c r="C213" s="134">
        <v>34</v>
      </c>
      <c r="D213" s="68" t="s">
        <v>98</v>
      </c>
      <c r="E213" s="68"/>
      <c r="F213" s="68" t="s">
        <v>106</v>
      </c>
      <c r="G213" s="68" t="s">
        <v>102</v>
      </c>
      <c r="H213" s="71" t="s">
        <v>162</v>
      </c>
      <c r="I213" s="71" t="s">
        <v>162</v>
      </c>
      <c r="J213" s="69">
        <v>44223</v>
      </c>
      <c r="K213" s="69">
        <v>44224</v>
      </c>
      <c r="L213" s="72" t="s">
        <v>167</v>
      </c>
      <c r="M213" s="71">
        <v>30</v>
      </c>
      <c r="N213" s="69">
        <v>44251</v>
      </c>
      <c r="O213" s="132">
        <v>27</v>
      </c>
      <c r="P213" s="68" t="s">
        <v>104</v>
      </c>
      <c r="Q213" s="68"/>
      <c r="R213" s="68" t="s">
        <v>102</v>
      </c>
      <c r="S213" s="32" t="s">
        <v>102</v>
      </c>
    </row>
    <row r="214" spans="1:19">
      <c r="A214" s="68"/>
      <c r="B214" s="69">
        <v>44187</v>
      </c>
      <c r="C214" s="134">
        <v>33</v>
      </c>
      <c r="D214" s="68" t="s">
        <v>98</v>
      </c>
      <c r="E214" s="68"/>
      <c r="F214" s="68" t="s">
        <v>106</v>
      </c>
      <c r="G214" s="68" t="s">
        <v>101</v>
      </c>
      <c r="H214" s="71" t="s">
        <v>162</v>
      </c>
      <c r="I214" s="71" t="s">
        <v>162</v>
      </c>
      <c r="J214" s="69">
        <v>44223</v>
      </c>
      <c r="K214" s="69">
        <v>44224</v>
      </c>
      <c r="L214" s="72" t="s">
        <v>167</v>
      </c>
      <c r="M214" s="71">
        <v>15</v>
      </c>
      <c r="N214" s="69">
        <v>44237</v>
      </c>
      <c r="O214" s="132">
        <v>13</v>
      </c>
      <c r="P214" s="68" t="s">
        <v>104</v>
      </c>
      <c r="Q214" s="68"/>
      <c r="R214" s="68" t="s">
        <v>102</v>
      </c>
      <c r="S214" s="32" t="s">
        <v>102</v>
      </c>
    </row>
    <row r="215" spans="1:19">
      <c r="A215" s="68"/>
      <c r="B215" s="69">
        <v>43886</v>
      </c>
      <c r="C215" s="134">
        <v>36</v>
      </c>
      <c r="D215" s="68" t="s">
        <v>105</v>
      </c>
      <c r="E215" s="68"/>
      <c r="F215" s="68" t="s">
        <v>106</v>
      </c>
      <c r="G215" s="68" t="s">
        <v>102</v>
      </c>
      <c r="H215" s="71" t="s">
        <v>162</v>
      </c>
      <c r="I215" s="71" t="s">
        <v>162</v>
      </c>
      <c r="J215" s="69">
        <v>44223</v>
      </c>
      <c r="K215" s="69">
        <v>44224</v>
      </c>
      <c r="L215" s="72" t="s">
        <v>162</v>
      </c>
      <c r="M215" s="71">
        <v>19</v>
      </c>
      <c r="N215" s="69">
        <v>44243</v>
      </c>
      <c r="O215" s="132">
        <v>19</v>
      </c>
      <c r="P215" s="68" t="s">
        <v>172</v>
      </c>
      <c r="Q215" s="68"/>
      <c r="R215" s="68" t="s">
        <v>102</v>
      </c>
      <c r="S215" s="32" t="s">
        <v>102</v>
      </c>
    </row>
    <row r="216" spans="1:19">
      <c r="A216" s="68"/>
      <c r="B216" s="69">
        <v>43787</v>
      </c>
      <c r="C216" s="134">
        <v>26</v>
      </c>
      <c r="D216" s="68" t="s">
        <v>105</v>
      </c>
      <c r="E216" s="68"/>
      <c r="F216" s="68" t="s">
        <v>106</v>
      </c>
      <c r="G216" s="68" t="s">
        <v>101</v>
      </c>
      <c r="H216" s="71" t="s">
        <v>162</v>
      </c>
      <c r="I216" s="71" t="s">
        <v>162</v>
      </c>
      <c r="J216" s="69">
        <v>44223</v>
      </c>
      <c r="K216" s="69">
        <v>44224</v>
      </c>
      <c r="L216" s="72" t="s">
        <v>167</v>
      </c>
      <c r="M216" s="71">
        <v>30</v>
      </c>
      <c r="N216" s="69">
        <v>44251</v>
      </c>
      <c r="O216" s="132">
        <v>27</v>
      </c>
      <c r="P216" s="68" t="s">
        <v>104</v>
      </c>
      <c r="Q216" s="68"/>
      <c r="R216" s="68" t="s">
        <v>102</v>
      </c>
      <c r="S216" s="32" t="s">
        <v>102</v>
      </c>
    </row>
    <row r="217" spans="1:19">
      <c r="A217" s="68"/>
      <c r="B217" s="69">
        <v>43542</v>
      </c>
      <c r="C217" s="134">
        <v>25</v>
      </c>
      <c r="D217" s="68" t="s">
        <v>99</v>
      </c>
      <c r="E217" s="68" t="s">
        <v>107</v>
      </c>
      <c r="F217" s="68" t="s">
        <v>106</v>
      </c>
      <c r="G217" s="68" t="s">
        <v>102</v>
      </c>
      <c r="H217" s="71" t="s">
        <v>162</v>
      </c>
      <c r="I217" s="71" t="s">
        <v>162</v>
      </c>
      <c r="J217" s="69">
        <v>44223</v>
      </c>
      <c r="K217" s="69">
        <v>44224</v>
      </c>
      <c r="L217" s="72" t="s">
        <v>167</v>
      </c>
      <c r="M217" s="71">
        <v>30</v>
      </c>
      <c r="N217" s="69">
        <v>44251</v>
      </c>
      <c r="O217" s="132">
        <v>27</v>
      </c>
      <c r="P217" s="68" t="s">
        <v>104</v>
      </c>
      <c r="Q217" s="68"/>
      <c r="R217" s="68" t="s">
        <v>102</v>
      </c>
      <c r="S217" s="32" t="s">
        <v>102</v>
      </c>
    </row>
    <row r="218" spans="1:19">
      <c r="A218" s="68"/>
      <c r="B218" s="69">
        <v>43857</v>
      </c>
      <c r="C218" s="134">
        <v>33</v>
      </c>
      <c r="D218" s="68" t="s">
        <v>98</v>
      </c>
      <c r="E218" s="68"/>
      <c r="F218" s="68" t="s">
        <v>106</v>
      </c>
      <c r="G218" s="68" t="s">
        <v>102</v>
      </c>
      <c r="H218" s="71" t="s">
        <v>162</v>
      </c>
      <c r="I218" s="71" t="s">
        <v>162</v>
      </c>
      <c r="J218" s="69">
        <v>44221</v>
      </c>
      <c r="K218" s="69">
        <v>44222</v>
      </c>
      <c r="L218" s="72" t="s">
        <v>162</v>
      </c>
      <c r="M218" s="71">
        <v>0</v>
      </c>
      <c r="N218" s="69">
        <v>44237</v>
      </c>
      <c r="O218" s="132">
        <v>15</v>
      </c>
      <c r="P218" s="68" t="s">
        <v>173</v>
      </c>
      <c r="Q218" s="68"/>
      <c r="R218" s="68" t="s">
        <v>102</v>
      </c>
      <c r="S218" s="32" t="s">
        <v>102</v>
      </c>
    </row>
    <row r="219" spans="1:19">
      <c r="A219" s="68"/>
      <c r="B219" s="69">
        <v>44056</v>
      </c>
      <c r="C219" s="134">
        <v>51</v>
      </c>
      <c r="D219" s="68" t="s">
        <v>98</v>
      </c>
      <c r="E219" s="68"/>
      <c r="F219" s="68" t="s">
        <v>106</v>
      </c>
      <c r="G219" s="68" t="s">
        <v>101</v>
      </c>
      <c r="H219" s="71" t="s">
        <v>162</v>
      </c>
      <c r="I219" s="71" t="s">
        <v>162</v>
      </c>
      <c r="J219" s="69">
        <v>44217</v>
      </c>
      <c r="K219" s="69">
        <v>44218</v>
      </c>
      <c r="L219" s="72" t="s">
        <v>162</v>
      </c>
      <c r="M219" s="71">
        <v>0</v>
      </c>
      <c r="N219" s="69">
        <v>44230</v>
      </c>
      <c r="O219" s="132">
        <v>12</v>
      </c>
      <c r="P219" s="68" t="s">
        <v>175</v>
      </c>
      <c r="Q219" s="68"/>
      <c r="R219" s="68" t="s">
        <v>102</v>
      </c>
      <c r="S219" s="32" t="s">
        <v>102</v>
      </c>
    </row>
    <row r="220" spans="1:19">
      <c r="A220" s="68"/>
      <c r="B220" s="69">
        <v>43937</v>
      </c>
      <c r="C220" s="134">
        <v>35</v>
      </c>
      <c r="D220" s="68" t="s">
        <v>99</v>
      </c>
      <c r="E220" s="68"/>
      <c r="F220" s="68" t="s">
        <v>106</v>
      </c>
      <c r="G220" s="68" t="s">
        <v>102</v>
      </c>
      <c r="H220" s="71" t="s">
        <v>162</v>
      </c>
      <c r="I220" s="71" t="s">
        <v>162</v>
      </c>
      <c r="J220" s="69">
        <v>44207</v>
      </c>
      <c r="K220" s="69">
        <v>44208</v>
      </c>
      <c r="L220" s="72" t="s">
        <v>167</v>
      </c>
      <c r="M220" s="71">
        <v>50</v>
      </c>
      <c r="N220" s="69">
        <v>44237</v>
      </c>
      <c r="O220" s="132">
        <v>29</v>
      </c>
      <c r="P220" s="68" t="s">
        <v>104</v>
      </c>
      <c r="Q220" s="68"/>
      <c r="R220" s="68" t="s">
        <v>102</v>
      </c>
      <c r="S220" s="32" t="s">
        <v>102</v>
      </c>
    </row>
    <row r="221" spans="1:19">
      <c r="A221" s="68"/>
      <c r="B221" s="69">
        <v>44165</v>
      </c>
      <c r="C221" s="134">
        <v>35</v>
      </c>
      <c r="D221" s="68" t="s">
        <v>177</v>
      </c>
      <c r="E221" s="68"/>
      <c r="F221" s="68" t="s">
        <v>106</v>
      </c>
      <c r="G221" s="68" t="s">
        <v>102</v>
      </c>
      <c r="H221" s="71" t="s">
        <v>162</v>
      </c>
      <c r="I221" s="71" t="s">
        <v>162</v>
      </c>
      <c r="J221" s="69">
        <v>44230</v>
      </c>
      <c r="K221" s="69">
        <v>44231</v>
      </c>
      <c r="L221" s="72" t="s">
        <v>167</v>
      </c>
      <c r="M221" s="71">
        <v>30</v>
      </c>
      <c r="N221" s="69">
        <v>44245</v>
      </c>
      <c r="O221" s="132">
        <v>14</v>
      </c>
      <c r="P221" s="68" t="s">
        <v>104</v>
      </c>
      <c r="Q221" s="68"/>
      <c r="R221" s="68" t="s">
        <v>102</v>
      </c>
      <c r="S221" s="32" t="s">
        <v>102</v>
      </c>
    </row>
    <row r="222" spans="1:19">
      <c r="A222" s="68"/>
      <c r="B222" s="69">
        <v>44029</v>
      </c>
      <c r="C222" s="134">
        <v>24</v>
      </c>
      <c r="D222" s="68" t="s">
        <v>98</v>
      </c>
      <c r="E222" s="68"/>
      <c r="F222" s="68" t="s">
        <v>106</v>
      </c>
      <c r="G222" s="68" t="s">
        <v>102</v>
      </c>
      <c r="H222" s="71" t="s">
        <v>162</v>
      </c>
      <c r="I222" s="71" t="s">
        <v>162</v>
      </c>
      <c r="J222" s="69">
        <v>44166</v>
      </c>
      <c r="K222" s="69">
        <v>44167</v>
      </c>
      <c r="L222" s="72" t="s">
        <v>162</v>
      </c>
      <c r="M222" s="71">
        <v>30</v>
      </c>
      <c r="N222" s="69">
        <v>44250</v>
      </c>
      <c r="O222" s="132">
        <v>83</v>
      </c>
      <c r="P222" s="68" t="s">
        <v>172</v>
      </c>
      <c r="Q222" s="68"/>
      <c r="R222" s="68" t="s">
        <v>102</v>
      </c>
      <c r="S222" s="32" t="s">
        <v>102</v>
      </c>
    </row>
    <row r="223" spans="1:19">
      <c r="A223" s="68"/>
      <c r="B223" s="69">
        <v>44243</v>
      </c>
      <c r="C223" s="134">
        <v>18</v>
      </c>
      <c r="D223" s="68" t="s">
        <v>105</v>
      </c>
      <c r="E223" s="68"/>
      <c r="F223" s="68" t="s">
        <v>106</v>
      </c>
      <c r="G223" s="68" t="s">
        <v>102</v>
      </c>
      <c r="H223" s="71" t="s">
        <v>162</v>
      </c>
      <c r="I223" s="71" t="s">
        <v>162</v>
      </c>
      <c r="J223" s="69">
        <v>44254</v>
      </c>
      <c r="K223" s="69">
        <v>44256</v>
      </c>
      <c r="L223" s="72" t="s">
        <v>162</v>
      </c>
      <c r="M223" s="71">
        <v>10</v>
      </c>
      <c r="N223" s="69">
        <v>44266</v>
      </c>
      <c r="O223" s="132">
        <v>12</v>
      </c>
      <c r="P223" s="68" t="s">
        <v>104</v>
      </c>
      <c r="Q223" s="68"/>
      <c r="R223" s="68" t="s">
        <v>102</v>
      </c>
      <c r="S223" s="32" t="s">
        <v>102</v>
      </c>
    </row>
    <row r="224" spans="1:19">
      <c r="A224" s="68"/>
      <c r="B224" s="69">
        <v>44032</v>
      </c>
      <c r="C224" s="134">
        <v>34</v>
      </c>
      <c r="D224" s="68" t="s">
        <v>98</v>
      </c>
      <c r="E224" s="68"/>
      <c r="F224" s="68" t="s">
        <v>106</v>
      </c>
      <c r="G224" s="68" t="s">
        <v>102</v>
      </c>
      <c r="H224" s="71" t="s">
        <v>162</v>
      </c>
      <c r="I224" s="71" t="s">
        <v>162</v>
      </c>
      <c r="J224" s="69">
        <v>44209</v>
      </c>
      <c r="K224" s="69">
        <v>44210</v>
      </c>
      <c r="L224" s="72" t="s">
        <v>167</v>
      </c>
      <c r="M224" s="71">
        <v>30</v>
      </c>
      <c r="N224" s="69">
        <v>44239</v>
      </c>
      <c r="O224" s="132">
        <v>29</v>
      </c>
      <c r="P224" s="68" t="s">
        <v>104</v>
      </c>
      <c r="Q224" s="68"/>
      <c r="R224" s="68" t="s">
        <v>102</v>
      </c>
      <c r="S224" s="32" t="s">
        <v>102</v>
      </c>
    </row>
    <row r="225" spans="1:19">
      <c r="A225" s="68"/>
      <c r="B225" s="69">
        <v>44032</v>
      </c>
      <c r="C225" s="134">
        <v>34</v>
      </c>
      <c r="D225" s="68" t="s">
        <v>98</v>
      </c>
      <c r="E225" s="68"/>
      <c r="F225" s="68" t="s">
        <v>106</v>
      </c>
      <c r="G225" s="68" t="s">
        <v>102</v>
      </c>
      <c r="H225" s="71" t="s">
        <v>162</v>
      </c>
      <c r="I225" s="71" t="s">
        <v>162</v>
      </c>
      <c r="J225" s="69">
        <v>44252</v>
      </c>
      <c r="K225" s="69">
        <v>44253</v>
      </c>
      <c r="L225" s="72" t="s">
        <v>162</v>
      </c>
      <c r="M225" s="71">
        <v>28</v>
      </c>
      <c r="N225" s="69">
        <v>44281</v>
      </c>
      <c r="O225" s="132">
        <v>28</v>
      </c>
      <c r="P225" s="68" t="s">
        <v>172</v>
      </c>
      <c r="Q225" s="68"/>
      <c r="R225" s="68" t="s">
        <v>102</v>
      </c>
      <c r="S225" s="32" t="s">
        <v>102</v>
      </c>
    </row>
    <row r="226" spans="1:19">
      <c r="A226" s="68"/>
      <c r="B226" s="69">
        <v>43881</v>
      </c>
      <c r="C226" s="134">
        <v>27</v>
      </c>
      <c r="D226" s="68" t="s">
        <v>98</v>
      </c>
      <c r="E226" s="68"/>
      <c r="F226" s="68" t="s">
        <v>106</v>
      </c>
      <c r="G226" s="68" t="s">
        <v>101</v>
      </c>
      <c r="H226" s="71" t="s">
        <v>162</v>
      </c>
      <c r="I226" s="71" t="s">
        <v>162</v>
      </c>
      <c r="J226" s="69">
        <v>44252</v>
      </c>
      <c r="K226" s="69">
        <v>44253</v>
      </c>
      <c r="L226" s="72" t="s">
        <v>162</v>
      </c>
      <c r="M226" s="71">
        <v>7</v>
      </c>
      <c r="N226" s="69">
        <v>44260</v>
      </c>
      <c r="O226" s="132">
        <v>7</v>
      </c>
      <c r="P226" s="68" t="s">
        <v>172</v>
      </c>
      <c r="Q226" s="68"/>
      <c r="R226" s="68" t="s">
        <v>102</v>
      </c>
      <c r="S226" s="32" t="s">
        <v>102</v>
      </c>
    </row>
    <row r="227" spans="1:19">
      <c r="A227" s="68"/>
      <c r="B227" s="69">
        <v>43711</v>
      </c>
      <c r="C227" s="134">
        <v>30</v>
      </c>
      <c r="D227" s="68" t="s">
        <v>98</v>
      </c>
      <c r="E227" s="68"/>
      <c r="F227" s="68" t="s">
        <v>106</v>
      </c>
      <c r="G227" s="68" t="s">
        <v>101</v>
      </c>
      <c r="H227" s="71" t="s">
        <v>162</v>
      </c>
      <c r="I227" s="71" t="s">
        <v>162</v>
      </c>
      <c r="J227" s="69">
        <v>44209</v>
      </c>
      <c r="K227" s="69">
        <v>44210</v>
      </c>
      <c r="L227" s="72" t="s">
        <v>167</v>
      </c>
      <c r="M227" s="71">
        <v>30</v>
      </c>
      <c r="N227" s="69">
        <v>44239</v>
      </c>
      <c r="O227" s="132">
        <v>29</v>
      </c>
      <c r="P227" s="68" t="s">
        <v>104</v>
      </c>
      <c r="Q227" s="68"/>
      <c r="R227" s="68" t="s">
        <v>102</v>
      </c>
      <c r="S227" s="32" t="s">
        <v>102</v>
      </c>
    </row>
    <row r="228" spans="1:19">
      <c r="A228" s="68"/>
      <c r="B228" s="69">
        <v>43938</v>
      </c>
      <c r="C228" s="134">
        <v>42</v>
      </c>
      <c r="D228" s="68" t="s">
        <v>98</v>
      </c>
      <c r="E228" s="68"/>
      <c r="F228" s="68" t="s">
        <v>106</v>
      </c>
      <c r="G228" s="68" t="s">
        <v>101</v>
      </c>
      <c r="H228" s="71" t="s">
        <v>162</v>
      </c>
      <c r="I228" s="71" t="s">
        <v>162</v>
      </c>
      <c r="J228" s="69">
        <v>44218</v>
      </c>
      <c r="K228" s="69">
        <v>44221</v>
      </c>
      <c r="L228" s="72" t="s">
        <v>162</v>
      </c>
      <c r="M228" s="71">
        <v>10</v>
      </c>
      <c r="N228" s="69">
        <v>44237</v>
      </c>
      <c r="O228" s="132">
        <v>19</v>
      </c>
      <c r="P228" s="68" t="s">
        <v>104</v>
      </c>
      <c r="Q228" s="68"/>
      <c r="R228" s="68" t="s">
        <v>102</v>
      </c>
      <c r="S228" s="32" t="s">
        <v>102</v>
      </c>
    </row>
    <row r="229" spans="1:19">
      <c r="A229" s="68"/>
      <c r="B229" s="69">
        <v>43938</v>
      </c>
      <c r="C229" s="134">
        <v>42</v>
      </c>
      <c r="D229" s="68" t="s">
        <v>177</v>
      </c>
      <c r="E229" s="68"/>
      <c r="F229" s="68" t="s">
        <v>106</v>
      </c>
      <c r="G229" s="68" t="s">
        <v>101</v>
      </c>
      <c r="H229" s="71" t="s">
        <v>162</v>
      </c>
      <c r="I229" s="71" t="s">
        <v>167</v>
      </c>
      <c r="J229" s="69">
        <v>44238</v>
      </c>
      <c r="K229" s="69">
        <v>44239</v>
      </c>
      <c r="L229" s="72" t="s">
        <v>162</v>
      </c>
      <c r="M229" s="71">
        <v>10</v>
      </c>
      <c r="N229" s="69">
        <v>44251</v>
      </c>
      <c r="O229" s="132">
        <v>12</v>
      </c>
      <c r="P229" s="68" t="s">
        <v>104</v>
      </c>
      <c r="Q229" s="68"/>
      <c r="R229" s="68" t="s">
        <v>102</v>
      </c>
      <c r="S229" s="32" t="s">
        <v>102</v>
      </c>
    </row>
    <row r="230" spans="1:19">
      <c r="A230" s="68"/>
      <c r="B230" s="69">
        <v>44230</v>
      </c>
      <c r="C230" s="134">
        <v>44</v>
      </c>
      <c r="D230" s="68" t="s">
        <v>105</v>
      </c>
      <c r="E230" s="68"/>
      <c r="F230" s="68" t="s">
        <v>106</v>
      </c>
      <c r="G230" s="68" t="s">
        <v>101</v>
      </c>
      <c r="H230" s="71" t="s">
        <v>162</v>
      </c>
      <c r="I230" s="71" t="s">
        <v>162</v>
      </c>
      <c r="J230" s="69">
        <v>44246</v>
      </c>
      <c r="K230" s="69">
        <v>44249</v>
      </c>
      <c r="L230" s="72" t="s">
        <v>167</v>
      </c>
      <c r="M230" s="71">
        <v>7</v>
      </c>
      <c r="N230" s="69">
        <v>44248</v>
      </c>
      <c r="O230" s="132">
        <v>3</v>
      </c>
      <c r="P230" s="68" t="s">
        <v>104</v>
      </c>
      <c r="Q230" s="68"/>
      <c r="R230" s="68" t="s">
        <v>102</v>
      </c>
      <c r="S230" s="32" t="s">
        <v>102</v>
      </c>
    </row>
    <row r="231" spans="1:19">
      <c r="A231" s="68"/>
      <c r="B231" s="69">
        <v>44230</v>
      </c>
      <c r="C231" s="134">
        <v>44</v>
      </c>
      <c r="D231" s="68" t="s">
        <v>105</v>
      </c>
      <c r="E231" s="68"/>
      <c r="F231" s="68" t="s">
        <v>106</v>
      </c>
      <c r="G231" s="68" t="s">
        <v>101</v>
      </c>
      <c r="H231" s="71" t="s">
        <v>162</v>
      </c>
      <c r="I231" s="71" t="s">
        <v>162</v>
      </c>
      <c r="J231" s="69">
        <v>44248</v>
      </c>
      <c r="K231" s="69">
        <v>44249</v>
      </c>
      <c r="L231" s="72" t="s">
        <v>162</v>
      </c>
      <c r="M231" s="71">
        <v>0</v>
      </c>
      <c r="N231" s="69">
        <v>44250</v>
      </c>
      <c r="O231" s="132">
        <v>1</v>
      </c>
      <c r="P231" s="68" t="s">
        <v>175</v>
      </c>
      <c r="Q231" s="68"/>
      <c r="R231" s="68" t="s">
        <v>102</v>
      </c>
      <c r="S231" s="32" t="s">
        <v>102</v>
      </c>
    </row>
    <row r="232" spans="1:19">
      <c r="A232" s="68"/>
      <c r="B232" s="69">
        <v>44238</v>
      </c>
      <c r="C232" s="134">
        <v>34</v>
      </c>
      <c r="D232" s="68" t="s">
        <v>99</v>
      </c>
      <c r="E232" s="68" t="s">
        <v>107</v>
      </c>
      <c r="F232" s="68" t="s">
        <v>106</v>
      </c>
      <c r="G232" s="68" t="s">
        <v>102</v>
      </c>
      <c r="H232" s="71" t="s">
        <v>162</v>
      </c>
      <c r="I232" s="71" t="s">
        <v>162</v>
      </c>
      <c r="J232" s="69">
        <v>44239</v>
      </c>
      <c r="K232" s="69">
        <v>44242</v>
      </c>
      <c r="L232" s="72" t="s">
        <v>162</v>
      </c>
      <c r="M232" s="71">
        <v>0</v>
      </c>
      <c r="N232" s="69">
        <v>44243</v>
      </c>
      <c r="O232" s="132">
        <v>1</v>
      </c>
      <c r="P232" s="68" t="s">
        <v>175</v>
      </c>
      <c r="Q232" s="68"/>
      <c r="R232" s="68" t="s">
        <v>102</v>
      </c>
      <c r="S232" s="32" t="s">
        <v>102</v>
      </c>
    </row>
    <row r="233" spans="1:19">
      <c r="A233" s="68"/>
      <c r="B233" s="69">
        <v>44231</v>
      </c>
      <c r="C233" s="134">
        <v>39</v>
      </c>
      <c r="D233" s="68" t="s">
        <v>98</v>
      </c>
      <c r="E233" s="68"/>
      <c r="F233" s="68" t="s">
        <v>106</v>
      </c>
      <c r="G233" s="68" t="s">
        <v>101</v>
      </c>
      <c r="H233" s="71" t="s">
        <v>162</v>
      </c>
      <c r="I233" s="71" t="s">
        <v>162</v>
      </c>
      <c r="J233" s="69">
        <v>44238</v>
      </c>
      <c r="K233" s="69">
        <v>44239</v>
      </c>
      <c r="L233" s="72" t="s">
        <v>162</v>
      </c>
      <c r="M233" s="71">
        <v>8</v>
      </c>
      <c r="N233" s="69">
        <v>44245</v>
      </c>
      <c r="O233" s="132">
        <v>6</v>
      </c>
      <c r="P233" s="68" t="s">
        <v>117</v>
      </c>
      <c r="Q233" s="68"/>
      <c r="R233" s="68" t="s">
        <v>102</v>
      </c>
      <c r="S233" s="32" t="s">
        <v>102</v>
      </c>
    </row>
    <row r="234" spans="1:19">
      <c r="A234" s="68"/>
      <c r="B234" s="69">
        <v>44222</v>
      </c>
      <c r="C234" s="134">
        <v>27</v>
      </c>
      <c r="D234" s="68" t="s">
        <v>99</v>
      </c>
      <c r="E234" s="68"/>
      <c r="F234" s="68" t="s">
        <v>106</v>
      </c>
      <c r="G234" s="68" t="s">
        <v>101</v>
      </c>
      <c r="H234" s="71" t="s">
        <v>162</v>
      </c>
      <c r="I234" s="71" t="s">
        <v>162</v>
      </c>
      <c r="J234" s="69">
        <v>44239</v>
      </c>
      <c r="K234" s="69">
        <v>44242</v>
      </c>
      <c r="L234" s="72" t="s">
        <v>167</v>
      </c>
      <c r="M234" s="71">
        <v>10</v>
      </c>
      <c r="N234" s="69">
        <v>44243</v>
      </c>
      <c r="O234" s="132">
        <v>1</v>
      </c>
      <c r="P234" s="68" t="s">
        <v>104</v>
      </c>
      <c r="Q234" s="68"/>
      <c r="R234" s="68" t="s">
        <v>102</v>
      </c>
      <c r="S234" s="32" t="s">
        <v>102</v>
      </c>
    </row>
    <row r="235" spans="1:19">
      <c r="A235" s="68"/>
      <c r="B235" s="69">
        <v>44237</v>
      </c>
      <c r="C235" s="134">
        <v>19</v>
      </c>
      <c r="D235" s="68" t="s">
        <v>98</v>
      </c>
      <c r="E235" s="68"/>
      <c r="F235" s="68" t="s">
        <v>106</v>
      </c>
      <c r="G235" s="68" t="s">
        <v>101</v>
      </c>
      <c r="H235" s="71" t="s">
        <v>162</v>
      </c>
      <c r="I235" s="71" t="s">
        <v>162</v>
      </c>
      <c r="J235" s="69">
        <v>44603</v>
      </c>
      <c r="K235" s="69">
        <v>44239</v>
      </c>
      <c r="L235" s="72" t="s">
        <v>162</v>
      </c>
      <c r="M235" s="71">
        <v>0</v>
      </c>
      <c r="N235" s="69">
        <v>44250</v>
      </c>
      <c r="O235" s="132">
        <v>11</v>
      </c>
      <c r="P235" s="68" t="s">
        <v>175</v>
      </c>
      <c r="Q235" s="68"/>
      <c r="R235" s="68" t="s">
        <v>102</v>
      </c>
      <c r="S235" s="32" t="s">
        <v>102</v>
      </c>
    </row>
    <row r="236" spans="1:19">
      <c r="A236" s="68"/>
      <c r="B236" s="69">
        <v>43685</v>
      </c>
      <c r="C236" s="134">
        <v>45</v>
      </c>
      <c r="D236" s="68" t="s">
        <v>99</v>
      </c>
      <c r="E236" s="68" t="s">
        <v>107</v>
      </c>
      <c r="F236" s="68" t="s">
        <v>106</v>
      </c>
      <c r="G236" s="68" t="s">
        <v>102</v>
      </c>
      <c r="H236" s="71" t="s">
        <v>162</v>
      </c>
      <c r="I236" s="71" t="s">
        <v>162</v>
      </c>
      <c r="J236" s="69">
        <v>44236</v>
      </c>
      <c r="K236" s="69">
        <v>44237</v>
      </c>
      <c r="L236" s="72" t="s">
        <v>162</v>
      </c>
      <c r="M236" s="71">
        <v>0</v>
      </c>
      <c r="N236" s="69">
        <v>44239</v>
      </c>
      <c r="O236" s="132">
        <v>2</v>
      </c>
      <c r="P236" s="68" t="s">
        <v>175</v>
      </c>
      <c r="Q236" s="68"/>
      <c r="R236" s="68" t="s">
        <v>102</v>
      </c>
      <c r="S236" s="32" t="s">
        <v>102</v>
      </c>
    </row>
    <row r="237" spans="1:19">
      <c r="A237" s="68"/>
      <c r="B237" s="69">
        <v>43773</v>
      </c>
      <c r="C237" s="134">
        <v>41</v>
      </c>
      <c r="D237" s="68" t="s">
        <v>98</v>
      </c>
      <c r="E237" s="68"/>
      <c r="F237" s="68" t="s">
        <v>106</v>
      </c>
      <c r="G237" s="68" t="s">
        <v>102</v>
      </c>
      <c r="H237" s="71" t="s">
        <v>162</v>
      </c>
      <c r="I237" s="71" t="s">
        <v>162</v>
      </c>
      <c r="J237" s="69">
        <v>44231</v>
      </c>
      <c r="K237" s="69">
        <v>44232</v>
      </c>
      <c r="L237" s="72" t="s">
        <v>162</v>
      </c>
      <c r="M237" s="71">
        <v>0</v>
      </c>
      <c r="N237" s="69">
        <v>44249</v>
      </c>
      <c r="O237" s="132">
        <v>17</v>
      </c>
      <c r="P237" s="68" t="s">
        <v>175</v>
      </c>
      <c r="Q237" s="68"/>
      <c r="R237" s="68" t="s">
        <v>102</v>
      </c>
      <c r="S237" s="32" t="s">
        <v>102</v>
      </c>
    </row>
    <row r="238" spans="1:19">
      <c r="A238" s="68"/>
      <c r="B238" s="69">
        <v>44228</v>
      </c>
      <c r="C238" s="134">
        <v>36</v>
      </c>
      <c r="D238" s="68" t="s">
        <v>98</v>
      </c>
      <c r="E238" s="68"/>
      <c r="F238" s="68" t="s">
        <v>106</v>
      </c>
      <c r="G238" s="68" t="s">
        <v>102</v>
      </c>
      <c r="H238" s="71" t="s">
        <v>162</v>
      </c>
      <c r="I238" s="71" t="s">
        <v>162</v>
      </c>
      <c r="J238" s="69">
        <v>44228</v>
      </c>
      <c r="K238" s="69">
        <v>44229</v>
      </c>
      <c r="L238" s="72" t="s">
        <v>162</v>
      </c>
      <c r="M238" s="71">
        <v>0</v>
      </c>
      <c r="N238" s="69">
        <v>44236</v>
      </c>
      <c r="O238" s="132">
        <v>7</v>
      </c>
      <c r="P238" s="68" t="s">
        <v>175</v>
      </c>
      <c r="Q238" s="68"/>
      <c r="R238" s="68" t="s">
        <v>102</v>
      </c>
      <c r="S238" s="32" t="s">
        <v>102</v>
      </c>
    </row>
    <row r="239" spans="1:19">
      <c r="A239" s="68"/>
      <c r="B239" s="69">
        <v>44230</v>
      </c>
      <c r="C239" s="134">
        <v>52</v>
      </c>
      <c r="D239" s="68" t="s">
        <v>98</v>
      </c>
      <c r="E239" s="68"/>
      <c r="F239" s="68" t="s">
        <v>106</v>
      </c>
      <c r="G239" s="68" t="s">
        <v>102</v>
      </c>
      <c r="H239" s="71" t="s">
        <v>162</v>
      </c>
      <c r="I239" s="71" t="s">
        <v>162</v>
      </c>
      <c r="J239" s="69">
        <v>44230</v>
      </c>
      <c r="K239" s="69">
        <v>44231</v>
      </c>
      <c r="L239" s="72" t="s">
        <v>162</v>
      </c>
      <c r="M239" s="71">
        <v>0</v>
      </c>
      <c r="N239" s="69">
        <v>44236</v>
      </c>
      <c r="O239" s="132">
        <v>5</v>
      </c>
      <c r="P239" s="68" t="s">
        <v>175</v>
      </c>
      <c r="Q239" s="68"/>
      <c r="R239" s="68" t="s">
        <v>102</v>
      </c>
      <c r="S239" s="32" t="s">
        <v>102</v>
      </c>
    </row>
    <row r="240" spans="1:19">
      <c r="A240" s="68"/>
      <c r="B240" s="69">
        <v>43732</v>
      </c>
      <c r="C240" s="134">
        <v>23</v>
      </c>
      <c r="D240" s="68" t="s">
        <v>105</v>
      </c>
      <c r="E240" s="68"/>
      <c r="F240" s="68" t="s">
        <v>106</v>
      </c>
      <c r="G240" s="68" t="s">
        <v>102</v>
      </c>
      <c r="H240" s="71" t="s">
        <v>162</v>
      </c>
      <c r="I240" s="71" t="s">
        <v>162</v>
      </c>
      <c r="J240" s="69">
        <v>44230</v>
      </c>
      <c r="K240" s="69">
        <v>44231</v>
      </c>
      <c r="L240" s="72" t="s">
        <v>162</v>
      </c>
      <c r="M240" s="71">
        <v>0</v>
      </c>
      <c r="N240" s="69">
        <v>44249</v>
      </c>
      <c r="O240" s="132">
        <v>18</v>
      </c>
      <c r="P240" s="68" t="s">
        <v>175</v>
      </c>
      <c r="Q240" s="68"/>
      <c r="R240" s="68" t="s">
        <v>102</v>
      </c>
      <c r="S240" s="32" t="s">
        <v>102</v>
      </c>
    </row>
    <row r="241" spans="1:19">
      <c r="A241" s="68"/>
      <c r="B241" s="69">
        <v>44225</v>
      </c>
      <c r="C241" s="134">
        <v>37</v>
      </c>
      <c r="D241" s="68" t="s">
        <v>105</v>
      </c>
      <c r="E241" s="68"/>
      <c r="F241" s="68" t="s">
        <v>106</v>
      </c>
      <c r="G241" s="68" t="s">
        <v>101</v>
      </c>
      <c r="H241" s="71" t="s">
        <v>162</v>
      </c>
      <c r="I241" s="71" t="s">
        <v>162</v>
      </c>
      <c r="J241" s="69">
        <v>44228</v>
      </c>
      <c r="K241" s="69">
        <v>44229</v>
      </c>
      <c r="L241" s="72" t="s">
        <v>162</v>
      </c>
      <c r="M241" s="71">
        <v>0</v>
      </c>
      <c r="N241" s="69">
        <v>44243</v>
      </c>
      <c r="O241" s="132">
        <v>14</v>
      </c>
      <c r="P241" s="68" t="s">
        <v>175</v>
      </c>
      <c r="Q241" s="68"/>
      <c r="R241" s="68" t="s">
        <v>102</v>
      </c>
      <c r="S241" s="32" t="s">
        <v>102</v>
      </c>
    </row>
    <row r="242" spans="1:19">
      <c r="A242" s="68"/>
      <c r="B242" s="69">
        <v>44207</v>
      </c>
      <c r="C242" s="134">
        <v>26</v>
      </c>
      <c r="D242" s="68" t="s">
        <v>98</v>
      </c>
      <c r="E242" s="68"/>
      <c r="F242" s="68" t="s">
        <v>106</v>
      </c>
      <c r="G242" s="68" t="s">
        <v>102</v>
      </c>
      <c r="H242" s="71" t="s">
        <v>162</v>
      </c>
      <c r="I242" s="71" t="s">
        <v>162</v>
      </c>
      <c r="J242" s="69">
        <v>44225</v>
      </c>
      <c r="K242" s="69">
        <v>44228</v>
      </c>
      <c r="L242" s="72" t="s">
        <v>162</v>
      </c>
      <c r="M242" s="71">
        <v>0</v>
      </c>
      <c r="N242" s="69">
        <v>44238</v>
      </c>
      <c r="O242" s="132">
        <v>14</v>
      </c>
      <c r="P242" s="68" t="s">
        <v>175</v>
      </c>
      <c r="Q242" s="68"/>
      <c r="R242" s="68" t="s">
        <v>102</v>
      </c>
      <c r="S242" s="32" t="s">
        <v>102</v>
      </c>
    </row>
    <row r="243" spans="1:19">
      <c r="A243" s="68"/>
      <c r="B243" s="69">
        <v>44145</v>
      </c>
      <c r="C243" s="134">
        <v>26</v>
      </c>
      <c r="D243" s="68" t="s">
        <v>105</v>
      </c>
      <c r="E243" s="68"/>
      <c r="F243" s="68" t="s">
        <v>106</v>
      </c>
      <c r="G243" s="68" t="s">
        <v>102</v>
      </c>
      <c r="H243" s="71" t="s">
        <v>162</v>
      </c>
      <c r="I243" s="71" t="s">
        <v>162</v>
      </c>
      <c r="J243" s="69">
        <v>44224</v>
      </c>
      <c r="K243" s="69">
        <v>44225</v>
      </c>
      <c r="L243" s="72" t="s">
        <v>162</v>
      </c>
      <c r="M243" s="71">
        <v>30</v>
      </c>
      <c r="N243" s="69">
        <v>44235</v>
      </c>
      <c r="O243" s="132">
        <v>10</v>
      </c>
      <c r="P243" s="68" t="s">
        <v>104</v>
      </c>
      <c r="Q243" s="68"/>
      <c r="R243" s="68" t="s">
        <v>102</v>
      </c>
      <c r="S243" s="32" t="s">
        <v>178</v>
      </c>
    </row>
    <row r="244" spans="1:19">
      <c r="A244" s="68"/>
      <c r="B244" s="69">
        <v>44151</v>
      </c>
      <c r="C244" s="134">
        <v>58</v>
      </c>
      <c r="D244" s="68" t="s">
        <v>98</v>
      </c>
      <c r="E244" s="68"/>
      <c r="F244" s="68" t="s">
        <v>106</v>
      </c>
      <c r="G244" s="68" t="s">
        <v>101</v>
      </c>
      <c r="H244" s="71" t="s">
        <v>162</v>
      </c>
      <c r="I244" s="71" t="s">
        <v>162</v>
      </c>
      <c r="J244" s="69">
        <v>44223</v>
      </c>
      <c r="K244" s="69">
        <v>44224</v>
      </c>
      <c r="L244" s="72" t="s">
        <v>162</v>
      </c>
      <c r="M244" s="71">
        <v>0</v>
      </c>
      <c r="N244" s="69">
        <v>44236</v>
      </c>
      <c r="O244" s="132">
        <v>12</v>
      </c>
      <c r="P244" s="68" t="s">
        <v>175</v>
      </c>
      <c r="Q244" s="68"/>
      <c r="R244" s="68" t="s">
        <v>102</v>
      </c>
      <c r="S244" s="32" t="s">
        <v>102</v>
      </c>
    </row>
    <row r="245" spans="1:19">
      <c r="A245" s="68"/>
      <c r="B245" s="69">
        <v>44508</v>
      </c>
      <c r="C245" s="134">
        <v>66</v>
      </c>
      <c r="D245" s="68" t="s">
        <v>105</v>
      </c>
      <c r="E245" s="68"/>
      <c r="F245" s="68" t="s">
        <v>106</v>
      </c>
      <c r="G245" s="68" t="s">
        <v>102</v>
      </c>
      <c r="H245" s="71" t="s">
        <v>162</v>
      </c>
      <c r="I245" s="71" t="s">
        <v>162</v>
      </c>
      <c r="J245" s="69">
        <v>44223</v>
      </c>
      <c r="K245" s="69">
        <v>44224</v>
      </c>
      <c r="L245" s="72" t="s">
        <v>162</v>
      </c>
      <c r="M245" s="71">
        <v>0</v>
      </c>
      <c r="N245" s="69">
        <v>44236</v>
      </c>
      <c r="O245" s="132">
        <v>12</v>
      </c>
      <c r="P245" s="68" t="s">
        <v>175</v>
      </c>
      <c r="Q245" s="68"/>
      <c r="R245" s="68" t="s">
        <v>102</v>
      </c>
      <c r="S245" s="32" t="s">
        <v>102</v>
      </c>
    </row>
    <row r="246" spans="1:19">
      <c r="A246" s="68"/>
      <c r="B246" s="69">
        <v>44158</v>
      </c>
      <c r="C246" s="134">
        <v>46</v>
      </c>
      <c r="D246" s="68" t="s">
        <v>98</v>
      </c>
      <c r="E246" s="68"/>
      <c r="F246" s="68" t="s">
        <v>140</v>
      </c>
      <c r="G246" s="68" t="s">
        <v>101</v>
      </c>
      <c r="H246" s="71" t="s">
        <v>162</v>
      </c>
      <c r="I246" s="71" t="s">
        <v>162</v>
      </c>
      <c r="J246" s="69">
        <v>44284</v>
      </c>
      <c r="K246" s="69">
        <v>44285</v>
      </c>
      <c r="L246" s="72" t="s">
        <v>162</v>
      </c>
      <c r="M246" s="71">
        <v>0</v>
      </c>
      <c r="N246" s="69">
        <v>44285</v>
      </c>
      <c r="O246" s="132">
        <v>0</v>
      </c>
      <c r="P246" s="68" t="s">
        <v>10</v>
      </c>
      <c r="Q246" s="68"/>
      <c r="R246" s="68" t="s">
        <v>102</v>
      </c>
      <c r="S246" s="32" t="s">
        <v>102</v>
      </c>
    </row>
    <row r="247" spans="1:19">
      <c r="A247" s="68"/>
      <c r="B247" s="69">
        <v>44249</v>
      </c>
      <c r="C247" s="134">
        <v>43</v>
      </c>
      <c r="D247" s="68" t="s">
        <v>98</v>
      </c>
      <c r="E247" s="68"/>
      <c r="F247" s="68" t="s">
        <v>140</v>
      </c>
      <c r="G247" s="68" t="s">
        <v>102</v>
      </c>
      <c r="H247" s="71" t="s">
        <v>162</v>
      </c>
      <c r="I247" s="71" t="s">
        <v>162</v>
      </c>
      <c r="J247" s="69">
        <v>44279</v>
      </c>
      <c r="K247" s="69">
        <v>44280</v>
      </c>
      <c r="L247" s="72" t="s">
        <v>162</v>
      </c>
      <c r="M247" s="71">
        <v>0</v>
      </c>
      <c r="N247" s="69">
        <v>44280</v>
      </c>
      <c r="O247" s="132">
        <v>0</v>
      </c>
      <c r="P247" s="68" t="s">
        <v>179</v>
      </c>
      <c r="Q247" s="68"/>
      <c r="R247" s="68" t="s">
        <v>102</v>
      </c>
      <c r="S247" s="32" t="s">
        <v>102</v>
      </c>
    </row>
    <row r="248" spans="1:19">
      <c r="A248" s="68"/>
      <c r="B248" s="69">
        <v>44088</v>
      </c>
      <c r="C248" s="134">
        <v>20</v>
      </c>
      <c r="D248" s="68" t="s">
        <v>98</v>
      </c>
      <c r="E248" s="68"/>
      <c r="F248" s="68" t="s">
        <v>140</v>
      </c>
      <c r="G248" s="68" t="s">
        <v>101</v>
      </c>
      <c r="H248" s="71" t="s">
        <v>162</v>
      </c>
      <c r="I248" s="71" t="s">
        <v>162</v>
      </c>
      <c r="J248" s="69">
        <v>44256</v>
      </c>
      <c r="K248" s="69">
        <v>44257</v>
      </c>
      <c r="L248" s="72" t="s">
        <v>162</v>
      </c>
      <c r="M248" s="71">
        <v>2</v>
      </c>
      <c r="N248" s="69">
        <v>44259</v>
      </c>
      <c r="O248" s="132">
        <v>2</v>
      </c>
      <c r="P248" s="68" t="s">
        <v>179</v>
      </c>
      <c r="Q248" s="68"/>
      <c r="R248" s="68" t="s">
        <v>102</v>
      </c>
      <c r="S248" s="32" t="s">
        <v>102</v>
      </c>
    </row>
    <row r="249" spans="1:19">
      <c r="A249" s="68"/>
      <c r="B249" s="69">
        <v>44088</v>
      </c>
      <c r="C249" s="134">
        <v>20</v>
      </c>
      <c r="D249" s="68" t="s">
        <v>177</v>
      </c>
      <c r="E249" s="68"/>
      <c r="F249" s="68" t="s">
        <v>140</v>
      </c>
      <c r="G249" s="68" t="s">
        <v>101</v>
      </c>
      <c r="H249" s="71" t="s">
        <v>162</v>
      </c>
      <c r="I249" s="71" t="s">
        <v>162</v>
      </c>
      <c r="J249" s="69">
        <v>44278</v>
      </c>
      <c r="K249" s="69">
        <v>44279</v>
      </c>
      <c r="L249" s="72" t="s">
        <v>167</v>
      </c>
      <c r="M249" s="71">
        <v>20</v>
      </c>
      <c r="N249" s="69">
        <v>44281</v>
      </c>
      <c r="O249" s="132">
        <v>2</v>
      </c>
      <c r="P249" s="68" t="s">
        <v>104</v>
      </c>
      <c r="Q249" s="68"/>
      <c r="R249" s="68" t="s">
        <v>102</v>
      </c>
      <c r="S249" s="32" t="s">
        <v>102</v>
      </c>
    </row>
    <row r="250" spans="1:19">
      <c r="A250" s="68"/>
      <c r="B250" s="69">
        <v>44274</v>
      </c>
      <c r="C250" s="134">
        <v>27</v>
      </c>
      <c r="D250" s="68" t="s">
        <v>98</v>
      </c>
      <c r="E250" s="68"/>
      <c r="F250" s="68" t="s">
        <v>140</v>
      </c>
      <c r="G250" s="68" t="s">
        <v>101</v>
      </c>
      <c r="H250" s="71" t="s">
        <v>162</v>
      </c>
      <c r="I250" s="71" t="s">
        <v>162</v>
      </c>
      <c r="J250" s="69">
        <v>44275</v>
      </c>
      <c r="K250" s="69">
        <v>44277</v>
      </c>
      <c r="L250" s="72" t="s">
        <v>162</v>
      </c>
      <c r="M250" s="71">
        <v>0</v>
      </c>
      <c r="N250" s="69">
        <v>44277</v>
      </c>
      <c r="O250" s="132">
        <v>0</v>
      </c>
      <c r="P250" s="68" t="s">
        <v>173</v>
      </c>
      <c r="Q250" s="68"/>
      <c r="R250" s="68" t="s">
        <v>102</v>
      </c>
      <c r="S250" s="32" t="s">
        <v>102</v>
      </c>
    </row>
    <row r="251" spans="1:19">
      <c r="A251" s="68"/>
      <c r="B251" s="69">
        <v>44230</v>
      </c>
      <c r="C251" s="134">
        <v>53</v>
      </c>
      <c r="D251" s="68" t="s">
        <v>98</v>
      </c>
      <c r="E251" s="68"/>
      <c r="F251" s="68" t="s">
        <v>140</v>
      </c>
      <c r="G251" s="68" t="s">
        <v>101</v>
      </c>
      <c r="H251" s="71" t="s">
        <v>162</v>
      </c>
      <c r="I251" s="71" t="s">
        <v>162</v>
      </c>
      <c r="J251" s="69">
        <v>44273</v>
      </c>
      <c r="K251" s="69">
        <v>44274</v>
      </c>
      <c r="L251" s="72" t="s">
        <v>162</v>
      </c>
      <c r="M251" s="71">
        <v>0</v>
      </c>
      <c r="N251" s="69">
        <v>44274</v>
      </c>
      <c r="O251" s="132">
        <v>0</v>
      </c>
      <c r="P251" s="68" t="s">
        <v>10</v>
      </c>
      <c r="Q251" s="68"/>
      <c r="R251" s="68" t="s">
        <v>102</v>
      </c>
      <c r="S251" s="32" t="s">
        <v>102</v>
      </c>
    </row>
    <row r="252" spans="1:19">
      <c r="A252" s="68"/>
      <c r="B252" s="69">
        <v>44250</v>
      </c>
      <c r="C252" s="134">
        <v>33</v>
      </c>
      <c r="D252" s="68" t="s">
        <v>98</v>
      </c>
      <c r="E252" s="68"/>
      <c r="F252" s="68" t="s">
        <v>140</v>
      </c>
      <c r="G252" s="68" t="s">
        <v>101</v>
      </c>
      <c r="H252" s="71" t="s">
        <v>162</v>
      </c>
      <c r="I252" s="71" t="s">
        <v>162</v>
      </c>
      <c r="J252" s="69">
        <v>44267</v>
      </c>
      <c r="K252" s="69">
        <v>44270</v>
      </c>
      <c r="L252" s="72" t="s">
        <v>162</v>
      </c>
      <c r="M252" s="71">
        <v>0</v>
      </c>
      <c r="N252" s="69">
        <v>44270</v>
      </c>
      <c r="O252" s="132">
        <v>0</v>
      </c>
      <c r="P252" s="68" t="s">
        <v>10</v>
      </c>
      <c r="Q252" s="68"/>
      <c r="R252" s="68" t="s">
        <v>102</v>
      </c>
      <c r="S252" s="32" t="s">
        <v>102</v>
      </c>
    </row>
    <row r="253" spans="1:19">
      <c r="A253" s="68"/>
      <c r="B253" s="69">
        <v>44260</v>
      </c>
      <c r="C253" s="134">
        <v>32</v>
      </c>
      <c r="D253" s="68" t="s">
        <v>98</v>
      </c>
      <c r="E253" s="68"/>
      <c r="F253" s="68" t="s">
        <v>140</v>
      </c>
      <c r="G253" s="68" t="s">
        <v>102</v>
      </c>
      <c r="H253" s="71" t="s">
        <v>162</v>
      </c>
      <c r="I253" s="71" t="s">
        <v>162</v>
      </c>
      <c r="J253" s="69">
        <v>44265</v>
      </c>
      <c r="K253" s="69">
        <v>44266</v>
      </c>
      <c r="L253" s="72" t="s">
        <v>162</v>
      </c>
      <c r="M253" s="71">
        <v>8</v>
      </c>
      <c r="N253" s="69">
        <v>44266</v>
      </c>
      <c r="O253" s="132">
        <v>0</v>
      </c>
      <c r="P253" s="68" t="s">
        <v>10</v>
      </c>
      <c r="Q253" s="68"/>
      <c r="R253" s="68" t="s">
        <v>102</v>
      </c>
      <c r="S253" s="32" t="s">
        <v>102</v>
      </c>
    </row>
    <row r="254" spans="1:19">
      <c r="A254" s="68"/>
      <c r="B254" s="69">
        <v>44260</v>
      </c>
      <c r="C254" s="134">
        <v>32</v>
      </c>
      <c r="D254" s="68" t="s">
        <v>98</v>
      </c>
      <c r="E254" s="68"/>
      <c r="F254" s="68" t="s">
        <v>140</v>
      </c>
      <c r="G254" s="68" t="s">
        <v>102</v>
      </c>
      <c r="H254" s="71" t="s">
        <v>162</v>
      </c>
      <c r="I254" s="71" t="s">
        <v>162</v>
      </c>
      <c r="J254" s="69">
        <v>44266</v>
      </c>
      <c r="K254" s="69">
        <v>44267</v>
      </c>
      <c r="L254" s="72" t="s">
        <v>162</v>
      </c>
      <c r="M254" s="71">
        <v>0</v>
      </c>
      <c r="N254" s="69">
        <v>44274</v>
      </c>
      <c r="O254" s="132">
        <v>7</v>
      </c>
      <c r="P254" s="68" t="s">
        <v>175</v>
      </c>
      <c r="Q254" s="68"/>
      <c r="R254" s="68" t="s">
        <v>102</v>
      </c>
      <c r="S254" s="32" t="s">
        <v>102</v>
      </c>
    </row>
    <row r="255" spans="1:19">
      <c r="A255" s="68"/>
      <c r="B255" s="69">
        <v>44181</v>
      </c>
      <c r="C255" s="134">
        <v>28</v>
      </c>
      <c r="D255" s="68" t="s">
        <v>98</v>
      </c>
      <c r="E255" s="68"/>
      <c r="F255" s="68" t="s">
        <v>140</v>
      </c>
      <c r="G255" s="68" t="s">
        <v>102</v>
      </c>
      <c r="H255" s="71" t="s">
        <v>162</v>
      </c>
      <c r="I255" s="71" t="s">
        <v>162</v>
      </c>
      <c r="J255" s="69">
        <v>44253</v>
      </c>
      <c r="K255" s="69">
        <v>44256</v>
      </c>
      <c r="L255" s="72" t="s">
        <v>162</v>
      </c>
      <c r="M255" s="71">
        <v>20</v>
      </c>
      <c r="N255" s="69">
        <v>44274</v>
      </c>
      <c r="O255" s="132">
        <v>21</v>
      </c>
      <c r="P255" s="68" t="s">
        <v>104</v>
      </c>
      <c r="Q255" s="68"/>
      <c r="R255" s="68" t="s">
        <v>102</v>
      </c>
      <c r="S255" s="32" t="s">
        <v>102</v>
      </c>
    </row>
    <row r="256" spans="1:19">
      <c r="A256" s="68"/>
      <c r="B256" s="69">
        <v>44228</v>
      </c>
      <c r="C256" s="134">
        <v>60</v>
      </c>
      <c r="D256" s="68" t="s">
        <v>177</v>
      </c>
      <c r="E256" s="68"/>
      <c r="F256" s="68" t="s">
        <v>140</v>
      </c>
      <c r="G256" s="68" t="s">
        <v>101</v>
      </c>
      <c r="H256" s="71" t="s">
        <v>162</v>
      </c>
      <c r="I256" s="71" t="s">
        <v>162</v>
      </c>
      <c r="J256" s="69">
        <v>44258</v>
      </c>
      <c r="K256" s="69">
        <v>44259</v>
      </c>
      <c r="L256" s="72" t="s">
        <v>162</v>
      </c>
      <c r="M256" s="71">
        <v>0</v>
      </c>
      <c r="N256" s="69">
        <v>44259</v>
      </c>
      <c r="O256" s="132">
        <v>0</v>
      </c>
      <c r="P256" s="68" t="s">
        <v>10</v>
      </c>
      <c r="Q256" s="68"/>
      <c r="R256" s="68" t="s">
        <v>102</v>
      </c>
      <c r="S256" s="32" t="s">
        <v>102</v>
      </c>
    </row>
    <row r="257" spans="1:19">
      <c r="A257" s="68"/>
      <c r="B257" s="69">
        <v>44196</v>
      </c>
      <c r="C257" s="134">
        <v>27</v>
      </c>
      <c r="D257" s="68" t="s">
        <v>177</v>
      </c>
      <c r="E257" s="68"/>
      <c r="F257" s="68" t="s">
        <v>140</v>
      </c>
      <c r="G257" s="68" t="s">
        <v>102</v>
      </c>
      <c r="H257" s="71" t="s">
        <v>162</v>
      </c>
      <c r="I257" s="71" t="s">
        <v>162</v>
      </c>
      <c r="J257" s="69">
        <v>44253</v>
      </c>
      <c r="K257" s="69">
        <v>44256</v>
      </c>
      <c r="L257" s="72" t="s">
        <v>162</v>
      </c>
      <c r="M257" s="71">
        <v>30</v>
      </c>
      <c r="N257" s="69">
        <v>44258</v>
      </c>
      <c r="O257" s="132">
        <v>5</v>
      </c>
      <c r="P257" s="68" t="s">
        <v>104</v>
      </c>
      <c r="Q257" s="68"/>
      <c r="R257" s="68" t="s">
        <v>102</v>
      </c>
      <c r="S257" s="32" t="s">
        <v>101</v>
      </c>
    </row>
    <row r="258" spans="1:19">
      <c r="A258" s="68"/>
      <c r="B258" s="69">
        <v>44253</v>
      </c>
      <c r="C258" s="134">
        <v>25</v>
      </c>
      <c r="D258" s="68" t="s">
        <v>98</v>
      </c>
      <c r="E258" s="68"/>
      <c r="F258" s="68" t="s">
        <v>140</v>
      </c>
      <c r="G258" s="68" t="s">
        <v>102</v>
      </c>
      <c r="H258" s="71" t="s">
        <v>162</v>
      </c>
      <c r="I258" s="71" t="s">
        <v>162</v>
      </c>
      <c r="J258" s="69">
        <v>44256</v>
      </c>
      <c r="K258" s="69">
        <v>44257</v>
      </c>
      <c r="L258" s="72" t="s">
        <v>162</v>
      </c>
      <c r="M258" s="71">
        <v>0</v>
      </c>
      <c r="N258" s="69">
        <v>44258</v>
      </c>
      <c r="O258" s="132">
        <v>1</v>
      </c>
      <c r="P258" s="68" t="s">
        <v>175</v>
      </c>
      <c r="Q258" s="68"/>
      <c r="R258" s="68" t="s">
        <v>102</v>
      </c>
      <c r="S258" s="32" t="s">
        <v>102</v>
      </c>
    </row>
    <row r="259" spans="1:19">
      <c r="A259" s="68"/>
      <c r="B259" s="69">
        <v>44181</v>
      </c>
      <c r="C259" s="134">
        <v>29</v>
      </c>
      <c r="D259" s="68" t="s">
        <v>105</v>
      </c>
      <c r="E259" s="68"/>
      <c r="F259" s="68" t="s">
        <v>140</v>
      </c>
      <c r="G259" s="68" t="s">
        <v>102</v>
      </c>
      <c r="H259" s="71" t="s">
        <v>162</v>
      </c>
      <c r="I259" s="71" t="s">
        <v>162</v>
      </c>
      <c r="J259" s="69">
        <v>44253</v>
      </c>
      <c r="K259" s="69">
        <v>44256</v>
      </c>
      <c r="L259" s="72" t="s">
        <v>162</v>
      </c>
      <c r="M259" s="71">
        <v>20</v>
      </c>
      <c r="N259" s="69">
        <v>44274</v>
      </c>
      <c r="O259" s="132">
        <v>21</v>
      </c>
      <c r="P259" s="68" t="s">
        <v>104</v>
      </c>
      <c r="Q259" s="68"/>
      <c r="R259" s="68" t="s">
        <v>102</v>
      </c>
      <c r="S259" s="32" t="s">
        <v>102</v>
      </c>
    </row>
    <row r="260" spans="1:19">
      <c r="A260" s="68"/>
      <c r="B260" s="69">
        <v>44251</v>
      </c>
      <c r="C260" s="134">
        <v>33</v>
      </c>
      <c r="D260" s="68" t="s">
        <v>98</v>
      </c>
      <c r="E260" s="68"/>
      <c r="F260" s="68" t="s">
        <v>140</v>
      </c>
      <c r="G260" s="68" t="s">
        <v>102</v>
      </c>
      <c r="H260" s="71" t="s">
        <v>162</v>
      </c>
      <c r="I260" s="71" t="s">
        <v>162</v>
      </c>
      <c r="J260" s="69">
        <v>44251</v>
      </c>
      <c r="K260" s="69">
        <v>44252</v>
      </c>
      <c r="L260" s="72" t="s">
        <v>167</v>
      </c>
      <c r="M260" s="71">
        <v>30</v>
      </c>
      <c r="N260" s="69">
        <v>44281</v>
      </c>
      <c r="O260" s="132">
        <v>29</v>
      </c>
      <c r="P260" s="68" t="s">
        <v>104</v>
      </c>
      <c r="Q260" s="68"/>
      <c r="R260" s="68" t="s">
        <v>102</v>
      </c>
      <c r="S260" s="32" t="s">
        <v>102</v>
      </c>
    </row>
    <row r="261" spans="1:19">
      <c r="A261" s="68"/>
      <c r="B261" s="69">
        <v>44032</v>
      </c>
      <c r="C261" s="134">
        <v>32</v>
      </c>
      <c r="D261" s="68" t="s">
        <v>98</v>
      </c>
      <c r="E261" s="68"/>
      <c r="F261" s="68" t="s">
        <v>140</v>
      </c>
      <c r="G261" s="68" t="s">
        <v>101</v>
      </c>
      <c r="H261" s="71" t="s">
        <v>162</v>
      </c>
      <c r="I261" s="71" t="s">
        <v>162</v>
      </c>
      <c r="J261" s="69">
        <v>44251</v>
      </c>
      <c r="K261" s="69">
        <v>44252</v>
      </c>
      <c r="L261" s="72" t="s">
        <v>167</v>
      </c>
      <c r="M261" s="71">
        <v>30</v>
      </c>
      <c r="N261" s="69">
        <v>44259</v>
      </c>
      <c r="O261" s="132">
        <v>7</v>
      </c>
      <c r="P261" s="68" t="s">
        <v>179</v>
      </c>
      <c r="Q261" s="68"/>
      <c r="R261" s="68" t="s">
        <v>102</v>
      </c>
      <c r="S261" s="32" t="s">
        <v>102</v>
      </c>
    </row>
    <row r="262" spans="1:19">
      <c r="A262" s="68"/>
      <c r="B262" s="69">
        <v>44071</v>
      </c>
      <c r="C262" s="134">
        <v>32</v>
      </c>
      <c r="D262" s="68" t="s">
        <v>98</v>
      </c>
      <c r="E262" s="68"/>
      <c r="F262" s="68" t="s">
        <v>140</v>
      </c>
      <c r="G262" s="68" t="s">
        <v>102</v>
      </c>
      <c r="H262" s="71" t="s">
        <v>162</v>
      </c>
      <c r="I262" s="71" t="s">
        <v>162</v>
      </c>
      <c r="J262" s="69">
        <v>44244</v>
      </c>
      <c r="K262" s="69">
        <v>44245</v>
      </c>
      <c r="L262" s="72" t="s">
        <v>162</v>
      </c>
      <c r="M262" s="71">
        <v>30</v>
      </c>
      <c r="N262" s="69">
        <v>44260</v>
      </c>
      <c r="O262" s="132">
        <v>15</v>
      </c>
      <c r="P262" s="68" t="s">
        <v>117</v>
      </c>
      <c r="Q262" s="68"/>
      <c r="R262" s="68" t="s">
        <v>102</v>
      </c>
      <c r="S262" s="32" t="s">
        <v>102</v>
      </c>
    </row>
    <row r="263" spans="1:19">
      <c r="A263" s="68"/>
      <c r="B263" s="69">
        <v>44244</v>
      </c>
      <c r="C263" s="134">
        <v>50</v>
      </c>
      <c r="D263" s="68" t="s">
        <v>98</v>
      </c>
      <c r="E263" s="68"/>
      <c r="F263" s="68" t="s">
        <v>140</v>
      </c>
      <c r="G263" s="68" t="s">
        <v>102</v>
      </c>
      <c r="H263" s="71" t="s">
        <v>162</v>
      </c>
      <c r="I263" s="71" t="s">
        <v>162</v>
      </c>
      <c r="J263" s="69">
        <v>44244</v>
      </c>
      <c r="K263" s="69">
        <v>44245</v>
      </c>
      <c r="L263" s="72" t="s">
        <v>162</v>
      </c>
      <c r="M263" s="71">
        <v>0</v>
      </c>
      <c r="N263" s="69">
        <v>44270</v>
      </c>
      <c r="O263" s="132">
        <v>25</v>
      </c>
      <c r="P263" s="68" t="s">
        <v>173</v>
      </c>
      <c r="Q263" s="68"/>
      <c r="R263" s="68" t="s">
        <v>102</v>
      </c>
      <c r="S263" s="32" t="s">
        <v>102</v>
      </c>
    </row>
    <row r="264" spans="1:19">
      <c r="A264" s="68"/>
      <c r="B264" s="69">
        <v>44265</v>
      </c>
      <c r="C264" s="134">
        <v>45</v>
      </c>
      <c r="D264" s="68" t="s">
        <v>98</v>
      </c>
      <c r="E264" s="68"/>
      <c r="F264" s="68" t="s">
        <v>106</v>
      </c>
      <c r="G264" s="68" t="s">
        <v>102</v>
      </c>
      <c r="H264" s="71" t="s">
        <v>162</v>
      </c>
      <c r="I264" s="71" t="s">
        <v>162</v>
      </c>
      <c r="J264" s="69">
        <v>44273</v>
      </c>
      <c r="K264" s="69">
        <v>44274</v>
      </c>
      <c r="L264" s="72" t="s">
        <v>167</v>
      </c>
      <c r="M264" s="71">
        <v>30</v>
      </c>
      <c r="N264" s="69">
        <v>44295</v>
      </c>
      <c r="O264" s="132">
        <v>21</v>
      </c>
      <c r="P264" s="68" t="s">
        <v>104</v>
      </c>
      <c r="Q264" s="68"/>
      <c r="R264" s="68" t="s">
        <v>102</v>
      </c>
      <c r="S264" s="32" t="s">
        <v>102</v>
      </c>
    </row>
    <row r="265" spans="1:19">
      <c r="A265" s="68"/>
      <c r="B265" s="69">
        <v>44245</v>
      </c>
      <c r="C265" s="134">
        <v>30</v>
      </c>
      <c r="D265" s="68" t="s">
        <v>105</v>
      </c>
      <c r="E265" s="68"/>
      <c r="F265" s="68" t="s">
        <v>106</v>
      </c>
      <c r="G265" s="68" t="s">
        <v>102</v>
      </c>
      <c r="H265" s="71" t="s">
        <v>162</v>
      </c>
      <c r="I265" s="71" t="s">
        <v>162</v>
      </c>
      <c r="J265" s="69">
        <v>44276</v>
      </c>
      <c r="K265" s="69">
        <v>44277</v>
      </c>
      <c r="L265" s="72" t="s">
        <v>167</v>
      </c>
      <c r="M265" s="71">
        <v>37</v>
      </c>
      <c r="N265" s="69">
        <v>44302</v>
      </c>
      <c r="O265" s="132">
        <v>25</v>
      </c>
      <c r="P265" s="68" t="s">
        <v>104</v>
      </c>
      <c r="Q265" s="68"/>
      <c r="R265" s="68" t="s">
        <v>102</v>
      </c>
      <c r="S265" s="32" t="s">
        <v>102</v>
      </c>
    </row>
    <row r="266" spans="1:19">
      <c r="A266" s="68"/>
      <c r="B266" s="69">
        <v>44847</v>
      </c>
      <c r="C266" s="134">
        <v>21</v>
      </c>
      <c r="D266" s="68" t="s">
        <v>105</v>
      </c>
      <c r="E266" s="68"/>
      <c r="F266" s="68" t="s">
        <v>106</v>
      </c>
      <c r="G266" s="68" t="s">
        <v>102</v>
      </c>
      <c r="H266" s="71" t="s">
        <v>162</v>
      </c>
      <c r="I266" s="71" t="s">
        <v>162</v>
      </c>
      <c r="J266" s="69">
        <v>44285</v>
      </c>
      <c r="K266" s="69">
        <v>44286</v>
      </c>
      <c r="L266" s="72" t="s">
        <v>162</v>
      </c>
      <c r="M266" s="71">
        <v>0</v>
      </c>
      <c r="N266" s="69">
        <v>44286</v>
      </c>
      <c r="O266" s="132">
        <v>0</v>
      </c>
      <c r="P266" s="68" t="s">
        <v>104</v>
      </c>
      <c r="Q266" s="68"/>
      <c r="R266" s="68" t="s">
        <v>102</v>
      </c>
      <c r="S266" s="32" t="s">
        <v>102</v>
      </c>
    </row>
    <row r="267" spans="1:19">
      <c r="A267" s="68"/>
      <c r="B267" s="69">
        <v>44263</v>
      </c>
      <c r="C267" s="134">
        <v>42</v>
      </c>
      <c r="D267" s="68" t="s">
        <v>98</v>
      </c>
      <c r="E267" s="68"/>
      <c r="F267" s="68" t="s">
        <v>106</v>
      </c>
      <c r="G267" s="68" t="s">
        <v>101</v>
      </c>
      <c r="H267" s="71" t="s">
        <v>162</v>
      </c>
      <c r="I267" s="71" t="s">
        <v>162</v>
      </c>
      <c r="J267" s="69">
        <v>44264</v>
      </c>
      <c r="K267" s="69">
        <v>44265</v>
      </c>
      <c r="L267" s="72" t="s">
        <v>162</v>
      </c>
      <c r="M267" s="71">
        <v>30</v>
      </c>
      <c r="N267" s="69">
        <v>44295</v>
      </c>
      <c r="O267" s="132">
        <v>30</v>
      </c>
      <c r="P267" s="68" t="s">
        <v>117</v>
      </c>
      <c r="Q267" s="68"/>
      <c r="R267" s="68" t="s">
        <v>102</v>
      </c>
      <c r="S267" s="32" t="s">
        <v>102</v>
      </c>
    </row>
    <row r="268" spans="1:19">
      <c r="A268" s="68"/>
      <c r="B268" s="69">
        <v>44229</v>
      </c>
      <c r="C268" s="134">
        <v>42</v>
      </c>
      <c r="D268" s="68" t="s">
        <v>98</v>
      </c>
      <c r="E268" s="68"/>
      <c r="F268" s="68" t="s">
        <v>106</v>
      </c>
      <c r="G268" s="68" t="s">
        <v>102</v>
      </c>
      <c r="H268" s="71" t="s">
        <v>162</v>
      </c>
      <c r="I268" s="71" t="s">
        <v>162</v>
      </c>
      <c r="J268" s="69">
        <v>44275</v>
      </c>
      <c r="K268" s="69">
        <v>44277</v>
      </c>
      <c r="L268" s="72" t="s">
        <v>162</v>
      </c>
      <c r="M268" s="71">
        <v>7</v>
      </c>
      <c r="N268" s="69">
        <v>44286</v>
      </c>
      <c r="O268" s="132">
        <v>10</v>
      </c>
      <c r="P268" s="68" t="s">
        <v>104</v>
      </c>
      <c r="Q268" s="68"/>
      <c r="R268" s="68" t="s">
        <v>102</v>
      </c>
      <c r="S268" s="32" t="s">
        <v>102</v>
      </c>
    </row>
    <row r="269" spans="1:19">
      <c r="A269" s="68"/>
      <c r="B269" s="69">
        <v>43985</v>
      </c>
      <c r="C269" s="134">
        <v>37</v>
      </c>
      <c r="D269" s="68" t="s">
        <v>98</v>
      </c>
      <c r="E269" s="68"/>
      <c r="F269" s="68" t="s">
        <v>106</v>
      </c>
      <c r="G269" s="68" t="s">
        <v>102</v>
      </c>
      <c r="H269" s="71" t="s">
        <v>162</v>
      </c>
      <c r="I269" s="71" t="s">
        <v>162</v>
      </c>
      <c r="J269" s="69">
        <v>44264</v>
      </c>
      <c r="K269" s="69">
        <v>44265</v>
      </c>
      <c r="L269" s="72" t="s">
        <v>162</v>
      </c>
      <c r="M269" s="71">
        <v>0</v>
      </c>
      <c r="N269" s="69">
        <v>44278</v>
      </c>
      <c r="O269" s="132">
        <v>13</v>
      </c>
      <c r="P269" s="68" t="s">
        <v>175</v>
      </c>
      <c r="Q269" s="68"/>
      <c r="R269" s="68" t="s">
        <v>102</v>
      </c>
      <c r="S269" s="32" t="s">
        <v>102</v>
      </c>
    </row>
    <row r="270" spans="1:19">
      <c r="A270" s="68"/>
      <c r="B270" s="69">
        <v>43985</v>
      </c>
      <c r="C270" s="134">
        <v>37</v>
      </c>
      <c r="D270" s="68" t="s">
        <v>98</v>
      </c>
      <c r="E270" s="68"/>
      <c r="F270" s="68" t="s">
        <v>106</v>
      </c>
      <c r="G270" s="68" t="s">
        <v>102</v>
      </c>
      <c r="H270" s="71" t="s">
        <v>162</v>
      </c>
      <c r="I270" s="71" t="s">
        <v>162</v>
      </c>
      <c r="J270" s="69">
        <v>44284</v>
      </c>
      <c r="K270" s="69">
        <v>44285</v>
      </c>
      <c r="L270" s="72" t="s">
        <v>167</v>
      </c>
      <c r="M270" s="71">
        <v>20</v>
      </c>
      <c r="N270" s="69">
        <v>44302</v>
      </c>
      <c r="O270" s="132">
        <v>17</v>
      </c>
      <c r="P270" s="68" t="s">
        <v>104</v>
      </c>
      <c r="Q270" s="68"/>
      <c r="R270" s="68" t="s">
        <v>102</v>
      </c>
      <c r="S270" s="32" t="s">
        <v>102</v>
      </c>
    </row>
    <row r="271" spans="1:19">
      <c r="A271" s="68"/>
      <c r="B271" s="69">
        <v>44246</v>
      </c>
      <c r="C271" s="134">
        <v>22</v>
      </c>
      <c r="D271" s="68" t="s">
        <v>105</v>
      </c>
      <c r="E271" s="68"/>
      <c r="F271" s="68" t="s">
        <v>106</v>
      </c>
      <c r="G271" s="68" t="s">
        <v>102</v>
      </c>
      <c r="H271" s="71" t="s">
        <v>162</v>
      </c>
      <c r="I271" s="71" t="s">
        <v>162</v>
      </c>
      <c r="J271" s="69">
        <v>44270</v>
      </c>
      <c r="K271" s="69">
        <v>44271</v>
      </c>
      <c r="L271" s="72" t="s">
        <v>162</v>
      </c>
      <c r="M271" s="71">
        <v>25</v>
      </c>
      <c r="N271" s="69">
        <v>44300</v>
      </c>
      <c r="O271" s="132">
        <v>29</v>
      </c>
      <c r="P271" s="68" t="s">
        <v>117</v>
      </c>
      <c r="Q271" s="68"/>
      <c r="R271" s="68" t="s">
        <v>102</v>
      </c>
      <c r="S271" s="32" t="s">
        <v>102</v>
      </c>
    </row>
    <row r="272" spans="1:19">
      <c r="A272" s="68"/>
      <c r="B272" s="69">
        <v>44274</v>
      </c>
      <c r="C272" s="134">
        <v>38</v>
      </c>
      <c r="D272" s="68" t="s">
        <v>98</v>
      </c>
      <c r="E272" s="68"/>
      <c r="F272" s="68" t="s">
        <v>106</v>
      </c>
      <c r="G272" s="68" t="s">
        <v>102</v>
      </c>
      <c r="H272" s="71" t="s">
        <v>162</v>
      </c>
      <c r="I272" s="71" t="s">
        <v>162</v>
      </c>
      <c r="J272" s="69">
        <v>44279</v>
      </c>
      <c r="K272" s="69">
        <v>44280</v>
      </c>
      <c r="L272" s="72" t="s">
        <v>162</v>
      </c>
      <c r="M272" s="71">
        <v>0</v>
      </c>
      <c r="N272" s="69">
        <v>44288</v>
      </c>
      <c r="O272" s="132">
        <v>8</v>
      </c>
      <c r="P272" s="68" t="s">
        <v>175</v>
      </c>
      <c r="Q272" s="68"/>
      <c r="R272" s="68" t="s">
        <v>102</v>
      </c>
      <c r="S272" s="32" t="s">
        <v>102</v>
      </c>
    </row>
    <row r="273" spans="1:20">
      <c r="A273" s="68"/>
      <c r="B273" s="69">
        <v>44274</v>
      </c>
      <c r="C273" s="134">
        <v>27</v>
      </c>
      <c r="D273" s="68" t="s">
        <v>98</v>
      </c>
      <c r="E273" s="68"/>
      <c r="F273" s="68" t="s">
        <v>106</v>
      </c>
      <c r="G273" s="68" t="s">
        <v>102</v>
      </c>
      <c r="H273" s="71" t="s">
        <v>162</v>
      </c>
      <c r="I273" s="71" t="s">
        <v>162</v>
      </c>
      <c r="J273" s="69">
        <v>44279</v>
      </c>
      <c r="K273" s="69">
        <v>44280</v>
      </c>
      <c r="L273" s="72" t="s">
        <v>162</v>
      </c>
      <c r="M273" s="71">
        <v>0</v>
      </c>
      <c r="N273" s="69">
        <v>44288</v>
      </c>
      <c r="O273" s="132">
        <v>8</v>
      </c>
      <c r="P273" s="68" t="s">
        <v>175</v>
      </c>
      <c r="Q273" s="68"/>
      <c r="R273" s="68" t="s">
        <v>102</v>
      </c>
      <c r="S273" s="32" t="s">
        <v>102</v>
      </c>
    </row>
    <row r="274" spans="1:20">
      <c r="A274" s="68"/>
      <c r="B274" s="69">
        <v>44074</v>
      </c>
      <c r="C274" s="134">
        <v>25</v>
      </c>
      <c r="D274" s="68" t="s">
        <v>98</v>
      </c>
      <c r="E274" s="68"/>
      <c r="F274" s="68" t="s">
        <v>106</v>
      </c>
      <c r="G274" s="68" t="s">
        <v>102</v>
      </c>
      <c r="H274" s="71" t="s">
        <v>162</v>
      </c>
      <c r="I274" s="71" t="s">
        <v>162</v>
      </c>
      <c r="J274" s="69">
        <v>44280</v>
      </c>
      <c r="K274" s="69">
        <v>44281</v>
      </c>
      <c r="L274" s="72" t="s">
        <v>167</v>
      </c>
      <c r="M274" s="71">
        <v>10</v>
      </c>
      <c r="N274" s="69">
        <v>44288</v>
      </c>
      <c r="O274" s="132">
        <v>7</v>
      </c>
      <c r="P274" s="68" t="s">
        <v>104</v>
      </c>
      <c r="Q274" s="68"/>
      <c r="R274" s="68" t="s">
        <v>102</v>
      </c>
      <c r="S274" s="32" t="s">
        <v>102</v>
      </c>
    </row>
    <row r="275" spans="1:20">
      <c r="A275" s="68"/>
      <c r="B275" s="69">
        <v>46666</v>
      </c>
      <c r="C275" s="134">
        <v>47</v>
      </c>
      <c r="D275" s="68" t="s">
        <v>98</v>
      </c>
      <c r="E275" s="68"/>
      <c r="F275" s="68" t="s">
        <v>106</v>
      </c>
      <c r="G275" s="68" t="s">
        <v>102</v>
      </c>
      <c r="H275" s="71" t="s">
        <v>162</v>
      </c>
      <c r="I275" s="71" t="s">
        <v>162</v>
      </c>
      <c r="J275" s="69">
        <v>44280</v>
      </c>
      <c r="K275" s="69">
        <v>44281</v>
      </c>
      <c r="L275" s="72" t="s">
        <v>167</v>
      </c>
      <c r="M275" s="71">
        <v>30</v>
      </c>
      <c r="N275" s="69">
        <v>44306</v>
      </c>
      <c r="O275" s="132">
        <v>25</v>
      </c>
      <c r="P275" s="68" t="s">
        <v>179</v>
      </c>
      <c r="Q275" s="68"/>
      <c r="R275" s="68" t="s">
        <v>102</v>
      </c>
      <c r="S275" s="32" t="s">
        <v>102</v>
      </c>
    </row>
    <row r="276" spans="1:20">
      <c r="A276" s="68"/>
      <c r="B276" s="69">
        <v>43717</v>
      </c>
      <c r="C276" s="134">
        <v>21</v>
      </c>
      <c r="D276" s="68" t="s">
        <v>98</v>
      </c>
      <c r="E276" s="68"/>
      <c r="F276" s="68" t="s">
        <v>106</v>
      </c>
      <c r="G276" s="68" t="s">
        <v>102</v>
      </c>
      <c r="H276" s="71" t="s">
        <v>162</v>
      </c>
      <c r="I276" s="71" t="s">
        <v>162</v>
      </c>
      <c r="J276" s="69">
        <v>44280</v>
      </c>
      <c r="K276" s="69">
        <v>44281</v>
      </c>
      <c r="L276" s="72" t="s">
        <v>167</v>
      </c>
      <c r="M276" s="71">
        <v>30</v>
      </c>
      <c r="N276" s="69">
        <v>44306</v>
      </c>
      <c r="O276" s="132">
        <v>25</v>
      </c>
      <c r="P276" s="68" t="s">
        <v>179</v>
      </c>
      <c r="Q276" s="68"/>
      <c r="R276" s="68" t="s">
        <v>102</v>
      </c>
      <c r="S276" s="32" t="s">
        <v>102</v>
      </c>
    </row>
    <row r="277" spans="1:20">
      <c r="A277" s="68"/>
      <c r="B277" s="69">
        <v>42892</v>
      </c>
      <c r="C277" s="134">
        <v>41</v>
      </c>
      <c r="D277" s="68" t="s">
        <v>98</v>
      </c>
      <c r="E277" s="68"/>
      <c r="F277" s="68" t="s">
        <v>106</v>
      </c>
      <c r="G277" s="68" t="s">
        <v>102</v>
      </c>
      <c r="H277" s="71" t="s">
        <v>162</v>
      </c>
      <c r="I277" s="71" t="s">
        <v>162</v>
      </c>
      <c r="J277" s="69">
        <v>44280</v>
      </c>
      <c r="K277" s="69">
        <v>44281</v>
      </c>
      <c r="L277" s="72" t="s">
        <v>167</v>
      </c>
      <c r="M277" s="71">
        <v>30</v>
      </c>
      <c r="N277" s="69">
        <v>44306</v>
      </c>
      <c r="O277" s="132">
        <v>25</v>
      </c>
      <c r="P277" s="68" t="s">
        <v>179</v>
      </c>
      <c r="Q277" s="68"/>
      <c r="R277" s="68" t="s">
        <v>102</v>
      </c>
      <c r="S277" s="32" t="s">
        <v>102</v>
      </c>
    </row>
    <row r="278" spans="1:20">
      <c r="A278" s="68"/>
      <c r="B278" s="69">
        <v>44053</v>
      </c>
      <c r="C278" s="134">
        <v>42</v>
      </c>
      <c r="D278" s="68" t="s">
        <v>105</v>
      </c>
      <c r="E278" s="68"/>
      <c r="F278" s="68" t="s">
        <v>106</v>
      </c>
      <c r="G278" s="68" t="s">
        <v>102</v>
      </c>
      <c r="H278" s="71" t="s">
        <v>162</v>
      </c>
      <c r="I278" s="71" t="s">
        <v>162</v>
      </c>
      <c r="J278" s="69">
        <v>44271</v>
      </c>
      <c r="K278" s="69">
        <v>44272</v>
      </c>
      <c r="L278" s="72" t="s">
        <v>167</v>
      </c>
      <c r="M278" s="71">
        <v>10</v>
      </c>
      <c r="N278" s="69">
        <v>44279</v>
      </c>
      <c r="O278" s="132">
        <v>7</v>
      </c>
      <c r="P278" s="68" t="s">
        <v>104</v>
      </c>
      <c r="Q278" s="68"/>
      <c r="R278" s="68" t="s">
        <v>102</v>
      </c>
      <c r="S278" s="32" t="s">
        <v>102</v>
      </c>
    </row>
    <row r="279" spans="1:20">
      <c r="A279" s="68"/>
      <c r="B279" s="69">
        <v>44250</v>
      </c>
      <c r="C279" s="134">
        <v>33</v>
      </c>
      <c r="D279" s="68" t="s">
        <v>98</v>
      </c>
      <c r="E279" s="68"/>
      <c r="F279" s="68" t="s">
        <v>106</v>
      </c>
      <c r="G279" s="68" t="s">
        <v>102</v>
      </c>
      <c r="H279" s="71" t="s">
        <v>162</v>
      </c>
      <c r="I279" s="71" t="s">
        <v>162</v>
      </c>
      <c r="J279" s="69">
        <v>44266</v>
      </c>
      <c r="K279" s="69">
        <v>44267</v>
      </c>
      <c r="L279" s="72" t="s">
        <v>162</v>
      </c>
      <c r="M279" s="71">
        <v>0</v>
      </c>
      <c r="N279" s="69">
        <v>44281</v>
      </c>
      <c r="O279" s="132">
        <v>14</v>
      </c>
      <c r="P279" s="68" t="s">
        <v>173</v>
      </c>
      <c r="Q279" s="68"/>
      <c r="R279" s="68" t="s">
        <v>102</v>
      </c>
      <c r="S279" s="32" t="s">
        <v>102</v>
      </c>
    </row>
    <row r="280" spans="1:20">
      <c r="A280" s="68"/>
      <c r="B280" s="69">
        <v>44249</v>
      </c>
      <c r="C280" s="134">
        <v>24</v>
      </c>
      <c r="D280" s="68" t="s">
        <v>105</v>
      </c>
      <c r="E280" s="68"/>
      <c r="F280" s="68" t="s">
        <v>106</v>
      </c>
      <c r="G280" s="68" t="s">
        <v>101</v>
      </c>
      <c r="H280" s="71" t="s">
        <v>162</v>
      </c>
      <c r="I280" s="71" t="s">
        <v>162</v>
      </c>
      <c r="J280" s="69">
        <v>44254</v>
      </c>
      <c r="K280" s="69">
        <v>44256</v>
      </c>
      <c r="L280" s="72" t="s">
        <v>162</v>
      </c>
      <c r="M280" s="71">
        <v>0</v>
      </c>
      <c r="N280" s="69">
        <v>44258</v>
      </c>
      <c r="O280" s="132">
        <v>3</v>
      </c>
      <c r="P280" s="68" t="s">
        <v>175</v>
      </c>
      <c r="Q280" s="68"/>
      <c r="R280" s="68" t="s">
        <v>102</v>
      </c>
      <c r="S280" s="32" t="s">
        <v>102</v>
      </c>
    </row>
    <row r="281" spans="1:20">
      <c r="A281" s="68"/>
      <c r="B281" s="69">
        <v>44249</v>
      </c>
      <c r="C281" s="134">
        <v>24</v>
      </c>
      <c r="D281" s="68" t="s">
        <v>105</v>
      </c>
      <c r="E281" s="68"/>
      <c r="F281" s="68" t="s">
        <v>106</v>
      </c>
      <c r="G281" s="68" t="s">
        <v>101</v>
      </c>
      <c r="H281" s="71" t="s">
        <v>162</v>
      </c>
      <c r="I281" s="71" t="s">
        <v>162</v>
      </c>
      <c r="J281" s="69">
        <v>44270</v>
      </c>
      <c r="K281" s="69">
        <v>44271</v>
      </c>
      <c r="L281" s="72" t="s">
        <v>162</v>
      </c>
      <c r="M281" s="71">
        <v>0</v>
      </c>
      <c r="N281" s="69">
        <v>44284</v>
      </c>
      <c r="O281" s="132">
        <v>13</v>
      </c>
      <c r="P281" s="68" t="s">
        <v>175</v>
      </c>
      <c r="Q281" s="68"/>
      <c r="R281" s="68" t="s">
        <v>102</v>
      </c>
      <c r="S281" s="32" t="s">
        <v>102</v>
      </c>
    </row>
    <row r="282" spans="1:20">
      <c r="A282" s="68"/>
      <c r="B282" s="74">
        <v>44075</v>
      </c>
      <c r="C282" s="134">
        <v>36</v>
      </c>
      <c r="D282" s="68" t="s">
        <v>98</v>
      </c>
      <c r="E282" s="68"/>
      <c r="F282" s="68" t="s">
        <v>106</v>
      </c>
      <c r="G282" s="68" t="s">
        <v>101</v>
      </c>
      <c r="H282" s="71" t="s">
        <v>162</v>
      </c>
      <c r="I282" s="71" t="s">
        <v>162</v>
      </c>
      <c r="J282" s="69">
        <v>44251</v>
      </c>
      <c r="K282" s="69">
        <v>44252</v>
      </c>
      <c r="L282" s="72" t="s">
        <v>167</v>
      </c>
      <c r="M282" s="71">
        <v>30</v>
      </c>
      <c r="N282" s="69">
        <v>44281</v>
      </c>
      <c r="O282" s="132">
        <v>29</v>
      </c>
      <c r="P282" s="68" t="s">
        <v>117</v>
      </c>
      <c r="Q282" s="68"/>
      <c r="R282" s="68" t="s">
        <v>102</v>
      </c>
      <c r="S282" s="32" t="s">
        <v>102</v>
      </c>
    </row>
    <row r="283" spans="1:20">
      <c r="A283" s="68"/>
      <c r="B283" s="73">
        <v>44032</v>
      </c>
      <c r="C283" s="134">
        <v>31</v>
      </c>
      <c r="D283" s="68" t="s">
        <v>98</v>
      </c>
      <c r="E283" s="68"/>
      <c r="F283" s="68" t="s">
        <v>106</v>
      </c>
      <c r="G283" s="68" t="s">
        <v>102</v>
      </c>
      <c r="H283" s="71" t="s">
        <v>162</v>
      </c>
      <c r="I283" s="71" t="s">
        <v>162</v>
      </c>
      <c r="J283" s="69">
        <v>44252</v>
      </c>
      <c r="K283" s="69">
        <v>44253</v>
      </c>
      <c r="L283" s="72" t="s">
        <v>167</v>
      </c>
      <c r="M283" s="71">
        <v>30</v>
      </c>
      <c r="N283" s="69">
        <v>44281</v>
      </c>
      <c r="O283" s="132">
        <v>28</v>
      </c>
      <c r="P283" s="68" t="s">
        <v>104</v>
      </c>
      <c r="Q283" s="68"/>
      <c r="R283" s="68" t="s">
        <v>102</v>
      </c>
      <c r="S283" s="60" t="s">
        <v>102</v>
      </c>
      <c r="T283" s="61"/>
    </row>
    <row r="284" spans="1:20">
      <c r="A284" s="68"/>
      <c r="B284" s="69">
        <v>44235</v>
      </c>
      <c r="C284" s="134">
        <v>29</v>
      </c>
      <c r="D284" s="68" t="s">
        <v>99</v>
      </c>
      <c r="E284" s="68"/>
      <c r="F284" s="68" t="s">
        <v>106</v>
      </c>
      <c r="G284" s="68" t="s">
        <v>102</v>
      </c>
      <c r="H284" s="71" t="s">
        <v>162</v>
      </c>
      <c r="I284" s="71" t="s">
        <v>162</v>
      </c>
      <c r="J284" s="69">
        <v>44256</v>
      </c>
      <c r="K284" s="69">
        <v>44257</v>
      </c>
      <c r="L284" s="72" t="s">
        <v>167</v>
      </c>
      <c r="M284" s="71">
        <v>30</v>
      </c>
      <c r="N284" s="69">
        <v>44286</v>
      </c>
      <c r="O284" s="132">
        <v>29</v>
      </c>
      <c r="P284" s="68" t="s">
        <v>104</v>
      </c>
      <c r="Q284" s="68"/>
      <c r="R284" s="68" t="s">
        <v>102</v>
      </c>
      <c r="S284" s="32" t="s">
        <v>102</v>
      </c>
    </row>
    <row r="285" spans="1:20">
      <c r="A285" s="68"/>
      <c r="B285" s="69">
        <v>44172</v>
      </c>
      <c r="C285" s="134">
        <v>28</v>
      </c>
      <c r="D285" s="68" t="s">
        <v>98</v>
      </c>
      <c r="E285" s="68"/>
      <c r="F285" s="68" t="s">
        <v>106</v>
      </c>
      <c r="G285" s="68" t="s">
        <v>101</v>
      </c>
      <c r="H285" s="71" t="s">
        <v>162</v>
      </c>
      <c r="I285" s="71" t="s">
        <v>162</v>
      </c>
      <c r="J285" s="69">
        <v>44271</v>
      </c>
      <c r="K285" s="69">
        <v>44272</v>
      </c>
      <c r="L285" s="72" t="s">
        <v>167</v>
      </c>
      <c r="M285" s="71">
        <v>10</v>
      </c>
      <c r="N285" s="69">
        <v>44281</v>
      </c>
      <c r="O285" s="132">
        <v>9</v>
      </c>
      <c r="P285" s="68" t="s">
        <v>104</v>
      </c>
      <c r="Q285" s="68"/>
      <c r="R285" s="68" t="s">
        <v>102</v>
      </c>
      <c r="S285" s="32" t="s">
        <v>102</v>
      </c>
    </row>
    <row r="286" spans="1:20">
      <c r="A286" s="68"/>
      <c r="B286" s="69">
        <v>44040</v>
      </c>
      <c r="C286" s="134">
        <v>32</v>
      </c>
      <c r="D286" s="68" t="s">
        <v>98</v>
      </c>
      <c r="E286" s="68"/>
      <c r="F286" s="68" t="s">
        <v>106</v>
      </c>
      <c r="G286" s="68" t="s">
        <v>102</v>
      </c>
      <c r="H286" s="71" t="s">
        <v>162</v>
      </c>
      <c r="I286" s="71" t="s">
        <v>162</v>
      </c>
      <c r="J286" s="69">
        <v>44273</v>
      </c>
      <c r="K286" s="69">
        <v>44274</v>
      </c>
      <c r="L286" s="72" t="s">
        <v>167</v>
      </c>
      <c r="M286" s="71">
        <v>30</v>
      </c>
      <c r="N286" s="69">
        <v>44292</v>
      </c>
      <c r="O286" s="132">
        <v>18</v>
      </c>
      <c r="P286" s="68" t="s">
        <v>117</v>
      </c>
      <c r="Q286" s="68"/>
      <c r="R286" s="68" t="s">
        <v>102</v>
      </c>
      <c r="S286" s="32" t="s">
        <v>102</v>
      </c>
    </row>
    <row r="287" spans="1:20">
      <c r="A287" s="68"/>
      <c r="B287" s="69">
        <v>44238</v>
      </c>
      <c r="C287" s="134">
        <v>32</v>
      </c>
      <c r="D287" s="68" t="s">
        <v>105</v>
      </c>
      <c r="E287" s="68"/>
      <c r="F287" s="68" t="s">
        <v>106</v>
      </c>
      <c r="G287" s="68" t="s">
        <v>102</v>
      </c>
      <c r="H287" s="71" t="s">
        <v>162</v>
      </c>
      <c r="I287" s="71" t="s">
        <v>162</v>
      </c>
      <c r="J287" s="69">
        <v>44275</v>
      </c>
      <c r="K287" s="69">
        <v>44277</v>
      </c>
      <c r="L287" s="72" t="s">
        <v>167</v>
      </c>
      <c r="M287" s="71">
        <v>30</v>
      </c>
      <c r="N287" s="69">
        <v>44288</v>
      </c>
      <c r="O287" s="132">
        <v>12</v>
      </c>
      <c r="P287" s="68" t="s">
        <v>172</v>
      </c>
      <c r="Q287" s="68"/>
      <c r="R287" s="68" t="s">
        <v>102</v>
      </c>
      <c r="S287" s="32" t="s">
        <v>101</v>
      </c>
    </row>
    <row r="288" spans="1:20">
      <c r="A288" s="68"/>
      <c r="B288" s="69">
        <v>44260</v>
      </c>
      <c r="C288" s="134">
        <v>28</v>
      </c>
      <c r="D288" s="68" t="s">
        <v>98</v>
      </c>
      <c r="E288" s="68"/>
      <c r="F288" s="68" t="s">
        <v>106</v>
      </c>
      <c r="G288" s="68" t="s">
        <v>102</v>
      </c>
      <c r="H288" s="71" t="s">
        <v>162</v>
      </c>
      <c r="I288" s="71" t="s">
        <v>162</v>
      </c>
      <c r="J288" s="69">
        <v>44267</v>
      </c>
      <c r="K288" s="69">
        <v>44269</v>
      </c>
      <c r="L288" s="72" t="s">
        <v>167</v>
      </c>
      <c r="M288" s="71">
        <v>50</v>
      </c>
      <c r="N288" s="69">
        <v>44288</v>
      </c>
      <c r="O288" s="132">
        <v>20</v>
      </c>
      <c r="P288" s="68" t="s">
        <v>104</v>
      </c>
      <c r="Q288" s="68"/>
      <c r="R288" s="68" t="s">
        <v>102</v>
      </c>
      <c r="S288" s="32" t="s">
        <v>102</v>
      </c>
    </row>
    <row r="289" spans="1:20">
      <c r="A289" s="68"/>
      <c r="B289" s="69">
        <v>44256</v>
      </c>
      <c r="C289" s="134">
        <v>21</v>
      </c>
      <c r="D289" s="68" t="s">
        <v>98</v>
      </c>
      <c r="E289" s="68"/>
      <c r="F289" s="68" t="s">
        <v>106</v>
      </c>
      <c r="G289" s="68" t="s">
        <v>102</v>
      </c>
      <c r="H289" s="71" t="s">
        <v>162</v>
      </c>
      <c r="I289" s="71" t="s">
        <v>162</v>
      </c>
      <c r="J289" s="69">
        <v>44267</v>
      </c>
      <c r="K289" s="69">
        <v>44277</v>
      </c>
      <c r="L289" s="72" t="s">
        <v>167</v>
      </c>
      <c r="M289" s="71">
        <v>20</v>
      </c>
      <c r="N289" s="69">
        <v>44287</v>
      </c>
      <c r="O289" s="132">
        <v>10</v>
      </c>
      <c r="P289" s="68" t="s">
        <v>104</v>
      </c>
      <c r="Q289" s="68"/>
      <c r="R289" s="68" t="s">
        <v>102</v>
      </c>
      <c r="S289" s="32" t="s">
        <v>102</v>
      </c>
    </row>
    <row r="290" spans="1:20">
      <c r="A290" s="68"/>
      <c r="B290" s="69">
        <v>44250</v>
      </c>
      <c r="C290" s="134">
        <v>26</v>
      </c>
      <c r="D290" s="68" t="s">
        <v>98</v>
      </c>
      <c r="E290" s="68"/>
      <c r="F290" s="68" t="s">
        <v>106</v>
      </c>
      <c r="G290" s="68" t="s">
        <v>102</v>
      </c>
      <c r="H290" s="71" t="s">
        <v>162</v>
      </c>
      <c r="I290" s="71" t="s">
        <v>162</v>
      </c>
      <c r="J290" s="69">
        <v>44260</v>
      </c>
      <c r="K290" s="69">
        <v>44263</v>
      </c>
      <c r="L290" s="72" t="s">
        <v>167</v>
      </c>
      <c r="M290" s="71">
        <v>30</v>
      </c>
      <c r="N290" s="69">
        <v>44281</v>
      </c>
      <c r="O290" s="132">
        <v>20</v>
      </c>
      <c r="P290" s="68" t="s">
        <v>117</v>
      </c>
      <c r="Q290" s="68"/>
      <c r="R290" s="68" t="s">
        <v>102</v>
      </c>
      <c r="S290" s="32" t="s">
        <v>102</v>
      </c>
    </row>
    <row r="291" spans="1:20">
      <c r="A291" s="68"/>
      <c r="B291" s="69">
        <v>44041</v>
      </c>
      <c r="C291" s="134">
        <v>40</v>
      </c>
      <c r="D291" s="68" t="s">
        <v>98</v>
      </c>
      <c r="E291" s="68"/>
      <c r="F291" s="68" t="s">
        <v>106</v>
      </c>
      <c r="G291" s="68" t="s">
        <v>102</v>
      </c>
      <c r="H291" s="71" t="s">
        <v>162</v>
      </c>
      <c r="I291" s="71" t="s">
        <v>162</v>
      </c>
      <c r="J291" s="69">
        <v>44271</v>
      </c>
      <c r="K291" s="69">
        <v>44272</v>
      </c>
      <c r="L291" s="72" t="s">
        <v>167</v>
      </c>
      <c r="M291" s="71">
        <v>30</v>
      </c>
      <c r="N291" s="69">
        <v>44279</v>
      </c>
      <c r="O291" s="132">
        <v>7</v>
      </c>
      <c r="P291" s="68" t="s">
        <v>172</v>
      </c>
      <c r="Q291" s="68"/>
      <c r="R291" s="68" t="s">
        <v>102</v>
      </c>
      <c r="S291" s="32" t="s">
        <v>102</v>
      </c>
    </row>
    <row r="292" spans="1:20">
      <c r="A292" s="68"/>
      <c r="B292" s="69">
        <v>44204</v>
      </c>
      <c r="C292" s="134">
        <v>29</v>
      </c>
      <c r="D292" s="68" t="s">
        <v>98</v>
      </c>
      <c r="E292" s="68" t="s">
        <v>180</v>
      </c>
      <c r="F292" s="68" t="s">
        <v>106</v>
      </c>
      <c r="G292" s="68" t="s">
        <v>102</v>
      </c>
      <c r="H292" s="71" t="s">
        <v>162</v>
      </c>
      <c r="I292" s="71" t="s">
        <v>162</v>
      </c>
      <c r="J292" s="69">
        <v>44253</v>
      </c>
      <c r="K292" s="69">
        <v>44256</v>
      </c>
      <c r="L292" s="72" t="s">
        <v>167</v>
      </c>
      <c r="M292" s="71">
        <v>7</v>
      </c>
      <c r="N292" s="69">
        <v>44260</v>
      </c>
      <c r="O292" s="132">
        <v>6</v>
      </c>
      <c r="P292" s="68" t="s">
        <v>104</v>
      </c>
      <c r="Q292" s="68"/>
      <c r="R292" s="68" t="s">
        <v>102</v>
      </c>
      <c r="S292" s="32" t="s">
        <v>102</v>
      </c>
    </row>
    <row r="293" spans="1:20">
      <c r="A293" s="68"/>
      <c r="B293" s="69">
        <v>44204</v>
      </c>
      <c r="C293" s="134">
        <v>29</v>
      </c>
      <c r="D293" s="68" t="s">
        <v>98</v>
      </c>
      <c r="E293" s="68" t="s">
        <v>107</v>
      </c>
      <c r="F293" s="68" t="s">
        <v>106</v>
      </c>
      <c r="G293" s="68" t="s">
        <v>102</v>
      </c>
      <c r="H293" s="71" t="s">
        <v>162</v>
      </c>
      <c r="I293" s="71" t="s">
        <v>162</v>
      </c>
      <c r="J293" s="69">
        <v>44271</v>
      </c>
      <c r="K293" s="69">
        <v>44272</v>
      </c>
      <c r="L293" s="72" t="s">
        <v>167</v>
      </c>
      <c r="M293" s="71">
        <v>30</v>
      </c>
      <c r="N293" s="69">
        <v>44295</v>
      </c>
      <c r="O293" s="132">
        <v>23</v>
      </c>
      <c r="P293" s="68" t="s">
        <v>172</v>
      </c>
      <c r="Q293" s="68"/>
      <c r="R293" s="68" t="s">
        <v>102</v>
      </c>
      <c r="S293" s="32" t="s">
        <v>102</v>
      </c>
    </row>
    <row r="294" spans="1:20">
      <c r="A294" s="68"/>
      <c r="B294" s="69">
        <v>44191</v>
      </c>
      <c r="C294" s="134">
        <v>25</v>
      </c>
      <c r="D294" s="68" t="s">
        <v>98</v>
      </c>
      <c r="E294" s="68"/>
      <c r="F294" s="68" t="s">
        <v>106</v>
      </c>
      <c r="G294" s="68" t="s">
        <v>102</v>
      </c>
      <c r="H294" s="71" t="s">
        <v>162</v>
      </c>
      <c r="I294" s="71" t="s">
        <v>162</v>
      </c>
      <c r="J294" s="69">
        <v>44268</v>
      </c>
      <c r="K294" s="69">
        <v>44270</v>
      </c>
      <c r="L294" s="72" t="s">
        <v>167</v>
      </c>
      <c r="M294" s="71">
        <v>30</v>
      </c>
      <c r="N294" s="69">
        <v>44295</v>
      </c>
      <c r="O294" s="132">
        <v>26</v>
      </c>
      <c r="P294" s="68" t="s">
        <v>172</v>
      </c>
      <c r="Q294" s="68"/>
      <c r="R294" s="68" t="s">
        <v>102</v>
      </c>
      <c r="S294" s="32" t="s">
        <v>102</v>
      </c>
    </row>
    <row r="295" spans="1:20">
      <c r="A295" s="68"/>
      <c r="B295" s="69">
        <v>44236</v>
      </c>
      <c r="C295" s="134">
        <v>42</v>
      </c>
      <c r="D295" s="68" t="s">
        <v>105</v>
      </c>
      <c r="E295" s="68"/>
      <c r="F295" s="68" t="s">
        <v>106</v>
      </c>
      <c r="G295" s="68" t="s">
        <v>101</v>
      </c>
      <c r="H295" s="71" t="s">
        <v>162</v>
      </c>
      <c r="I295" s="71" t="s">
        <v>162</v>
      </c>
      <c r="J295" s="69">
        <v>44272</v>
      </c>
      <c r="K295" s="69">
        <v>44273</v>
      </c>
      <c r="L295" s="72" t="s">
        <v>167</v>
      </c>
      <c r="M295" s="71">
        <v>50</v>
      </c>
      <c r="N295" s="69">
        <v>44292</v>
      </c>
      <c r="O295" s="132">
        <v>19</v>
      </c>
      <c r="P295" s="68" t="s">
        <v>104</v>
      </c>
      <c r="Q295" s="68"/>
      <c r="R295" s="68" t="s">
        <v>102</v>
      </c>
      <c r="S295" s="32" t="s">
        <v>102</v>
      </c>
    </row>
    <row r="296" spans="1:20">
      <c r="A296" s="68"/>
      <c r="B296" s="69">
        <v>44253</v>
      </c>
      <c r="C296" s="134">
        <v>28</v>
      </c>
      <c r="D296" s="68" t="s">
        <v>98</v>
      </c>
      <c r="E296" s="68"/>
      <c r="F296" s="68" t="s">
        <v>106</v>
      </c>
      <c r="G296" s="68" t="s">
        <v>102</v>
      </c>
      <c r="H296" s="71" t="s">
        <v>162</v>
      </c>
      <c r="I296" s="71" t="s">
        <v>162</v>
      </c>
      <c r="J296" s="69">
        <v>44256</v>
      </c>
      <c r="K296" s="69">
        <v>44257</v>
      </c>
      <c r="L296" s="72" t="s">
        <v>167</v>
      </c>
      <c r="M296" s="71">
        <v>30</v>
      </c>
      <c r="N296" s="69">
        <v>44272</v>
      </c>
      <c r="O296" s="132">
        <v>15</v>
      </c>
      <c r="P296" s="68" t="s">
        <v>104</v>
      </c>
      <c r="Q296" s="68"/>
      <c r="R296" s="68" t="s">
        <v>102</v>
      </c>
      <c r="S296" s="32" t="s">
        <v>102</v>
      </c>
    </row>
    <row r="297" spans="1:20">
      <c r="A297" s="68"/>
      <c r="B297" s="69">
        <v>44270</v>
      </c>
      <c r="C297" s="134">
        <v>18</v>
      </c>
      <c r="D297" s="68" t="s">
        <v>98</v>
      </c>
      <c r="E297" s="68"/>
      <c r="F297" s="68" t="s">
        <v>106</v>
      </c>
      <c r="G297" s="68" t="s">
        <v>102</v>
      </c>
      <c r="H297" s="71" t="s">
        <v>162</v>
      </c>
      <c r="I297" s="71" t="s">
        <v>162</v>
      </c>
      <c r="J297" s="69">
        <v>44270</v>
      </c>
      <c r="K297" s="69">
        <v>44271</v>
      </c>
      <c r="L297" s="72" t="s">
        <v>162</v>
      </c>
      <c r="M297" s="71">
        <v>0</v>
      </c>
      <c r="N297" s="69">
        <v>44273</v>
      </c>
      <c r="O297" s="132">
        <v>2</v>
      </c>
      <c r="P297" s="68" t="s">
        <v>175</v>
      </c>
      <c r="Q297" s="68"/>
      <c r="R297" s="68" t="s">
        <v>102</v>
      </c>
      <c r="S297" s="32" t="s">
        <v>102</v>
      </c>
    </row>
    <row r="298" spans="1:20">
      <c r="A298" s="68"/>
      <c r="B298" s="69">
        <v>43823</v>
      </c>
      <c r="C298" s="134">
        <v>21</v>
      </c>
      <c r="D298" s="68" t="s">
        <v>98</v>
      </c>
      <c r="E298" s="68"/>
      <c r="F298" s="68" t="s">
        <v>106</v>
      </c>
      <c r="G298" s="68" t="s">
        <v>101</v>
      </c>
      <c r="H298" s="68" t="s">
        <v>162</v>
      </c>
      <c r="I298" s="68" t="s">
        <v>162</v>
      </c>
      <c r="J298" s="69">
        <v>44270</v>
      </c>
      <c r="K298" s="69">
        <v>44271</v>
      </c>
      <c r="L298" s="68" t="s">
        <v>167</v>
      </c>
      <c r="M298" s="68">
        <v>30</v>
      </c>
      <c r="N298" s="69">
        <v>44280</v>
      </c>
      <c r="O298" s="134">
        <v>9</v>
      </c>
      <c r="P298" s="68" t="s">
        <v>117</v>
      </c>
      <c r="Q298" s="68"/>
      <c r="R298" s="68" t="s">
        <v>102</v>
      </c>
      <c r="S298" s="32" t="s">
        <v>102</v>
      </c>
    </row>
    <row r="299" spans="1:20">
      <c r="A299" s="68"/>
      <c r="B299" s="69">
        <v>44230</v>
      </c>
      <c r="C299" s="134">
        <v>31</v>
      </c>
      <c r="D299" s="68" t="s">
        <v>98</v>
      </c>
      <c r="E299" s="68"/>
      <c r="F299" s="68" t="s">
        <v>106</v>
      </c>
      <c r="G299" s="68" t="s">
        <v>102</v>
      </c>
      <c r="H299" s="68" t="s">
        <v>162</v>
      </c>
      <c r="I299" s="68" t="s">
        <v>162</v>
      </c>
      <c r="J299" s="69">
        <v>44270</v>
      </c>
      <c r="K299" s="69">
        <v>44271</v>
      </c>
      <c r="L299" s="68" t="s">
        <v>167</v>
      </c>
      <c r="M299" s="68">
        <v>30</v>
      </c>
      <c r="N299" s="69">
        <v>44295</v>
      </c>
      <c r="O299" s="134">
        <v>24</v>
      </c>
      <c r="P299" s="68" t="s">
        <v>104</v>
      </c>
      <c r="Q299" s="68"/>
      <c r="R299" s="68" t="s">
        <v>102</v>
      </c>
      <c r="S299" s="32" t="s">
        <v>102</v>
      </c>
    </row>
    <row r="300" spans="1:20">
      <c r="A300" s="68"/>
      <c r="B300" s="69">
        <v>43830</v>
      </c>
      <c r="C300" s="134">
        <v>30</v>
      </c>
      <c r="D300" s="68" t="s">
        <v>105</v>
      </c>
      <c r="E300" s="68"/>
      <c r="F300" s="68" t="s">
        <v>106</v>
      </c>
      <c r="G300" s="68" t="s">
        <v>101</v>
      </c>
      <c r="H300" s="68" t="s">
        <v>162</v>
      </c>
      <c r="I300" s="68" t="s">
        <v>162</v>
      </c>
      <c r="J300" s="69">
        <v>44270</v>
      </c>
      <c r="K300" s="69">
        <v>44271</v>
      </c>
      <c r="L300" s="68" t="s">
        <v>167</v>
      </c>
      <c r="M300" s="68">
        <v>30</v>
      </c>
      <c r="N300" s="69">
        <v>44295</v>
      </c>
      <c r="O300" s="134">
        <v>24</v>
      </c>
      <c r="P300" s="68" t="s">
        <v>104</v>
      </c>
      <c r="Q300" s="68"/>
      <c r="R300" s="68" t="s">
        <v>102</v>
      </c>
      <c r="S300" s="32" t="s">
        <v>102</v>
      </c>
    </row>
    <row r="301" spans="1:20">
      <c r="A301" s="68"/>
      <c r="B301" s="69">
        <v>44249</v>
      </c>
      <c r="C301" s="134">
        <v>24</v>
      </c>
      <c r="D301" s="68" t="s">
        <v>105</v>
      </c>
      <c r="E301" s="68"/>
      <c r="F301" s="68" t="s">
        <v>106</v>
      </c>
      <c r="G301" s="68" t="s">
        <v>102</v>
      </c>
      <c r="H301" s="68" t="s">
        <v>162</v>
      </c>
      <c r="I301" s="68" t="s">
        <v>162</v>
      </c>
      <c r="J301" s="69">
        <v>44262</v>
      </c>
      <c r="K301" s="69">
        <v>44263</v>
      </c>
      <c r="L301" s="68" t="s">
        <v>162</v>
      </c>
      <c r="M301" s="68">
        <v>10</v>
      </c>
      <c r="N301" s="69">
        <v>44280</v>
      </c>
      <c r="O301" s="134">
        <v>17</v>
      </c>
      <c r="P301" s="68" t="s">
        <v>166</v>
      </c>
      <c r="Q301" s="68"/>
      <c r="R301" s="68" t="s">
        <v>102</v>
      </c>
      <c r="S301" s="32" t="s">
        <v>102</v>
      </c>
    </row>
    <row r="302" spans="1:20">
      <c r="A302" s="68"/>
      <c r="B302" s="69">
        <v>44147</v>
      </c>
      <c r="C302" s="134">
        <v>27</v>
      </c>
      <c r="D302" s="68" t="s">
        <v>98</v>
      </c>
      <c r="E302" s="68"/>
      <c r="F302" s="68" t="s">
        <v>106</v>
      </c>
      <c r="G302" s="68" t="s">
        <v>101</v>
      </c>
      <c r="H302" s="68" t="s">
        <v>162</v>
      </c>
      <c r="I302" s="68" t="s">
        <v>162</v>
      </c>
      <c r="J302" s="69">
        <v>44266</v>
      </c>
      <c r="K302" s="69">
        <v>44267</v>
      </c>
      <c r="L302" s="68" t="s">
        <v>162</v>
      </c>
      <c r="M302" s="68">
        <v>0</v>
      </c>
      <c r="N302" s="69">
        <v>44267</v>
      </c>
      <c r="O302" s="134">
        <v>0</v>
      </c>
      <c r="P302" s="68" t="s">
        <v>10</v>
      </c>
      <c r="Q302" s="68"/>
      <c r="R302" s="68" t="s">
        <v>102</v>
      </c>
      <c r="S302" s="32" t="s">
        <v>102</v>
      </c>
    </row>
    <row r="303" spans="1:20">
      <c r="A303" s="68"/>
      <c r="B303" s="69">
        <v>43997</v>
      </c>
      <c r="C303" s="134">
        <v>23</v>
      </c>
      <c r="D303" s="68" t="s">
        <v>105</v>
      </c>
      <c r="E303" s="68"/>
      <c r="F303" s="68" t="s">
        <v>106</v>
      </c>
      <c r="G303" s="68" t="s">
        <v>102</v>
      </c>
      <c r="H303" s="68" t="s">
        <v>162</v>
      </c>
      <c r="I303" s="68" t="s">
        <v>162</v>
      </c>
      <c r="J303" s="69">
        <v>44266</v>
      </c>
      <c r="K303" s="69">
        <v>44267</v>
      </c>
      <c r="L303" s="68" t="s">
        <v>167</v>
      </c>
      <c r="M303" s="68">
        <v>30</v>
      </c>
      <c r="N303" s="69">
        <v>44295</v>
      </c>
      <c r="O303" s="134">
        <v>28</v>
      </c>
      <c r="P303" s="68" t="s">
        <v>172</v>
      </c>
      <c r="Q303" s="68"/>
      <c r="R303" s="68" t="s">
        <v>102</v>
      </c>
      <c r="S303" s="32" t="s">
        <v>102</v>
      </c>
    </row>
    <row r="304" spans="1:20">
      <c r="A304" s="68"/>
      <c r="B304" s="69">
        <v>44043</v>
      </c>
      <c r="C304" s="134">
        <v>37</v>
      </c>
      <c r="D304" s="68" t="s">
        <v>105</v>
      </c>
      <c r="E304" s="68"/>
      <c r="F304" s="68" t="s">
        <v>106</v>
      </c>
      <c r="G304" s="68" t="s">
        <v>102</v>
      </c>
      <c r="H304" s="68" t="s">
        <v>162</v>
      </c>
      <c r="I304" s="68" t="s">
        <v>162</v>
      </c>
      <c r="J304" s="69">
        <v>44251</v>
      </c>
      <c r="K304" s="69">
        <v>44252</v>
      </c>
      <c r="L304" s="68" t="s">
        <v>167</v>
      </c>
      <c r="M304" s="68">
        <v>30</v>
      </c>
      <c r="N304" s="69">
        <v>44281</v>
      </c>
      <c r="O304" s="134">
        <v>29</v>
      </c>
      <c r="P304" s="68" t="s">
        <v>104</v>
      </c>
      <c r="Q304" s="68"/>
      <c r="R304" s="68" t="s">
        <v>102</v>
      </c>
      <c r="S304" s="60" t="s">
        <v>102</v>
      </c>
      <c r="T304" s="61"/>
    </row>
    <row r="305" spans="1:19">
      <c r="A305" s="68"/>
      <c r="B305" s="69">
        <v>43994</v>
      </c>
      <c r="C305" s="134">
        <v>32</v>
      </c>
      <c r="D305" s="68" t="s">
        <v>105</v>
      </c>
      <c r="E305" s="68"/>
      <c r="F305" s="68" t="s">
        <v>106</v>
      </c>
      <c r="G305" s="68" t="s">
        <v>102</v>
      </c>
      <c r="H305" s="68" t="s">
        <v>162</v>
      </c>
      <c r="I305" s="68" t="s">
        <v>162</v>
      </c>
      <c r="J305" s="69">
        <v>44266</v>
      </c>
      <c r="K305" s="69">
        <v>44267</v>
      </c>
      <c r="L305" s="68" t="s">
        <v>167</v>
      </c>
      <c r="M305" s="68">
        <v>20</v>
      </c>
      <c r="N305" s="69">
        <v>44273</v>
      </c>
      <c r="O305" s="134">
        <v>6</v>
      </c>
      <c r="P305" s="68" t="s">
        <v>104</v>
      </c>
      <c r="Q305" s="68"/>
      <c r="R305" s="68" t="s">
        <v>102</v>
      </c>
      <c r="S305" s="32" t="s">
        <v>102</v>
      </c>
    </row>
    <row r="306" spans="1:19">
      <c r="A306" s="68"/>
      <c r="B306" s="69">
        <v>44095</v>
      </c>
      <c r="C306" s="134">
        <v>33</v>
      </c>
      <c r="D306" s="68" t="s">
        <v>98</v>
      </c>
      <c r="E306" s="68"/>
      <c r="F306" s="68" t="s">
        <v>106</v>
      </c>
      <c r="G306" s="68" t="s">
        <v>101</v>
      </c>
      <c r="H306" s="68" t="s">
        <v>162</v>
      </c>
      <c r="I306" s="68" t="s">
        <v>162</v>
      </c>
      <c r="J306" s="69">
        <v>44251</v>
      </c>
      <c r="K306" s="69">
        <v>44252</v>
      </c>
      <c r="L306" s="68" t="s">
        <v>167</v>
      </c>
      <c r="M306" s="68">
        <v>30</v>
      </c>
      <c r="N306" s="69">
        <v>44281</v>
      </c>
      <c r="O306" s="134">
        <v>29</v>
      </c>
      <c r="P306" s="68" t="s">
        <v>104</v>
      </c>
      <c r="Q306" s="68"/>
      <c r="R306" s="68" t="s">
        <v>102</v>
      </c>
      <c r="S306" s="32" t="s">
        <v>102</v>
      </c>
    </row>
    <row r="307" spans="1:19">
      <c r="A307" s="68"/>
      <c r="B307" s="69">
        <v>44095</v>
      </c>
      <c r="C307" s="134">
        <v>33</v>
      </c>
      <c r="D307" s="68" t="s">
        <v>98</v>
      </c>
      <c r="E307" s="68"/>
      <c r="F307" s="68" t="s">
        <v>106</v>
      </c>
      <c r="G307" s="68" t="s">
        <v>101</v>
      </c>
      <c r="H307" s="68" t="s">
        <v>162</v>
      </c>
      <c r="I307" s="68" t="s">
        <v>162</v>
      </c>
      <c r="J307" s="69">
        <v>44285</v>
      </c>
      <c r="K307" s="69">
        <v>44286</v>
      </c>
      <c r="L307" s="68" t="s">
        <v>167</v>
      </c>
      <c r="M307" s="68">
        <v>20</v>
      </c>
      <c r="N307" s="69">
        <v>44302</v>
      </c>
      <c r="O307" s="134">
        <v>16</v>
      </c>
      <c r="P307" s="68" t="s">
        <v>104</v>
      </c>
      <c r="Q307" s="68"/>
      <c r="R307" s="68" t="s">
        <v>102</v>
      </c>
      <c r="S307" s="32" t="s">
        <v>102</v>
      </c>
    </row>
    <row r="308" spans="1:19">
      <c r="A308" s="68"/>
      <c r="B308" s="69">
        <v>44259</v>
      </c>
      <c r="C308" s="134">
        <v>35</v>
      </c>
      <c r="D308" s="68" t="s">
        <v>98</v>
      </c>
      <c r="E308" s="68"/>
      <c r="F308" s="68" t="s">
        <v>106</v>
      </c>
      <c r="G308" s="68" t="s">
        <v>101</v>
      </c>
      <c r="H308" s="68" t="s">
        <v>162</v>
      </c>
      <c r="I308" s="68" t="s">
        <v>162</v>
      </c>
      <c r="J308" s="69">
        <v>44267</v>
      </c>
      <c r="K308" s="69">
        <v>44270</v>
      </c>
      <c r="L308" s="68" t="s">
        <v>167</v>
      </c>
      <c r="M308" s="68">
        <v>7</v>
      </c>
      <c r="N308" s="69">
        <v>44273</v>
      </c>
      <c r="O308" s="134">
        <v>5</v>
      </c>
      <c r="P308" s="68" t="s">
        <v>104</v>
      </c>
      <c r="Q308" s="68"/>
      <c r="R308" s="68" t="s">
        <v>102</v>
      </c>
      <c r="S308" s="32" t="s">
        <v>102</v>
      </c>
    </row>
    <row r="309" spans="1:19">
      <c r="A309" s="68"/>
      <c r="B309" s="69">
        <v>43901</v>
      </c>
      <c r="C309" s="134">
        <v>29</v>
      </c>
      <c r="D309" s="68" t="s">
        <v>98</v>
      </c>
      <c r="E309" s="68"/>
      <c r="F309" s="68" t="s">
        <v>106</v>
      </c>
      <c r="G309" s="68" t="s">
        <v>102</v>
      </c>
      <c r="H309" s="68" t="s">
        <v>162</v>
      </c>
      <c r="I309" s="68" t="s">
        <v>162</v>
      </c>
      <c r="J309" s="69">
        <v>44245</v>
      </c>
      <c r="K309" s="69">
        <v>44246</v>
      </c>
      <c r="L309" s="68" t="s">
        <v>167</v>
      </c>
      <c r="M309" s="68">
        <v>30</v>
      </c>
      <c r="N309" s="69">
        <v>44273</v>
      </c>
      <c r="O309" s="134">
        <v>27</v>
      </c>
      <c r="P309" s="68" t="s">
        <v>104</v>
      </c>
      <c r="Q309" s="68"/>
      <c r="R309" s="68" t="s">
        <v>102</v>
      </c>
      <c r="S309" s="32" t="s">
        <v>102</v>
      </c>
    </row>
    <row r="310" spans="1:19">
      <c r="A310" s="68"/>
      <c r="B310" s="69">
        <v>43788</v>
      </c>
      <c r="C310" s="134">
        <v>23</v>
      </c>
      <c r="D310" s="68" t="s">
        <v>105</v>
      </c>
      <c r="E310" s="68"/>
      <c r="F310" s="68" t="s">
        <v>106</v>
      </c>
      <c r="G310" s="68" t="s">
        <v>102</v>
      </c>
      <c r="H310" s="68" t="s">
        <v>162</v>
      </c>
      <c r="I310" s="68" t="s">
        <v>162</v>
      </c>
      <c r="J310" s="69">
        <v>44245</v>
      </c>
      <c r="K310" s="69">
        <v>44246</v>
      </c>
      <c r="L310" s="68" t="s">
        <v>167</v>
      </c>
      <c r="M310" s="68">
        <v>30</v>
      </c>
      <c r="N310" s="69">
        <v>44273</v>
      </c>
      <c r="O310" s="134">
        <v>27</v>
      </c>
      <c r="P310" s="68" t="s">
        <v>104</v>
      </c>
      <c r="Q310" s="68"/>
      <c r="R310" s="68" t="s">
        <v>102</v>
      </c>
      <c r="S310" s="32" t="s">
        <v>102</v>
      </c>
    </row>
    <row r="311" spans="1:19">
      <c r="A311" s="68"/>
      <c r="B311" s="69">
        <v>44207</v>
      </c>
      <c r="C311" s="134">
        <v>29</v>
      </c>
      <c r="D311" s="68" t="s">
        <v>98</v>
      </c>
      <c r="E311" s="68"/>
      <c r="F311" s="68" t="s">
        <v>106</v>
      </c>
      <c r="G311" s="68" t="s">
        <v>102</v>
      </c>
      <c r="H311" s="68" t="s">
        <v>162</v>
      </c>
      <c r="I311" s="68" t="s">
        <v>162</v>
      </c>
      <c r="J311" s="69">
        <v>44250</v>
      </c>
      <c r="K311" s="69">
        <v>44251</v>
      </c>
      <c r="L311" s="68" t="s">
        <v>167</v>
      </c>
      <c r="M311" s="68">
        <v>30</v>
      </c>
      <c r="N311" s="69">
        <v>44280</v>
      </c>
      <c r="O311" s="134">
        <v>29</v>
      </c>
      <c r="P311" s="68" t="s">
        <v>104</v>
      </c>
      <c r="Q311" s="68"/>
      <c r="R311" s="68" t="s">
        <v>102</v>
      </c>
      <c r="S311" s="32" t="s">
        <v>102</v>
      </c>
    </row>
    <row r="312" spans="1:19">
      <c r="A312" s="68"/>
      <c r="B312" s="69">
        <v>43717</v>
      </c>
      <c r="C312" s="134">
        <v>23</v>
      </c>
      <c r="D312" s="68" t="s">
        <v>98</v>
      </c>
      <c r="E312" s="68"/>
      <c r="F312" s="68" t="s">
        <v>106</v>
      </c>
      <c r="G312" s="68" t="s">
        <v>102</v>
      </c>
      <c r="H312" s="68" t="s">
        <v>162</v>
      </c>
      <c r="I312" s="68" t="s">
        <v>162</v>
      </c>
      <c r="J312" s="69">
        <v>44255</v>
      </c>
      <c r="K312" s="69">
        <v>44256</v>
      </c>
      <c r="L312" s="68" t="s">
        <v>167</v>
      </c>
      <c r="M312" s="68">
        <v>30</v>
      </c>
      <c r="N312" s="69">
        <v>44285</v>
      </c>
      <c r="O312" s="134">
        <v>29</v>
      </c>
      <c r="P312" s="68" t="s">
        <v>104</v>
      </c>
      <c r="Q312" s="68"/>
      <c r="R312" s="68" t="s">
        <v>102</v>
      </c>
      <c r="S312" s="32" t="s">
        <v>102</v>
      </c>
    </row>
    <row r="313" spans="1:19">
      <c r="A313" s="68"/>
      <c r="B313" s="69">
        <v>44260</v>
      </c>
      <c r="C313" s="134">
        <v>44</v>
      </c>
      <c r="D313" s="68" t="s">
        <v>98</v>
      </c>
      <c r="E313" s="68"/>
      <c r="F313" s="68" t="s">
        <v>106</v>
      </c>
      <c r="G313" s="68" t="s">
        <v>102</v>
      </c>
      <c r="H313" s="68" t="s">
        <v>162</v>
      </c>
      <c r="I313" s="68" t="s">
        <v>162</v>
      </c>
      <c r="J313" s="69">
        <v>44260</v>
      </c>
      <c r="K313" s="69">
        <v>44263</v>
      </c>
      <c r="L313" s="68" t="s">
        <v>162</v>
      </c>
      <c r="M313" s="68">
        <v>0</v>
      </c>
      <c r="N313" s="69">
        <v>44277</v>
      </c>
      <c r="O313" s="134">
        <v>16</v>
      </c>
      <c r="P313" s="68" t="s">
        <v>173</v>
      </c>
      <c r="Q313" s="68"/>
      <c r="R313" s="68" t="s">
        <v>102</v>
      </c>
      <c r="S313" s="32" t="s">
        <v>102</v>
      </c>
    </row>
    <row r="314" spans="1:19">
      <c r="A314" s="68"/>
      <c r="B314" s="69">
        <v>44561</v>
      </c>
      <c r="C314" s="134">
        <v>31</v>
      </c>
      <c r="D314" s="68" t="s">
        <v>105</v>
      </c>
      <c r="E314" s="68"/>
      <c r="F314" s="68" t="s">
        <v>106</v>
      </c>
      <c r="G314" s="68" t="s">
        <v>102</v>
      </c>
      <c r="H314" s="68" t="s">
        <v>162</v>
      </c>
      <c r="I314" s="68" t="s">
        <v>162</v>
      </c>
      <c r="J314" s="69">
        <v>44265</v>
      </c>
      <c r="K314" s="69">
        <v>44266</v>
      </c>
      <c r="L314" s="68" t="s">
        <v>167</v>
      </c>
      <c r="M314" s="68">
        <v>10</v>
      </c>
      <c r="N314" s="69">
        <v>44266</v>
      </c>
      <c r="O314" s="134">
        <v>0</v>
      </c>
      <c r="P314" s="68" t="s">
        <v>104</v>
      </c>
      <c r="Q314" s="68"/>
      <c r="R314" s="68" t="s">
        <v>102</v>
      </c>
      <c r="S314" s="32" t="s">
        <v>102</v>
      </c>
    </row>
    <row r="315" spans="1:19">
      <c r="A315" s="68"/>
      <c r="B315" s="69">
        <v>43384</v>
      </c>
      <c r="C315" s="134">
        <v>45</v>
      </c>
      <c r="D315" s="68" t="s">
        <v>98</v>
      </c>
      <c r="E315" s="68"/>
      <c r="F315" s="68" t="s">
        <v>106</v>
      </c>
      <c r="G315" s="68" t="s">
        <v>102</v>
      </c>
      <c r="H315" s="68" t="s">
        <v>162</v>
      </c>
      <c r="I315" s="68" t="s">
        <v>162</v>
      </c>
      <c r="J315" s="69">
        <v>44265</v>
      </c>
      <c r="K315" s="69">
        <v>44266</v>
      </c>
      <c r="L315" s="68" t="s">
        <v>167</v>
      </c>
      <c r="M315" s="68">
        <v>10</v>
      </c>
      <c r="N315" s="69">
        <v>44272</v>
      </c>
      <c r="O315" s="134">
        <v>6</v>
      </c>
      <c r="P315" s="68" t="s">
        <v>104</v>
      </c>
      <c r="Q315" s="68"/>
      <c r="R315" s="68" t="s">
        <v>102</v>
      </c>
      <c r="S315" s="32" t="s">
        <v>102</v>
      </c>
    </row>
    <row r="316" spans="1:19">
      <c r="A316" s="68"/>
      <c r="B316" s="69">
        <v>44263</v>
      </c>
      <c r="C316" s="134">
        <v>32</v>
      </c>
      <c r="D316" s="68" t="s">
        <v>98</v>
      </c>
      <c r="E316" s="68"/>
      <c r="F316" s="68" t="s">
        <v>106</v>
      </c>
      <c r="G316" s="68" t="s">
        <v>101</v>
      </c>
      <c r="H316" s="68" t="s">
        <v>162</v>
      </c>
      <c r="I316" s="68" t="s">
        <v>162</v>
      </c>
      <c r="J316" s="69">
        <v>44264</v>
      </c>
      <c r="K316" s="69">
        <v>44265</v>
      </c>
      <c r="L316" s="68" t="s">
        <v>162</v>
      </c>
      <c r="M316" s="68">
        <v>30</v>
      </c>
      <c r="N316" s="69">
        <v>44272</v>
      </c>
      <c r="O316" s="134">
        <v>7</v>
      </c>
      <c r="P316" s="68" t="s">
        <v>172</v>
      </c>
      <c r="Q316" s="68"/>
      <c r="R316" s="68" t="s">
        <v>102</v>
      </c>
      <c r="S316" s="32" t="s">
        <v>101</v>
      </c>
    </row>
    <row r="317" spans="1:19">
      <c r="A317" s="68"/>
      <c r="B317" s="69">
        <v>43773</v>
      </c>
      <c r="C317" s="134">
        <v>41</v>
      </c>
      <c r="D317" s="68" t="s">
        <v>98</v>
      </c>
      <c r="E317" s="68"/>
      <c r="F317" s="68" t="s">
        <v>106</v>
      </c>
      <c r="G317" s="68" t="s">
        <v>102</v>
      </c>
      <c r="H317" s="68" t="s">
        <v>162</v>
      </c>
      <c r="I317" s="68" t="s">
        <v>162</v>
      </c>
      <c r="J317" s="69">
        <v>44264</v>
      </c>
      <c r="K317" s="69">
        <v>44265</v>
      </c>
      <c r="L317" s="68" t="s">
        <v>162</v>
      </c>
      <c r="M317" s="68">
        <v>0</v>
      </c>
      <c r="N317" s="69">
        <v>44267</v>
      </c>
      <c r="O317" s="134">
        <v>2</v>
      </c>
      <c r="P317" s="68" t="s">
        <v>173</v>
      </c>
      <c r="Q317" s="68"/>
      <c r="R317" s="68" t="s">
        <v>102</v>
      </c>
      <c r="S317" s="32" t="s">
        <v>102</v>
      </c>
    </row>
    <row r="318" spans="1:19">
      <c r="A318" s="68"/>
      <c r="B318" s="69">
        <v>44259</v>
      </c>
      <c r="C318" s="134">
        <v>45</v>
      </c>
      <c r="D318" s="68" t="s">
        <v>98</v>
      </c>
      <c r="E318" s="68"/>
      <c r="F318" s="68" t="s">
        <v>106</v>
      </c>
      <c r="G318" s="68" t="s">
        <v>102</v>
      </c>
      <c r="H318" s="68" t="s">
        <v>162</v>
      </c>
      <c r="I318" s="68" t="s">
        <v>162</v>
      </c>
      <c r="J318" s="69">
        <v>44264</v>
      </c>
      <c r="K318" s="69">
        <v>44265</v>
      </c>
      <c r="L318" s="68" t="s">
        <v>162</v>
      </c>
      <c r="M318" s="68">
        <v>30</v>
      </c>
      <c r="N318" s="69">
        <v>44280</v>
      </c>
      <c r="O318" s="134">
        <v>15</v>
      </c>
      <c r="P318" s="68" t="s">
        <v>104</v>
      </c>
      <c r="Q318" s="68"/>
      <c r="R318" s="68" t="s">
        <v>102</v>
      </c>
      <c r="S318" s="32" t="s">
        <v>101</v>
      </c>
    </row>
    <row r="319" spans="1:19">
      <c r="A319" s="68"/>
      <c r="B319" s="69">
        <v>44088</v>
      </c>
      <c r="C319" s="134">
        <v>53</v>
      </c>
      <c r="D319" s="68" t="s">
        <v>98</v>
      </c>
      <c r="E319" s="68"/>
      <c r="F319" s="68" t="s">
        <v>106</v>
      </c>
      <c r="G319" s="68" t="s">
        <v>101</v>
      </c>
      <c r="H319" s="68" t="s">
        <v>162</v>
      </c>
      <c r="I319" s="68" t="s">
        <v>162</v>
      </c>
      <c r="J319" s="69">
        <v>44260</v>
      </c>
      <c r="K319" s="69">
        <v>44263</v>
      </c>
      <c r="L319" s="68" t="s">
        <v>162</v>
      </c>
      <c r="M319" s="68">
        <v>0</v>
      </c>
      <c r="N319" s="69">
        <v>44266</v>
      </c>
      <c r="O319" s="134">
        <v>5</v>
      </c>
      <c r="P319" s="68" t="s">
        <v>175</v>
      </c>
      <c r="Q319" s="68"/>
      <c r="R319" s="68" t="s">
        <v>102</v>
      </c>
      <c r="S319" s="32" t="s">
        <v>102</v>
      </c>
    </row>
    <row r="320" spans="1:19">
      <c r="A320" s="68"/>
      <c r="B320" s="69">
        <v>44516</v>
      </c>
      <c r="C320" s="134">
        <v>37</v>
      </c>
      <c r="D320" s="68" t="s">
        <v>98</v>
      </c>
      <c r="E320" s="68"/>
      <c r="F320" s="68" t="s">
        <v>106</v>
      </c>
      <c r="G320" s="68" t="s">
        <v>102</v>
      </c>
      <c r="H320" s="68" t="s">
        <v>162</v>
      </c>
      <c r="I320" s="68" t="s">
        <v>162</v>
      </c>
      <c r="J320" s="69">
        <v>44258</v>
      </c>
      <c r="K320" s="69">
        <v>44259</v>
      </c>
      <c r="L320" s="68" t="s">
        <v>162</v>
      </c>
      <c r="M320" s="68">
        <v>0</v>
      </c>
      <c r="N320" s="69">
        <v>44264</v>
      </c>
      <c r="O320" s="134">
        <v>5</v>
      </c>
      <c r="P320" s="68" t="s">
        <v>173</v>
      </c>
      <c r="Q320" s="68"/>
      <c r="R320" s="68" t="s">
        <v>102</v>
      </c>
      <c r="S320" s="32" t="s">
        <v>101</v>
      </c>
    </row>
    <row r="321" spans="1:19">
      <c r="A321" s="68"/>
      <c r="B321" s="69">
        <v>44257</v>
      </c>
      <c r="C321" s="134">
        <v>27</v>
      </c>
      <c r="D321" s="68" t="s">
        <v>98</v>
      </c>
      <c r="E321" s="68"/>
      <c r="F321" s="68" t="s">
        <v>106</v>
      </c>
      <c r="G321" s="68" t="s">
        <v>101</v>
      </c>
      <c r="H321" s="68" t="s">
        <v>162</v>
      </c>
      <c r="I321" s="68" t="s">
        <v>162</v>
      </c>
      <c r="J321" s="69">
        <v>44258</v>
      </c>
      <c r="K321" s="69">
        <v>44259</v>
      </c>
      <c r="L321" s="68" t="s">
        <v>162</v>
      </c>
      <c r="M321" s="68">
        <v>0</v>
      </c>
      <c r="N321" s="69">
        <v>44271</v>
      </c>
      <c r="O321" s="134">
        <v>12</v>
      </c>
      <c r="P321" s="68" t="s">
        <v>173</v>
      </c>
      <c r="Q321" s="68"/>
      <c r="R321" s="68" t="s">
        <v>102</v>
      </c>
      <c r="S321" s="32" t="s">
        <v>102</v>
      </c>
    </row>
    <row r="322" spans="1:19">
      <c r="A322" s="68"/>
      <c r="B322" s="69">
        <v>44230</v>
      </c>
      <c r="C322" s="134">
        <v>26</v>
      </c>
      <c r="D322" s="68" t="s">
        <v>98</v>
      </c>
      <c r="E322" s="68"/>
      <c r="F322" s="68" t="s">
        <v>106</v>
      </c>
      <c r="G322" s="68" t="s">
        <v>102</v>
      </c>
      <c r="H322" s="68" t="s">
        <v>162</v>
      </c>
      <c r="I322" s="68" t="s">
        <v>162</v>
      </c>
      <c r="J322" s="69">
        <v>44260</v>
      </c>
      <c r="K322" s="69">
        <v>44263</v>
      </c>
      <c r="L322" s="68" t="s">
        <v>167</v>
      </c>
      <c r="M322" s="68">
        <v>3</v>
      </c>
      <c r="N322" s="69">
        <v>44281</v>
      </c>
      <c r="O322" s="134">
        <v>20</v>
      </c>
      <c r="P322" s="68" t="s">
        <v>181</v>
      </c>
      <c r="Q322" s="68"/>
      <c r="R322" s="68" t="s">
        <v>102</v>
      </c>
      <c r="S322" s="32" t="s">
        <v>102</v>
      </c>
    </row>
    <row r="323" spans="1:19">
      <c r="A323" s="68"/>
      <c r="B323" s="69">
        <v>44153</v>
      </c>
      <c r="C323" s="134">
        <v>25</v>
      </c>
      <c r="D323" s="68" t="s">
        <v>98</v>
      </c>
      <c r="E323" s="68"/>
      <c r="F323" s="68" t="s">
        <v>106</v>
      </c>
      <c r="G323" s="68" t="s">
        <v>102</v>
      </c>
      <c r="H323" s="68" t="s">
        <v>162</v>
      </c>
      <c r="I323" s="68" t="s">
        <v>162</v>
      </c>
      <c r="J323" s="69">
        <v>44256</v>
      </c>
      <c r="K323" s="69">
        <v>44257</v>
      </c>
      <c r="L323" s="68" t="s">
        <v>162</v>
      </c>
      <c r="M323" s="68">
        <v>0</v>
      </c>
      <c r="N323" s="69">
        <v>44264</v>
      </c>
      <c r="O323" s="134">
        <v>7</v>
      </c>
      <c r="P323" s="68" t="s">
        <v>172</v>
      </c>
      <c r="Q323" s="68"/>
      <c r="R323" s="68" t="s">
        <v>102</v>
      </c>
      <c r="S323" s="32" t="s">
        <v>101</v>
      </c>
    </row>
    <row r="324" spans="1:19">
      <c r="A324" s="68"/>
      <c r="B324" s="69">
        <v>44243</v>
      </c>
      <c r="C324" s="134">
        <v>18</v>
      </c>
      <c r="D324" s="68" t="s">
        <v>105</v>
      </c>
      <c r="E324" s="68"/>
      <c r="F324" s="68" t="s">
        <v>106</v>
      </c>
      <c r="G324" s="68" t="s">
        <v>102</v>
      </c>
      <c r="H324" s="68" t="s">
        <v>162</v>
      </c>
      <c r="I324" s="68" t="s">
        <v>162</v>
      </c>
      <c r="J324" s="69">
        <v>44254</v>
      </c>
      <c r="K324" s="69">
        <v>44256</v>
      </c>
      <c r="L324" s="68" t="s">
        <v>162</v>
      </c>
      <c r="M324" s="68">
        <v>10</v>
      </c>
      <c r="N324" s="69">
        <v>44266</v>
      </c>
      <c r="O324" s="134">
        <v>11</v>
      </c>
      <c r="P324" s="68" t="s">
        <v>104</v>
      </c>
      <c r="Q324" s="68"/>
      <c r="R324" s="68" t="s">
        <v>102</v>
      </c>
      <c r="S324" s="32" t="s">
        <v>102</v>
      </c>
    </row>
    <row r="325" spans="1:19">
      <c r="A325" s="68"/>
      <c r="B325" s="69">
        <v>44243</v>
      </c>
      <c r="C325" s="134">
        <v>26</v>
      </c>
      <c r="D325" s="68" t="s">
        <v>98</v>
      </c>
      <c r="E325" s="68"/>
      <c r="F325" s="68" t="s">
        <v>106</v>
      </c>
      <c r="G325" s="68" t="s">
        <v>101</v>
      </c>
      <c r="H325" s="68" t="s">
        <v>162</v>
      </c>
      <c r="I325" s="68" t="s">
        <v>162</v>
      </c>
      <c r="J325" s="69">
        <v>44255</v>
      </c>
      <c r="K325" s="69">
        <v>44256</v>
      </c>
      <c r="L325" s="68" t="s">
        <v>167</v>
      </c>
      <c r="M325" s="68">
        <v>30</v>
      </c>
      <c r="N325" s="69">
        <v>44266</v>
      </c>
      <c r="O325" s="134">
        <v>10</v>
      </c>
      <c r="P325" s="68" t="s">
        <v>104</v>
      </c>
      <c r="Q325" s="68"/>
      <c r="R325" s="68" t="s">
        <v>102</v>
      </c>
      <c r="S325" s="32" t="s">
        <v>102</v>
      </c>
    </row>
    <row r="326" spans="1:19">
      <c r="A326" s="68"/>
      <c r="B326" s="69">
        <v>43902</v>
      </c>
      <c r="C326" s="134">
        <v>28</v>
      </c>
      <c r="D326" s="68" t="s">
        <v>105</v>
      </c>
      <c r="E326" s="68"/>
      <c r="F326" s="68" t="s">
        <v>106</v>
      </c>
      <c r="G326" s="68" t="s">
        <v>102</v>
      </c>
      <c r="H326" s="68" t="s">
        <v>162</v>
      </c>
      <c r="I326" s="68" t="s">
        <v>162</v>
      </c>
      <c r="J326" s="69">
        <v>44251</v>
      </c>
      <c r="K326" s="69">
        <v>44252</v>
      </c>
      <c r="L326" s="68" t="s">
        <v>167</v>
      </c>
      <c r="M326" s="68">
        <v>30</v>
      </c>
      <c r="N326" s="69">
        <v>44266</v>
      </c>
      <c r="O326" s="134">
        <v>14</v>
      </c>
      <c r="P326" s="68" t="s">
        <v>117</v>
      </c>
      <c r="Q326" s="68"/>
      <c r="R326" s="68" t="s">
        <v>102</v>
      </c>
      <c r="S326" s="32" t="s">
        <v>102</v>
      </c>
    </row>
    <row r="327" spans="1:19">
      <c r="A327" s="68"/>
      <c r="B327" s="69">
        <v>44239</v>
      </c>
      <c r="C327" s="134">
        <v>26</v>
      </c>
      <c r="D327" s="68" t="s">
        <v>98</v>
      </c>
      <c r="E327" s="68"/>
      <c r="F327" s="68" t="s">
        <v>106</v>
      </c>
      <c r="G327" s="68" t="s">
        <v>102</v>
      </c>
      <c r="H327" s="68" t="s">
        <v>162</v>
      </c>
      <c r="I327" s="68" t="s">
        <v>162</v>
      </c>
      <c r="J327" s="69">
        <v>44243</v>
      </c>
      <c r="K327" s="69">
        <v>44244</v>
      </c>
      <c r="L327" s="68" t="s">
        <v>167</v>
      </c>
      <c r="M327" s="68">
        <v>40</v>
      </c>
      <c r="N327" s="69">
        <v>44266</v>
      </c>
      <c r="O327" s="134">
        <v>22</v>
      </c>
      <c r="P327" s="68" t="s">
        <v>104</v>
      </c>
      <c r="Q327" s="68"/>
      <c r="R327" s="68" t="s">
        <v>102</v>
      </c>
      <c r="S327" s="32" t="s">
        <v>102</v>
      </c>
    </row>
    <row r="328" spans="1:19">
      <c r="A328" s="68"/>
      <c r="B328" s="69">
        <v>44246</v>
      </c>
      <c r="C328" s="134">
        <v>35</v>
      </c>
      <c r="D328" s="68" t="s">
        <v>98</v>
      </c>
      <c r="E328" s="68"/>
      <c r="F328" s="68" t="s">
        <v>106</v>
      </c>
      <c r="G328" s="68" t="s">
        <v>102</v>
      </c>
      <c r="H328" s="68" t="s">
        <v>162</v>
      </c>
      <c r="I328" s="68" t="s">
        <v>162</v>
      </c>
      <c r="J328" s="69">
        <v>44249</v>
      </c>
      <c r="K328" s="69">
        <v>44250</v>
      </c>
      <c r="L328" s="68" t="s">
        <v>167</v>
      </c>
      <c r="M328" s="68">
        <v>30</v>
      </c>
      <c r="N328" s="69">
        <v>44266</v>
      </c>
      <c r="O328" s="134">
        <v>16</v>
      </c>
      <c r="P328" s="68" t="s">
        <v>104</v>
      </c>
      <c r="Q328" s="68"/>
      <c r="R328" s="68" t="s">
        <v>102</v>
      </c>
      <c r="S328" s="32" t="s">
        <v>102</v>
      </c>
    </row>
    <row r="329" spans="1:19">
      <c r="A329" s="68"/>
      <c r="B329" s="69">
        <v>44160</v>
      </c>
      <c r="C329" s="134">
        <v>20</v>
      </c>
      <c r="D329" s="68" t="s">
        <v>98</v>
      </c>
      <c r="E329" s="68"/>
      <c r="F329" s="68" t="s">
        <v>106</v>
      </c>
      <c r="G329" s="68" t="s">
        <v>102</v>
      </c>
      <c r="H329" s="68" t="s">
        <v>162</v>
      </c>
      <c r="I329" s="68" t="s">
        <v>162</v>
      </c>
      <c r="J329" s="69">
        <v>44240</v>
      </c>
      <c r="K329" s="69">
        <v>44242</v>
      </c>
      <c r="L329" s="68" t="s">
        <v>167</v>
      </c>
      <c r="M329" s="68">
        <v>17</v>
      </c>
      <c r="N329" s="69">
        <v>44257</v>
      </c>
      <c r="O329" s="134">
        <v>16</v>
      </c>
      <c r="P329" s="68" t="s">
        <v>104</v>
      </c>
      <c r="Q329" s="68"/>
      <c r="R329" s="68" t="s">
        <v>102</v>
      </c>
      <c r="S329" s="32" t="s">
        <v>102</v>
      </c>
    </row>
    <row r="330" spans="1:19">
      <c r="A330" s="68"/>
      <c r="B330" s="69">
        <v>44201</v>
      </c>
      <c r="C330" s="134">
        <v>30</v>
      </c>
      <c r="D330" s="68" t="s">
        <v>98</v>
      </c>
      <c r="E330" s="68"/>
      <c r="F330" s="68" t="s">
        <v>106</v>
      </c>
      <c r="G330" s="68" t="s">
        <v>101</v>
      </c>
      <c r="H330" s="68" t="s">
        <v>162</v>
      </c>
      <c r="I330" s="68" t="s">
        <v>162</v>
      </c>
      <c r="J330" s="69">
        <v>44248</v>
      </c>
      <c r="K330" s="69">
        <v>44249</v>
      </c>
      <c r="L330" s="68" t="s">
        <v>167</v>
      </c>
      <c r="M330" s="68">
        <v>30</v>
      </c>
      <c r="N330" s="69">
        <v>44266</v>
      </c>
      <c r="O330" s="134">
        <v>17</v>
      </c>
      <c r="P330" s="68" t="s">
        <v>104</v>
      </c>
      <c r="Q330" s="68"/>
      <c r="R330" s="68" t="s">
        <v>102</v>
      </c>
      <c r="S330" s="32" t="s">
        <v>102</v>
      </c>
    </row>
    <row r="331" spans="1:19">
      <c r="A331" s="68"/>
      <c r="B331" s="69">
        <v>44243</v>
      </c>
      <c r="C331" s="134">
        <v>27</v>
      </c>
      <c r="D331" s="68" t="s">
        <v>105</v>
      </c>
      <c r="E331" s="68"/>
      <c r="F331" s="68" t="s">
        <v>106</v>
      </c>
      <c r="G331" s="68" t="s">
        <v>102</v>
      </c>
      <c r="H331" s="68" t="s">
        <v>162</v>
      </c>
      <c r="I331" s="68" t="s">
        <v>162</v>
      </c>
      <c r="J331" s="69">
        <v>44244</v>
      </c>
      <c r="K331" s="69">
        <v>44245</v>
      </c>
      <c r="L331" s="68" t="s">
        <v>167</v>
      </c>
      <c r="M331" s="68">
        <v>15</v>
      </c>
      <c r="N331" s="69">
        <v>44257</v>
      </c>
      <c r="O331" s="134">
        <v>12</v>
      </c>
      <c r="P331" s="68" t="s">
        <v>117</v>
      </c>
      <c r="Q331" s="68"/>
      <c r="R331" s="68" t="s">
        <v>102</v>
      </c>
      <c r="S331" s="32" t="s">
        <v>102</v>
      </c>
    </row>
    <row r="332" spans="1:19">
      <c r="A332" s="68"/>
      <c r="B332" s="69">
        <v>43917</v>
      </c>
      <c r="C332" s="134">
        <v>47</v>
      </c>
      <c r="D332" s="68" t="s">
        <v>98</v>
      </c>
      <c r="E332" s="68"/>
      <c r="F332" s="68" t="s">
        <v>106</v>
      </c>
      <c r="G332" s="68" t="s">
        <v>102</v>
      </c>
      <c r="H332" s="68" t="s">
        <v>162</v>
      </c>
      <c r="I332" s="68" t="s">
        <v>162</v>
      </c>
      <c r="J332" s="69">
        <v>44244</v>
      </c>
      <c r="K332" s="69">
        <v>44245</v>
      </c>
      <c r="L332" s="68" t="s">
        <v>162</v>
      </c>
      <c r="M332" s="68">
        <v>10</v>
      </c>
      <c r="N332" s="69">
        <v>44259</v>
      </c>
      <c r="O332" s="134">
        <v>14</v>
      </c>
      <c r="P332" s="68" t="s">
        <v>104</v>
      </c>
      <c r="Q332" s="68"/>
      <c r="R332" s="68" t="s">
        <v>102</v>
      </c>
      <c r="S332" s="32" t="s">
        <v>102</v>
      </c>
    </row>
    <row r="333" spans="1:19">
      <c r="A333" s="68"/>
      <c r="B333" s="69">
        <v>44130</v>
      </c>
      <c r="C333" s="134">
        <v>32</v>
      </c>
      <c r="D333" s="68" t="s">
        <v>98</v>
      </c>
      <c r="E333" s="68"/>
      <c r="F333" s="68" t="s">
        <v>106</v>
      </c>
      <c r="G333" s="68" t="s">
        <v>102</v>
      </c>
      <c r="H333" s="68" t="s">
        <v>162</v>
      </c>
      <c r="I333" s="68" t="s">
        <v>162</v>
      </c>
      <c r="J333" s="69">
        <v>44228</v>
      </c>
      <c r="K333" s="69">
        <v>44229</v>
      </c>
      <c r="L333" s="68" t="s">
        <v>162</v>
      </c>
      <c r="M333" s="68">
        <v>30</v>
      </c>
      <c r="N333" s="69">
        <v>44264</v>
      </c>
      <c r="O333" s="134">
        <v>35</v>
      </c>
      <c r="P333" s="68" t="s">
        <v>182</v>
      </c>
      <c r="Q333" s="68"/>
      <c r="R333" s="68" t="s">
        <v>102</v>
      </c>
      <c r="S333" s="32" t="s">
        <v>101</v>
      </c>
    </row>
    <row r="334" spans="1:19">
      <c r="A334" s="68"/>
      <c r="B334" s="69">
        <v>44280</v>
      </c>
      <c r="C334" s="134">
        <v>34</v>
      </c>
      <c r="D334" s="68" t="s">
        <v>98</v>
      </c>
      <c r="E334" s="68"/>
      <c r="F334" s="68" t="s">
        <v>106</v>
      </c>
      <c r="G334" s="68" t="s">
        <v>102</v>
      </c>
      <c r="H334" s="68" t="s">
        <v>162</v>
      </c>
      <c r="I334" s="68" t="s">
        <v>162</v>
      </c>
      <c r="J334" s="69">
        <v>44286</v>
      </c>
      <c r="K334" s="69">
        <v>44287</v>
      </c>
      <c r="L334" s="68" t="s">
        <v>162</v>
      </c>
      <c r="M334" s="68">
        <v>30</v>
      </c>
      <c r="N334" s="69">
        <v>44287</v>
      </c>
      <c r="O334" s="134">
        <v>0</v>
      </c>
      <c r="P334" s="68" t="s">
        <v>172</v>
      </c>
      <c r="Q334" s="68"/>
      <c r="R334" s="68" t="s">
        <v>102</v>
      </c>
      <c r="S334" s="32" t="s">
        <v>101</v>
      </c>
    </row>
    <row r="335" spans="1:19">
      <c r="A335" s="68"/>
      <c r="B335" s="69">
        <v>44419</v>
      </c>
      <c r="C335" s="134">
        <v>30</v>
      </c>
      <c r="D335" s="68" t="s">
        <v>98</v>
      </c>
      <c r="E335" s="68"/>
      <c r="F335" s="68" t="s">
        <v>106</v>
      </c>
      <c r="G335" s="68" t="s">
        <v>102</v>
      </c>
      <c r="H335" s="68" t="s">
        <v>162</v>
      </c>
      <c r="I335" s="68" t="s">
        <v>162</v>
      </c>
      <c r="J335" s="69">
        <v>44286</v>
      </c>
      <c r="K335" s="69">
        <v>44287</v>
      </c>
      <c r="L335" s="68" t="s">
        <v>162</v>
      </c>
      <c r="M335" s="68">
        <v>0</v>
      </c>
      <c r="N335" s="69">
        <v>44299</v>
      </c>
      <c r="O335" s="134">
        <v>12</v>
      </c>
      <c r="P335" s="68" t="s">
        <v>175</v>
      </c>
      <c r="Q335" s="68"/>
      <c r="R335" s="68" t="s">
        <v>102</v>
      </c>
      <c r="S335" s="32" t="s">
        <v>102</v>
      </c>
    </row>
    <row r="336" spans="1:19">
      <c r="A336" s="68"/>
      <c r="B336" s="69">
        <v>44281</v>
      </c>
      <c r="C336" s="134">
        <v>30</v>
      </c>
      <c r="D336" s="68" t="s">
        <v>98</v>
      </c>
      <c r="E336" s="68"/>
      <c r="F336" s="68" t="s">
        <v>106</v>
      </c>
      <c r="G336" s="68" t="s">
        <v>101</v>
      </c>
      <c r="H336" s="68" t="s">
        <v>162</v>
      </c>
      <c r="I336" s="68" t="s">
        <v>162</v>
      </c>
      <c r="J336" s="69">
        <v>44286</v>
      </c>
      <c r="K336" s="69">
        <v>44287</v>
      </c>
      <c r="L336" s="68" t="s">
        <v>162</v>
      </c>
      <c r="M336" s="68">
        <v>0</v>
      </c>
      <c r="N336" s="69">
        <v>44299</v>
      </c>
      <c r="O336" s="134">
        <v>12</v>
      </c>
      <c r="P336" s="68" t="s">
        <v>175</v>
      </c>
      <c r="Q336" s="68"/>
      <c r="R336" s="68" t="s">
        <v>102</v>
      </c>
      <c r="S336" s="32" t="s">
        <v>102</v>
      </c>
    </row>
    <row r="337" spans="1:19">
      <c r="A337" s="68"/>
      <c r="B337" s="69">
        <v>44124</v>
      </c>
      <c r="C337" s="134">
        <v>35</v>
      </c>
      <c r="D337" s="68" t="s">
        <v>105</v>
      </c>
      <c r="E337" s="68"/>
      <c r="F337" s="68" t="s">
        <v>106</v>
      </c>
      <c r="G337" s="68" t="s">
        <v>102</v>
      </c>
      <c r="H337" s="68" t="s">
        <v>162</v>
      </c>
      <c r="I337" s="68" t="s">
        <v>162</v>
      </c>
      <c r="J337" s="69">
        <v>44285</v>
      </c>
      <c r="K337" s="69">
        <v>44286</v>
      </c>
      <c r="L337" s="68" t="s">
        <v>167</v>
      </c>
      <c r="M337" s="68">
        <v>30</v>
      </c>
      <c r="N337" s="69">
        <v>44312</v>
      </c>
      <c r="O337" s="134">
        <v>26</v>
      </c>
      <c r="P337" s="68" t="s">
        <v>104</v>
      </c>
      <c r="Q337" s="68"/>
      <c r="R337" s="68" t="s">
        <v>102</v>
      </c>
      <c r="S337" s="32" t="s">
        <v>102</v>
      </c>
    </row>
    <row r="338" spans="1:19">
      <c r="A338" s="68"/>
      <c r="B338" s="69">
        <v>44277</v>
      </c>
      <c r="C338" s="134">
        <v>42</v>
      </c>
      <c r="D338" s="68" t="s">
        <v>99</v>
      </c>
      <c r="E338" s="68" t="s">
        <v>107</v>
      </c>
      <c r="F338" s="68" t="s">
        <v>106</v>
      </c>
      <c r="G338" s="68" t="s">
        <v>102</v>
      </c>
      <c r="H338" s="68" t="s">
        <v>162</v>
      </c>
      <c r="I338" s="68" t="s">
        <v>167</v>
      </c>
      <c r="J338" s="69">
        <v>44282</v>
      </c>
      <c r="K338" s="69">
        <v>44284</v>
      </c>
      <c r="L338" s="68" t="s">
        <v>167</v>
      </c>
      <c r="M338" s="68">
        <v>30</v>
      </c>
      <c r="N338" s="69">
        <v>44307</v>
      </c>
      <c r="O338" s="134">
        <v>24</v>
      </c>
      <c r="P338" s="68" t="s">
        <v>104</v>
      </c>
      <c r="Q338" s="68"/>
      <c r="R338" s="68" t="s">
        <v>102</v>
      </c>
      <c r="S338" s="32" t="s">
        <v>102</v>
      </c>
    </row>
    <row r="339" spans="1:19">
      <c r="A339" s="68"/>
      <c r="B339" s="69">
        <v>44274</v>
      </c>
      <c r="C339" s="134">
        <v>38</v>
      </c>
      <c r="D339" s="68" t="s">
        <v>99</v>
      </c>
      <c r="E339" s="68"/>
      <c r="F339" s="68" t="s">
        <v>106</v>
      </c>
      <c r="G339" s="68" t="s">
        <v>102</v>
      </c>
      <c r="H339" s="68" t="s">
        <v>162</v>
      </c>
      <c r="I339" s="68" t="s">
        <v>162</v>
      </c>
      <c r="J339" s="69">
        <v>44284</v>
      </c>
      <c r="K339" s="69">
        <v>44285</v>
      </c>
      <c r="L339" s="68" t="s">
        <v>167</v>
      </c>
      <c r="M339" s="68">
        <v>7</v>
      </c>
      <c r="N339" s="69">
        <v>44287</v>
      </c>
      <c r="O339" s="134">
        <v>2</v>
      </c>
      <c r="P339" s="68" t="s">
        <v>104</v>
      </c>
      <c r="Q339" s="68"/>
      <c r="R339" s="68" t="s">
        <v>102</v>
      </c>
      <c r="S339" s="32" t="s">
        <v>102</v>
      </c>
    </row>
    <row r="340" spans="1:19">
      <c r="A340" s="68"/>
      <c r="B340" s="69">
        <v>44281</v>
      </c>
      <c r="C340" s="134">
        <v>33</v>
      </c>
      <c r="D340" s="68" t="s">
        <v>98</v>
      </c>
      <c r="E340" s="68"/>
      <c r="F340" s="68" t="s">
        <v>106</v>
      </c>
      <c r="G340" s="68" t="s">
        <v>102</v>
      </c>
      <c r="H340" s="68" t="s">
        <v>162</v>
      </c>
      <c r="I340" s="68" t="s">
        <v>162</v>
      </c>
      <c r="J340" s="69">
        <v>44282</v>
      </c>
      <c r="K340" s="69">
        <v>44284</v>
      </c>
      <c r="L340" s="68" t="s">
        <v>162</v>
      </c>
      <c r="M340" s="68">
        <v>0</v>
      </c>
      <c r="N340" s="69">
        <v>44284</v>
      </c>
      <c r="O340" s="134">
        <v>1</v>
      </c>
      <c r="P340" s="68" t="s">
        <v>104</v>
      </c>
      <c r="Q340" s="68"/>
      <c r="R340" s="68" t="s">
        <v>102</v>
      </c>
      <c r="S340" s="32" t="s">
        <v>101</v>
      </c>
    </row>
    <row r="341" spans="1:19">
      <c r="A341" s="68"/>
      <c r="B341" s="69">
        <v>44099</v>
      </c>
      <c r="C341" s="134">
        <v>33</v>
      </c>
      <c r="D341" s="68" t="s">
        <v>105</v>
      </c>
      <c r="E341" s="68"/>
      <c r="F341" s="68" t="s">
        <v>106</v>
      </c>
      <c r="G341" s="68" t="s">
        <v>102</v>
      </c>
      <c r="H341" s="68" t="s">
        <v>162</v>
      </c>
      <c r="I341" s="68" t="s">
        <v>162</v>
      </c>
      <c r="J341" s="69">
        <v>44280</v>
      </c>
      <c r="K341" s="69">
        <v>44281</v>
      </c>
      <c r="L341" s="68" t="s">
        <v>167</v>
      </c>
      <c r="M341" s="68">
        <v>10</v>
      </c>
      <c r="N341" s="69">
        <v>44288</v>
      </c>
      <c r="O341" s="134">
        <v>7</v>
      </c>
      <c r="P341" s="68" t="s">
        <v>104</v>
      </c>
      <c r="Q341" s="68"/>
      <c r="R341" s="68" t="s">
        <v>102</v>
      </c>
      <c r="S341" s="32" t="s">
        <v>102</v>
      </c>
    </row>
    <row r="342" spans="1:19">
      <c r="A342" s="68"/>
      <c r="B342" s="69">
        <v>43773</v>
      </c>
      <c r="C342" s="134">
        <v>45</v>
      </c>
      <c r="D342" s="68" t="s">
        <v>98</v>
      </c>
      <c r="E342" s="68"/>
      <c r="F342" s="68" t="s">
        <v>106</v>
      </c>
      <c r="G342" s="68" t="s">
        <v>101</v>
      </c>
      <c r="H342" s="68" t="s">
        <v>162</v>
      </c>
      <c r="I342" s="68" t="s">
        <v>162</v>
      </c>
      <c r="J342" s="69">
        <v>44280</v>
      </c>
      <c r="K342" s="69">
        <v>44281</v>
      </c>
      <c r="L342" s="68" t="s">
        <v>167</v>
      </c>
      <c r="M342" s="68">
        <v>30</v>
      </c>
      <c r="N342" s="69">
        <v>44306</v>
      </c>
      <c r="O342" s="134">
        <v>25</v>
      </c>
      <c r="P342" s="68" t="s">
        <v>172</v>
      </c>
      <c r="Q342" s="68"/>
      <c r="R342" s="68" t="s">
        <v>102</v>
      </c>
      <c r="S342" s="32" t="s">
        <v>102</v>
      </c>
    </row>
    <row r="343" spans="1:19">
      <c r="A343" s="68"/>
      <c r="B343" s="69">
        <v>44264</v>
      </c>
      <c r="C343" s="134">
        <v>18</v>
      </c>
      <c r="D343" s="68" t="s">
        <v>98</v>
      </c>
      <c r="E343" s="68"/>
      <c r="F343" s="68" t="s">
        <v>106</v>
      </c>
      <c r="G343" s="68" t="s">
        <v>102</v>
      </c>
      <c r="H343" s="68" t="s">
        <v>162</v>
      </c>
      <c r="I343" s="68" t="s">
        <v>162</v>
      </c>
      <c r="J343" s="69">
        <v>44231</v>
      </c>
      <c r="K343" s="69">
        <v>44232</v>
      </c>
      <c r="L343" s="68" t="s">
        <v>162</v>
      </c>
      <c r="M343" s="68">
        <v>30</v>
      </c>
      <c r="N343" s="69">
        <v>44273</v>
      </c>
      <c r="O343" s="134">
        <v>41</v>
      </c>
      <c r="P343" s="68" t="s">
        <v>172</v>
      </c>
      <c r="Q343" s="68"/>
      <c r="R343" s="68" t="s">
        <v>102</v>
      </c>
      <c r="S343" s="32" t="s">
        <v>102</v>
      </c>
    </row>
    <row r="344" spans="1:19">
      <c r="A344" s="68"/>
      <c r="B344" s="69">
        <v>44264</v>
      </c>
      <c r="C344" s="134">
        <v>19</v>
      </c>
      <c r="D344" s="68" t="s">
        <v>98</v>
      </c>
      <c r="E344" s="68"/>
      <c r="F344" s="68" t="s">
        <v>106</v>
      </c>
      <c r="G344" s="68" t="s">
        <v>102</v>
      </c>
      <c r="H344" s="68" t="s">
        <v>162</v>
      </c>
      <c r="I344" s="68" t="s">
        <v>162</v>
      </c>
      <c r="J344" s="69">
        <v>44273</v>
      </c>
      <c r="K344" s="69">
        <v>44274</v>
      </c>
      <c r="L344" s="68" t="s">
        <v>162</v>
      </c>
      <c r="M344" s="68">
        <v>0</v>
      </c>
      <c r="N344" s="69">
        <v>44277</v>
      </c>
      <c r="O344" s="134">
        <v>3</v>
      </c>
      <c r="P344" s="68" t="s">
        <v>175</v>
      </c>
      <c r="Q344" s="68"/>
      <c r="R344" s="68" t="s">
        <v>102</v>
      </c>
      <c r="S344" s="32" t="s">
        <v>102</v>
      </c>
    </row>
    <row r="345" spans="1:19">
      <c r="A345" s="68"/>
      <c r="B345" s="69">
        <v>44237</v>
      </c>
      <c r="C345" s="134">
        <v>26</v>
      </c>
      <c r="D345" s="68" t="s">
        <v>105</v>
      </c>
      <c r="E345" s="68"/>
      <c r="F345" s="68" t="s">
        <v>106</v>
      </c>
      <c r="G345" s="68" t="s">
        <v>101</v>
      </c>
      <c r="H345" s="68" t="s">
        <v>162</v>
      </c>
      <c r="I345" s="68" t="s">
        <v>162</v>
      </c>
      <c r="J345" s="69">
        <v>44256</v>
      </c>
      <c r="K345" s="69">
        <v>44257</v>
      </c>
      <c r="L345" s="68" t="s">
        <v>162</v>
      </c>
      <c r="M345" s="68">
        <v>0</v>
      </c>
      <c r="N345" s="69">
        <v>44266</v>
      </c>
      <c r="O345" s="134">
        <v>9</v>
      </c>
      <c r="P345" s="68" t="s">
        <v>173</v>
      </c>
      <c r="Q345" s="68"/>
      <c r="R345" s="68" t="s">
        <v>102</v>
      </c>
      <c r="S345" s="32" t="s">
        <v>102</v>
      </c>
    </row>
    <row r="346" spans="1:19">
      <c r="A346" s="68"/>
      <c r="B346" s="69">
        <v>44237</v>
      </c>
      <c r="C346" s="134">
        <v>26</v>
      </c>
      <c r="D346" s="68" t="s">
        <v>105</v>
      </c>
      <c r="E346" s="68"/>
      <c r="F346" s="68" t="s">
        <v>106</v>
      </c>
      <c r="G346" s="68" t="s">
        <v>101</v>
      </c>
      <c r="H346" s="68" t="s">
        <v>162</v>
      </c>
      <c r="I346" s="68" t="s">
        <v>162</v>
      </c>
      <c r="J346" s="69">
        <v>44273</v>
      </c>
      <c r="K346" s="69">
        <v>44274</v>
      </c>
      <c r="L346" s="68" t="s">
        <v>167</v>
      </c>
      <c r="M346" s="68">
        <v>30</v>
      </c>
      <c r="N346" s="69">
        <v>44280</v>
      </c>
      <c r="O346" s="134">
        <v>6</v>
      </c>
      <c r="P346" s="68" t="s">
        <v>172</v>
      </c>
      <c r="Q346" s="68"/>
      <c r="R346" s="68" t="s">
        <v>102</v>
      </c>
      <c r="S346" s="32" t="s">
        <v>102</v>
      </c>
    </row>
    <row r="347" spans="1:19">
      <c r="A347" s="68"/>
      <c r="B347" s="69">
        <v>44232</v>
      </c>
      <c r="C347" s="134">
        <v>46</v>
      </c>
      <c r="D347" s="68" t="s">
        <v>98</v>
      </c>
      <c r="E347" s="68"/>
      <c r="F347" s="68" t="s">
        <v>106</v>
      </c>
      <c r="G347" s="68" t="s">
        <v>102</v>
      </c>
      <c r="H347" s="68" t="s">
        <v>162</v>
      </c>
      <c r="I347" s="68" t="s">
        <v>162</v>
      </c>
      <c r="J347" s="69">
        <v>44266</v>
      </c>
      <c r="K347" s="69">
        <v>44267</v>
      </c>
      <c r="L347" s="68" t="s">
        <v>167</v>
      </c>
      <c r="M347" s="68">
        <v>30</v>
      </c>
      <c r="N347" s="69">
        <v>44279</v>
      </c>
      <c r="O347" s="134">
        <v>12</v>
      </c>
      <c r="P347" s="68" t="s">
        <v>172</v>
      </c>
      <c r="Q347" s="68"/>
      <c r="R347" s="68" t="s">
        <v>102</v>
      </c>
      <c r="S347" s="32" t="s">
        <v>102</v>
      </c>
    </row>
    <row r="348" spans="1:19">
      <c r="A348" s="68"/>
      <c r="B348" s="69">
        <v>43956</v>
      </c>
      <c r="C348" s="134">
        <v>28</v>
      </c>
      <c r="D348" s="68" t="s">
        <v>98</v>
      </c>
      <c r="E348" s="68"/>
      <c r="F348" s="68" t="s">
        <v>106</v>
      </c>
      <c r="G348" s="68" t="s">
        <v>102</v>
      </c>
      <c r="H348" s="68" t="s">
        <v>162</v>
      </c>
      <c r="I348" s="68" t="s">
        <v>162</v>
      </c>
      <c r="J348" s="69">
        <v>44266</v>
      </c>
      <c r="K348" s="69">
        <v>44267</v>
      </c>
      <c r="L348" s="68" t="s">
        <v>167</v>
      </c>
      <c r="M348" s="68">
        <v>30</v>
      </c>
      <c r="N348" s="69">
        <v>44295</v>
      </c>
      <c r="O348" s="134">
        <v>28</v>
      </c>
      <c r="P348" s="68" t="s">
        <v>117</v>
      </c>
      <c r="Q348" s="68"/>
      <c r="R348" s="68" t="s">
        <v>102</v>
      </c>
      <c r="S348" s="32" t="s">
        <v>102</v>
      </c>
    </row>
    <row r="349" spans="1:19">
      <c r="A349" s="68"/>
      <c r="B349" s="69">
        <v>44243</v>
      </c>
      <c r="C349" s="134">
        <v>50</v>
      </c>
      <c r="D349" s="68" t="s">
        <v>98</v>
      </c>
      <c r="E349" s="68"/>
      <c r="F349" s="68" t="s">
        <v>106</v>
      </c>
      <c r="G349" s="68" t="s">
        <v>102</v>
      </c>
      <c r="H349" s="68" t="s">
        <v>162</v>
      </c>
      <c r="I349" s="68" t="s">
        <v>162</v>
      </c>
      <c r="J349" s="69">
        <v>44265</v>
      </c>
      <c r="K349" s="69">
        <v>44266</v>
      </c>
      <c r="L349" s="68" t="s">
        <v>162</v>
      </c>
      <c r="M349" s="68">
        <v>0</v>
      </c>
      <c r="N349" s="69">
        <v>44277</v>
      </c>
      <c r="O349" s="134">
        <v>11</v>
      </c>
      <c r="P349" s="68" t="s">
        <v>175</v>
      </c>
      <c r="Q349" s="68"/>
      <c r="R349" s="68" t="s">
        <v>102</v>
      </c>
      <c r="S349" s="32" t="s">
        <v>102</v>
      </c>
    </row>
    <row r="350" spans="1:19">
      <c r="A350" s="68"/>
      <c r="B350" s="69">
        <v>44165</v>
      </c>
      <c r="C350" s="134">
        <v>26</v>
      </c>
      <c r="D350" s="68" t="s">
        <v>98</v>
      </c>
      <c r="E350" s="68"/>
      <c r="F350" s="68" t="s">
        <v>106</v>
      </c>
      <c r="G350" s="68" t="s">
        <v>101</v>
      </c>
      <c r="H350" s="68" t="s">
        <v>162</v>
      </c>
      <c r="I350" s="68" t="s">
        <v>167</v>
      </c>
      <c r="J350" s="69">
        <v>44264</v>
      </c>
      <c r="K350" s="69">
        <v>44265</v>
      </c>
      <c r="L350" s="68" t="s">
        <v>162</v>
      </c>
      <c r="M350" s="68">
        <v>0</v>
      </c>
      <c r="N350" s="69">
        <v>44266</v>
      </c>
      <c r="O350" s="134">
        <v>1</v>
      </c>
      <c r="P350" s="68" t="s">
        <v>173</v>
      </c>
      <c r="Q350" s="68"/>
      <c r="R350" s="68" t="s">
        <v>102</v>
      </c>
      <c r="S350" s="32" t="s">
        <v>102</v>
      </c>
    </row>
    <row r="351" spans="1:19">
      <c r="A351" s="68"/>
      <c r="B351" s="69">
        <v>44245</v>
      </c>
      <c r="C351" s="134">
        <v>55</v>
      </c>
      <c r="D351" s="68" t="s">
        <v>98</v>
      </c>
      <c r="E351" s="68"/>
      <c r="F351" s="68" t="s">
        <v>106</v>
      </c>
      <c r="G351" s="68" t="s">
        <v>102</v>
      </c>
      <c r="H351" s="68" t="s">
        <v>162</v>
      </c>
      <c r="I351" s="68" t="s">
        <v>162</v>
      </c>
      <c r="J351" s="69">
        <v>44264</v>
      </c>
      <c r="K351" s="69">
        <v>44265</v>
      </c>
      <c r="L351" s="68" t="s">
        <v>162</v>
      </c>
      <c r="M351" s="68">
        <v>0</v>
      </c>
      <c r="N351" s="69">
        <v>44273</v>
      </c>
      <c r="O351" s="134">
        <v>8</v>
      </c>
      <c r="P351" s="68" t="s">
        <v>175</v>
      </c>
      <c r="Q351" s="68"/>
      <c r="R351" s="68" t="s">
        <v>102</v>
      </c>
      <c r="S351" s="32" t="s">
        <v>102</v>
      </c>
    </row>
    <row r="352" spans="1:19">
      <c r="A352" s="68"/>
      <c r="B352" s="69">
        <v>44231</v>
      </c>
      <c r="C352" s="134">
        <v>39</v>
      </c>
      <c r="D352" s="68" t="s">
        <v>98</v>
      </c>
      <c r="E352" s="68"/>
      <c r="F352" s="68" t="s">
        <v>106</v>
      </c>
      <c r="G352" s="68" t="s">
        <v>101</v>
      </c>
      <c r="H352" s="68" t="s">
        <v>162</v>
      </c>
      <c r="I352" s="68" t="s">
        <v>162</v>
      </c>
      <c r="J352" s="69">
        <v>44994</v>
      </c>
      <c r="K352" s="69">
        <v>44265</v>
      </c>
      <c r="L352" s="68" t="s">
        <v>162</v>
      </c>
      <c r="M352" s="68">
        <v>0</v>
      </c>
      <c r="N352" s="69">
        <v>44273</v>
      </c>
      <c r="O352" s="134">
        <v>8</v>
      </c>
      <c r="P352" s="68" t="s">
        <v>175</v>
      </c>
      <c r="Q352" s="68"/>
      <c r="R352" s="68" t="s">
        <v>102</v>
      </c>
      <c r="S352" s="32" t="s">
        <v>102</v>
      </c>
    </row>
    <row r="353" spans="1:20">
      <c r="A353" s="68"/>
      <c r="B353" s="69">
        <v>44249</v>
      </c>
      <c r="C353" s="134">
        <v>21</v>
      </c>
      <c r="D353" s="68" t="s">
        <v>98</v>
      </c>
      <c r="E353" s="68"/>
      <c r="F353" s="68" t="s">
        <v>106</v>
      </c>
      <c r="G353" s="68" t="s">
        <v>102</v>
      </c>
      <c r="H353" s="68" t="s">
        <v>162</v>
      </c>
      <c r="I353" s="68" t="s">
        <v>162</v>
      </c>
      <c r="J353" s="69">
        <v>44264</v>
      </c>
      <c r="K353" s="69">
        <v>44265</v>
      </c>
      <c r="L353" s="68" t="s">
        <v>162</v>
      </c>
      <c r="M353" s="68">
        <v>0</v>
      </c>
      <c r="N353" s="69">
        <v>44278</v>
      </c>
      <c r="O353" s="134">
        <v>13</v>
      </c>
      <c r="P353" s="68" t="s">
        <v>175</v>
      </c>
      <c r="Q353" s="68"/>
      <c r="R353" s="68" t="s">
        <v>102</v>
      </c>
      <c r="S353" s="32" t="s">
        <v>102</v>
      </c>
    </row>
    <row r="354" spans="1:20">
      <c r="A354" s="68"/>
      <c r="B354" s="69">
        <v>44154</v>
      </c>
      <c r="C354" s="134">
        <v>39</v>
      </c>
      <c r="D354" s="68" t="s">
        <v>98</v>
      </c>
      <c r="E354" s="68"/>
      <c r="F354" s="68" t="s">
        <v>106</v>
      </c>
      <c r="G354" s="68" t="s">
        <v>102</v>
      </c>
      <c r="H354" s="68" t="s">
        <v>162</v>
      </c>
      <c r="I354" s="68" t="s">
        <v>162</v>
      </c>
      <c r="J354" s="69">
        <v>44264</v>
      </c>
      <c r="K354" s="69">
        <v>44265</v>
      </c>
      <c r="L354" s="68" t="s">
        <v>162</v>
      </c>
      <c r="M354" s="68">
        <v>0</v>
      </c>
      <c r="N354" s="69">
        <v>44278</v>
      </c>
      <c r="O354" s="134">
        <v>13</v>
      </c>
      <c r="P354" s="68" t="s">
        <v>175</v>
      </c>
      <c r="Q354" s="68"/>
      <c r="R354" s="68" t="s">
        <v>102</v>
      </c>
      <c r="S354" s="32" t="s">
        <v>102</v>
      </c>
    </row>
    <row r="355" spans="1:20">
      <c r="A355" s="68"/>
      <c r="B355" s="69">
        <v>44222</v>
      </c>
      <c r="C355" s="134">
        <v>27</v>
      </c>
      <c r="D355" s="68" t="s">
        <v>99</v>
      </c>
      <c r="E355" s="68"/>
      <c r="F355" s="68" t="s">
        <v>106</v>
      </c>
      <c r="G355" s="68" t="s">
        <v>101</v>
      </c>
      <c r="H355" s="68" t="s">
        <v>162</v>
      </c>
      <c r="I355" s="68" t="s">
        <v>162</v>
      </c>
      <c r="J355" s="69">
        <v>44264</v>
      </c>
      <c r="K355" s="69">
        <v>44265</v>
      </c>
      <c r="L355" s="68" t="s">
        <v>167</v>
      </c>
      <c r="M355" s="68">
        <v>20</v>
      </c>
      <c r="N355" s="69">
        <v>44270</v>
      </c>
      <c r="O355" s="134">
        <v>5</v>
      </c>
      <c r="P355" s="68" t="s">
        <v>117</v>
      </c>
      <c r="Q355" s="68"/>
      <c r="R355" s="68" t="s">
        <v>102</v>
      </c>
      <c r="S355" s="32" t="s">
        <v>102</v>
      </c>
    </row>
    <row r="356" spans="1:20">
      <c r="A356" s="68"/>
      <c r="B356" s="69">
        <v>44222</v>
      </c>
      <c r="C356" s="134">
        <v>27</v>
      </c>
      <c r="D356" s="68" t="s">
        <v>183</v>
      </c>
      <c r="E356" s="68"/>
      <c r="F356" s="68" t="s">
        <v>106</v>
      </c>
      <c r="G356" s="68" t="s">
        <v>101</v>
      </c>
      <c r="H356" s="68" t="s">
        <v>162</v>
      </c>
      <c r="I356" s="68" t="s">
        <v>162</v>
      </c>
      <c r="J356" s="69">
        <v>44286</v>
      </c>
      <c r="K356" s="69">
        <v>44287</v>
      </c>
      <c r="L356" s="68" t="s">
        <v>162</v>
      </c>
      <c r="M356" s="68">
        <v>0</v>
      </c>
      <c r="N356" s="69">
        <v>44292</v>
      </c>
      <c r="O356" s="134">
        <v>5</v>
      </c>
      <c r="P356" s="68" t="s">
        <v>175</v>
      </c>
      <c r="Q356" s="68"/>
      <c r="R356" s="68" t="s">
        <v>102</v>
      </c>
      <c r="S356" s="32" t="s">
        <v>102</v>
      </c>
    </row>
    <row r="357" spans="1:20">
      <c r="A357" s="68"/>
      <c r="B357" s="69">
        <v>44243</v>
      </c>
      <c r="C357" s="134">
        <v>43</v>
      </c>
      <c r="D357" s="68" t="s">
        <v>98</v>
      </c>
      <c r="E357" s="68"/>
      <c r="F357" s="68" t="s">
        <v>106</v>
      </c>
      <c r="G357" s="68" t="s">
        <v>102</v>
      </c>
      <c r="H357" s="68" t="s">
        <v>162</v>
      </c>
      <c r="I357" s="68" t="s">
        <v>162</v>
      </c>
      <c r="J357" s="69">
        <v>44261</v>
      </c>
      <c r="K357" s="69">
        <v>44262</v>
      </c>
      <c r="L357" s="68" t="s">
        <v>162</v>
      </c>
      <c r="M357" s="68">
        <v>0</v>
      </c>
      <c r="N357" s="69">
        <v>44273</v>
      </c>
      <c r="O357" s="134">
        <v>11</v>
      </c>
      <c r="P357" s="68" t="s">
        <v>175</v>
      </c>
      <c r="Q357" s="68"/>
      <c r="R357" s="68" t="s">
        <v>102</v>
      </c>
      <c r="S357" s="32" t="s">
        <v>102</v>
      </c>
    </row>
    <row r="358" spans="1:20">
      <c r="A358" s="68"/>
      <c r="B358" s="69">
        <v>43881</v>
      </c>
      <c r="C358" s="134">
        <v>27</v>
      </c>
      <c r="D358" s="68" t="s">
        <v>98</v>
      </c>
      <c r="E358" s="68"/>
      <c r="F358" s="68" t="s">
        <v>106</v>
      </c>
      <c r="G358" s="68" t="s">
        <v>101</v>
      </c>
      <c r="H358" s="68" t="s">
        <v>162</v>
      </c>
      <c r="I358" s="68" t="s">
        <v>162</v>
      </c>
      <c r="J358" s="69">
        <v>44252</v>
      </c>
      <c r="K358" s="69">
        <v>44253</v>
      </c>
      <c r="L358" s="68" t="s">
        <v>162</v>
      </c>
      <c r="M358" s="68">
        <v>30</v>
      </c>
      <c r="N358" s="69">
        <v>44260</v>
      </c>
      <c r="O358" s="134">
        <v>7</v>
      </c>
      <c r="P358" s="68" t="s">
        <v>172</v>
      </c>
      <c r="Q358" s="68"/>
      <c r="R358" s="68" t="s">
        <v>102</v>
      </c>
      <c r="S358" s="60" t="s">
        <v>101</v>
      </c>
      <c r="T358" s="61"/>
    </row>
    <row r="359" spans="1:20">
      <c r="A359" s="68"/>
      <c r="B359" s="69">
        <v>43711</v>
      </c>
      <c r="C359" s="134">
        <v>29</v>
      </c>
      <c r="D359" s="68" t="s">
        <v>98</v>
      </c>
      <c r="E359" s="68"/>
      <c r="F359" s="68" t="s">
        <v>106</v>
      </c>
      <c r="G359" s="68" t="s">
        <v>101</v>
      </c>
      <c r="H359" s="68" t="s">
        <v>162</v>
      </c>
      <c r="I359" s="68" t="s">
        <v>162</v>
      </c>
      <c r="J359" s="69">
        <v>44252</v>
      </c>
      <c r="K359" s="69">
        <v>44253</v>
      </c>
      <c r="L359" s="68" t="s">
        <v>162</v>
      </c>
      <c r="M359" s="68">
        <v>30</v>
      </c>
      <c r="N359" s="69">
        <v>44260</v>
      </c>
      <c r="O359" s="134">
        <v>7</v>
      </c>
      <c r="P359" s="68" t="s">
        <v>172</v>
      </c>
      <c r="Q359" s="68"/>
      <c r="R359" s="68" t="s">
        <v>102</v>
      </c>
      <c r="S359" s="32" t="s">
        <v>101</v>
      </c>
    </row>
    <row r="360" spans="1:20">
      <c r="A360" s="68"/>
      <c r="B360" s="69">
        <v>44280</v>
      </c>
      <c r="C360" s="134">
        <v>43</v>
      </c>
      <c r="D360" s="68" t="s">
        <v>98</v>
      </c>
      <c r="E360" s="68"/>
      <c r="F360" s="68" t="s">
        <v>140</v>
      </c>
      <c r="G360" s="68" t="s">
        <v>102</v>
      </c>
      <c r="H360" s="68" t="s">
        <v>162</v>
      </c>
      <c r="I360" s="68" t="s">
        <v>162</v>
      </c>
      <c r="J360" s="69">
        <v>44305</v>
      </c>
      <c r="K360" s="69">
        <v>44306</v>
      </c>
      <c r="L360" s="68" t="s">
        <v>167</v>
      </c>
      <c r="M360" s="68">
        <v>30</v>
      </c>
      <c r="N360" s="69">
        <v>44307</v>
      </c>
      <c r="O360" s="134">
        <v>1</v>
      </c>
      <c r="P360" s="68" t="s">
        <v>172</v>
      </c>
      <c r="Q360" s="68"/>
      <c r="R360" s="68" t="s">
        <v>102</v>
      </c>
      <c r="S360" s="32" t="s">
        <v>102</v>
      </c>
    </row>
    <row r="361" spans="1:20">
      <c r="A361" s="68"/>
      <c r="B361" s="69">
        <v>44284</v>
      </c>
      <c r="C361" s="134">
        <v>37</v>
      </c>
      <c r="D361" s="68" t="s">
        <v>98</v>
      </c>
      <c r="E361" s="68"/>
      <c r="F361" s="68" t="s">
        <v>140</v>
      </c>
      <c r="G361" s="68" t="s">
        <v>102</v>
      </c>
      <c r="H361" s="68" t="s">
        <v>162</v>
      </c>
      <c r="I361" s="68" t="s">
        <v>162</v>
      </c>
      <c r="J361" s="69">
        <v>44309</v>
      </c>
      <c r="K361" s="69">
        <v>44312</v>
      </c>
      <c r="L361" s="68" t="s">
        <v>174</v>
      </c>
      <c r="M361" s="68">
        <v>0</v>
      </c>
      <c r="N361" s="69">
        <v>44312</v>
      </c>
      <c r="O361" s="134">
        <v>2</v>
      </c>
      <c r="P361" s="68" t="s">
        <v>10</v>
      </c>
      <c r="Q361" s="68"/>
      <c r="R361" s="68" t="s">
        <v>102</v>
      </c>
      <c r="S361" s="32" t="s">
        <v>102</v>
      </c>
    </row>
    <row r="362" spans="1:20">
      <c r="A362" s="68"/>
      <c r="B362" s="69">
        <v>44306</v>
      </c>
      <c r="C362" s="134">
        <v>32</v>
      </c>
      <c r="D362" s="68" t="s">
        <v>98</v>
      </c>
      <c r="E362" s="68"/>
      <c r="F362" s="68" t="s">
        <v>140</v>
      </c>
      <c r="G362" s="68" t="s">
        <v>102</v>
      </c>
      <c r="H362" s="68" t="s">
        <v>162</v>
      </c>
      <c r="I362" s="68" t="s">
        <v>162</v>
      </c>
      <c r="J362" s="69">
        <v>44309</v>
      </c>
      <c r="K362" s="69">
        <v>44312</v>
      </c>
      <c r="L362" s="68" t="s">
        <v>167</v>
      </c>
      <c r="M362" s="68">
        <v>14</v>
      </c>
      <c r="N362" s="69">
        <v>44316</v>
      </c>
      <c r="O362" s="134">
        <v>6</v>
      </c>
      <c r="P362" s="68" t="s">
        <v>104</v>
      </c>
      <c r="Q362" s="68"/>
      <c r="R362" s="68" t="s">
        <v>102</v>
      </c>
      <c r="S362" s="32" t="s">
        <v>102</v>
      </c>
    </row>
    <row r="363" spans="1:20">
      <c r="A363" s="68"/>
      <c r="B363" s="69">
        <v>44529</v>
      </c>
      <c r="C363" s="134">
        <v>27</v>
      </c>
      <c r="D363" s="68" t="s">
        <v>98</v>
      </c>
      <c r="E363" s="68"/>
      <c r="F363" s="68" t="s">
        <v>140</v>
      </c>
      <c r="G363" s="68" t="s">
        <v>102</v>
      </c>
      <c r="H363" s="68" t="s">
        <v>162</v>
      </c>
      <c r="I363" s="68" t="s">
        <v>162</v>
      </c>
      <c r="J363" s="69">
        <v>44300</v>
      </c>
      <c r="K363" s="69">
        <v>44301</v>
      </c>
      <c r="L363" s="68" t="s">
        <v>174</v>
      </c>
      <c r="M363" s="68">
        <v>0</v>
      </c>
      <c r="N363" s="69">
        <v>44305</v>
      </c>
      <c r="O363" s="134">
        <v>4</v>
      </c>
      <c r="P363" s="68" t="s">
        <v>175</v>
      </c>
      <c r="Q363" s="68"/>
      <c r="R363" s="68" t="s">
        <v>102</v>
      </c>
      <c r="S363" s="32" t="s">
        <v>102</v>
      </c>
    </row>
    <row r="364" spans="1:20">
      <c r="A364" s="68"/>
      <c r="B364" s="69">
        <v>44225</v>
      </c>
      <c r="C364" s="134">
        <v>20</v>
      </c>
      <c r="D364" s="68" t="s">
        <v>105</v>
      </c>
      <c r="E364" s="68"/>
      <c r="F364" s="68" t="s">
        <v>140</v>
      </c>
      <c r="G364" s="68" t="s">
        <v>102</v>
      </c>
      <c r="H364" s="68" t="s">
        <v>162</v>
      </c>
      <c r="I364" s="68" t="s">
        <v>162</v>
      </c>
      <c r="J364" s="69">
        <v>44300</v>
      </c>
      <c r="K364" s="69">
        <v>44301</v>
      </c>
      <c r="L364" s="68" t="s">
        <v>167</v>
      </c>
      <c r="M364" s="68">
        <v>30</v>
      </c>
      <c r="N364" s="69">
        <v>44315</v>
      </c>
      <c r="O364" s="134">
        <v>14</v>
      </c>
      <c r="P364" s="68" t="s">
        <v>172</v>
      </c>
      <c r="Q364" s="68"/>
      <c r="R364" s="68" t="s">
        <v>102</v>
      </c>
      <c r="S364" s="32" t="s">
        <v>102</v>
      </c>
    </row>
    <row r="365" spans="1:20">
      <c r="A365" s="68"/>
      <c r="B365" s="69">
        <v>44295</v>
      </c>
      <c r="C365" s="134">
        <v>31</v>
      </c>
      <c r="D365" s="68" t="s">
        <v>98</v>
      </c>
      <c r="E365" s="68"/>
      <c r="F365" s="68" t="s">
        <v>140</v>
      </c>
      <c r="G365" s="68" t="s">
        <v>102</v>
      </c>
      <c r="H365" s="68" t="s">
        <v>162</v>
      </c>
      <c r="I365" s="68" t="s">
        <v>162</v>
      </c>
      <c r="J365" s="69">
        <v>44295</v>
      </c>
      <c r="K365" s="69">
        <v>44298</v>
      </c>
      <c r="L365" s="68" t="s">
        <v>174</v>
      </c>
      <c r="M365" s="68">
        <v>0</v>
      </c>
      <c r="N365" s="69">
        <v>44298</v>
      </c>
      <c r="O365" s="134">
        <v>2</v>
      </c>
      <c r="P365" s="68" t="s">
        <v>175</v>
      </c>
      <c r="Q365" s="68"/>
      <c r="R365" s="68" t="s">
        <v>102</v>
      </c>
      <c r="S365" s="32" t="s">
        <v>101</v>
      </c>
    </row>
    <row r="366" spans="1:20">
      <c r="A366" s="68"/>
      <c r="B366" s="69">
        <v>44294</v>
      </c>
      <c r="C366" s="134">
        <v>51</v>
      </c>
      <c r="D366" s="68" t="s">
        <v>98</v>
      </c>
      <c r="E366" s="68"/>
      <c r="F366" s="68" t="s">
        <v>140</v>
      </c>
      <c r="G366" s="68" t="s">
        <v>102</v>
      </c>
      <c r="H366" s="68" t="s">
        <v>162</v>
      </c>
      <c r="I366" s="68" t="s">
        <v>162</v>
      </c>
      <c r="J366" s="69">
        <v>44295</v>
      </c>
      <c r="K366" s="69">
        <v>44296</v>
      </c>
      <c r="L366" s="68" t="s">
        <v>174</v>
      </c>
      <c r="M366" s="68">
        <v>0</v>
      </c>
      <c r="N366" s="69">
        <v>44295</v>
      </c>
      <c r="O366" s="134">
        <v>-1</v>
      </c>
      <c r="P366" s="68" t="s">
        <v>175</v>
      </c>
      <c r="Q366" s="68"/>
      <c r="R366" s="68" t="s">
        <v>102</v>
      </c>
      <c r="S366" s="32" t="s">
        <v>101</v>
      </c>
    </row>
    <row r="367" spans="1:20">
      <c r="A367" s="68"/>
      <c r="B367" s="69">
        <v>44291</v>
      </c>
      <c r="C367" s="134">
        <v>29</v>
      </c>
      <c r="D367" s="68" t="s">
        <v>98</v>
      </c>
      <c r="E367" s="68" t="s">
        <v>107</v>
      </c>
      <c r="F367" s="68" t="s">
        <v>140</v>
      </c>
      <c r="G367" s="68" t="s">
        <v>102</v>
      </c>
      <c r="H367" s="68" t="s">
        <v>162</v>
      </c>
      <c r="I367" s="68" t="s">
        <v>162</v>
      </c>
      <c r="J367" s="69">
        <v>44291</v>
      </c>
      <c r="K367" s="69">
        <v>44292</v>
      </c>
      <c r="L367" s="68" t="s">
        <v>174</v>
      </c>
      <c r="M367" s="68">
        <v>0</v>
      </c>
      <c r="N367" s="69">
        <v>44306</v>
      </c>
      <c r="O367" s="134">
        <v>14</v>
      </c>
      <c r="P367" s="68" t="s">
        <v>175</v>
      </c>
      <c r="Q367" s="68"/>
      <c r="R367" s="68" t="s">
        <v>102</v>
      </c>
      <c r="S367" s="32" t="s">
        <v>102</v>
      </c>
    </row>
    <row r="368" spans="1:20">
      <c r="A368" s="68"/>
      <c r="B368" s="69">
        <v>43832</v>
      </c>
      <c r="C368" s="134">
        <v>30</v>
      </c>
      <c r="D368" s="68" t="s">
        <v>98</v>
      </c>
      <c r="E368" s="68"/>
      <c r="F368" s="68" t="s">
        <v>106</v>
      </c>
      <c r="G368" s="68" t="s">
        <v>102</v>
      </c>
      <c r="H368" s="68" t="s">
        <v>162</v>
      </c>
      <c r="I368" s="68" t="s">
        <v>162</v>
      </c>
      <c r="J368" s="69">
        <v>44316</v>
      </c>
      <c r="K368" s="69">
        <v>44319</v>
      </c>
      <c r="L368" s="68" t="s">
        <v>167</v>
      </c>
      <c r="M368" s="68">
        <v>10</v>
      </c>
      <c r="N368" s="69">
        <v>44321</v>
      </c>
      <c r="O368" s="134">
        <v>3</v>
      </c>
      <c r="P368" s="68" t="s">
        <v>104</v>
      </c>
      <c r="Q368" s="68"/>
      <c r="R368" s="68" t="s">
        <v>102</v>
      </c>
      <c r="S368" s="32" t="s">
        <v>102</v>
      </c>
    </row>
    <row r="369" spans="1:20">
      <c r="A369" s="68"/>
      <c r="B369" s="69">
        <v>43125</v>
      </c>
      <c r="C369" s="134">
        <v>34</v>
      </c>
      <c r="D369" s="68" t="s">
        <v>98</v>
      </c>
      <c r="E369" s="68"/>
      <c r="F369" s="68" t="s">
        <v>106</v>
      </c>
      <c r="G369" s="68" t="s">
        <v>102</v>
      </c>
      <c r="H369" s="68" t="s">
        <v>162</v>
      </c>
      <c r="I369" s="68" t="s">
        <v>162</v>
      </c>
      <c r="J369" s="69">
        <v>44316</v>
      </c>
      <c r="K369" s="69">
        <v>44319</v>
      </c>
      <c r="L369" s="68" t="s">
        <v>167</v>
      </c>
      <c r="M369" s="68">
        <v>10</v>
      </c>
      <c r="N369" s="69">
        <v>44321</v>
      </c>
      <c r="O369" s="134">
        <v>3</v>
      </c>
      <c r="P369" s="68" t="s">
        <v>104</v>
      </c>
      <c r="Q369" s="68"/>
      <c r="R369" s="68" t="s">
        <v>102</v>
      </c>
      <c r="S369" s="32" t="s">
        <v>102</v>
      </c>
    </row>
    <row r="370" spans="1:20">
      <c r="A370" s="68"/>
      <c r="B370" s="69">
        <v>44273</v>
      </c>
      <c r="C370" s="134">
        <v>24</v>
      </c>
      <c r="D370" s="68" t="s">
        <v>98</v>
      </c>
      <c r="E370" s="68"/>
      <c r="F370" s="68" t="s">
        <v>106</v>
      </c>
      <c r="G370" s="68" t="s">
        <v>102</v>
      </c>
      <c r="H370" s="68" t="s">
        <v>162</v>
      </c>
      <c r="I370" s="68" t="s">
        <v>162</v>
      </c>
      <c r="J370" s="69">
        <v>44314</v>
      </c>
      <c r="K370" s="69">
        <v>44315</v>
      </c>
      <c r="L370" s="68" t="s">
        <v>174</v>
      </c>
      <c r="M370" s="68">
        <v>20</v>
      </c>
      <c r="N370" s="69">
        <v>44335</v>
      </c>
      <c r="O370" s="134">
        <v>20</v>
      </c>
      <c r="P370" s="68" t="s">
        <v>104</v>
      </c>
      <c r="Q370" s="68"/>
      <c r="R370" s="68" t="s">
        <v>102</v>
      </c>
      <c r="S370" s="32" t="s">
        <v>102</v>
      </c>
    </row>
    <row r="371" spans="1:20">
      <c r="A371" s="68"/>
      <c r="B371" s="69">
        <v>42402</v>
      </c>
      <c r="C371" s="134">
        <v>39</v>
      </c>
      <c r="D371" s="68" t="s">
        <v>98</v>
      </c>
      <c r="E371" s="68"/>
      <c r="F371" s="68" t="s">
        <v>106</v>
      </c>
      <c r="G371" s="68" t="s">
        <v>102</v>
      </c>
      <c r="H371" s="68" t="s">
        <v>162</v>
      </c>
      <c r="I371" s="68" t="s">
        <v>162</v>
      </c>
      <c r="J371" s="69">
        <v>44305</v>
      </c>
      <c r="K371" s="69">
        <v>44306</v>
      </c>
      <c r="L371" s="68" t="s">
        <v>167</v>
      </c>
      <c r="M371" s="68">
        <v>20</v>
      </c>
      <c r="N371" s="69">
        <v>44321</v>
      </c>
      <c r="O371" s="134">
        <v>15</v>
      </c>
      <c r="P371" s="68" t="s">
        <v>104</v>
      </c>
      <c r="Q371" s="68"/>
      <c r="R371" s="68" t="s">
        <v>102</v>
      </c>
      <c r="S371" s="32" t="s">
        <v>102</v>
      </c>
    </row>
    <row r="372" spans="1:20">
      <c r="A372" s="68"/>
      <c r="B372" s="69">
        <v>44299</v>
      </c>
      <c r="C372" s="134">
        <v>35</v>
      </c>
      <c r="D372" s="68" t="s">
        <v>99</v>
      </c>
      <c r="E372" s="68"/>
      <c r="F372" s="68" t="s">
        <v>106</v>
      </c>
      <c r="G372" s="68" t="s">
        <v>102</v>
      </c>
      <c r="H372" s="68" t="s">
        <v>162</v>
      </c>
      <c r="I372" s="68" t="s">
        <v>162</v>
      </c>
      <c r="J372" s="69">
        <v>44303</v>
      </c>
      <c r="K372" s="69">
        <v>44305</v>
      </c>
      <c r="L372" s="68" t="s">
        <v>174</v>
      </c>
      <c r="M372" s="68">
        <v>30</v>
      </c>
      <c r="N372" s="69">
        <v>44327</v>
      </c>
      <c r="O372" s="134">
        <v>23</v>
      </c>
      <c r="P372" s="68" t="s">
        <v>104</v>
      </c>
      <c r="Q372" s="68"/>
      <c r="R372" s="68" t="s">
        <v>102</v>
      </c>
      <c r="S372" s="32" t="s">
        <v>101</v>
      </c>
    </row>
    <row r="373" spans="1:20">
      <c r="A373" s="68"/>
      <c r="B373" s="69">
        <v>44299</v>
      </c>
      <c r="C373" s="134">
        <v>40</v>
      </c>
      <c r="D373" s="68" t="s">
        <v>98</v>
      </c>
      <c r="E373" s="68"/>
      <c r="F373" s="68" t="s">
        <v>106</v>
      </c>
      <c r="G373" s="68" t="s">
        <v>102</v>
      </c>
      <c r="H373" s="68" t="s">
        <v>162</v>
      </c>
      <c r="I373" s="68" t="s">
        <v>162</v>
      </c>
      <c r="J373" s="69">
        <v>44301</v>
      </c>
      <c r="K373" s="69">
        <v>44302</v>
      </c>
      <c r="L373" s="68" t="s">
        <v>167</v>
      </c>
      <c r="M373" s="68">
        <v>30</v>
      </c>
      <c r="N373" s="69">
        <v>44330</v>
      </c>
      <c r="O373" s="134">
        <v>28</v>
      </c>
      <c r="P373" s="68" t="s">
        <v>104</v>
      </c>
      <c r="Q373" s="68"/>
      <c r="R373" s="68" t="s">
        <v>102</v>
      </c>
      <c r="S373" s="32" t="s">
        <v>102</v>
      </c>
    </row>
    <row r="374" spans="1:20">
      <c r="A374" s="68"/>
      <c r="B374" s="69">
        <v>43196</v>
      </c>
      <c r="C374" s="134">
        <v>39</v>
      </c>
      <c r="D374" s="68" t="s">
        <v>99</v>
      </c>
      <c r="E374" s="68" t="s">
        <v>107</v>
      </c>
      <c r="F374" s="68" t="s">
        <v>106</v>
      </c>
      <c r="G374" s="68" t="s">
        <v>102</v>
      </c>
      <c r="H374" s="68" t="s">
        <v>162</v>
      </c>
      <c r="I374" s="68" t="s">
        <v>162</v>
      </c>
      <c r="J374" s="69">
        <v>44313</v>
      </c>
      <c r="K374" s="69">
        <v>44314</v>
      </c>
      <c r="L374" s="68" t="s">
        <v>167</v>
      </c>
      <c r="M374" s="68">
        <v>10</v>
      </c>
      <c r="N374" s="69">
        <v>44319</v>
      </c>
      <c r="O374" s="134">
        <v>5</v>
      </c>
      <c r="P374" s="68" t="s">
        <v>104</v>
      </c>
      <c r="Q374" s="68"/>
      <c r="R374" s="68" t="s">
        <v>102</v>
      </c>
      <c r="S374" s="32" t="s">
        <v>102</v>
      </c>
    </row>
    <row r="375" spans="1:20">
      <c r="A375" s="68"/>
      <c r="B375" s="69">
        <v>44075</v>
      </c>
      <c r="C375" s="134">
        <v>36</v>
      </c>
      <c r="D375" s="68" t="s">
        <v>98</v>
      </c>
      <c r="E375" s="68"/>
      <c r="F375" s="68" t="s">
        <v>106</v>
      </c>
      <c r="G375" s="68" t="s">
        <v>101</v>
      </c>
      <c r="H375" s="68" t="s">
        <v>162</v>
      </c>
      <c r="I375" s="68" t="s">
        <v>162</v>
      </c>
      <c r="J375" s="69">
        <v>44266</v>
      </c>
      <c r="K375" s="69">
        <v>44267</v>
      </c>
      <c r="L375" s="68" t="s">
        <v>174</v>
      </c>
      <c r="M375" s="68">
        <v>30</v>
      </c>
      <c r="N375" s="69">
        <v>44301</v>
      </c>
      <c r="O375" s="134">
        <v>34</v>
      </c>
      <c r="P375" s="68" t="s">
        <v>181</v>
      </c>
      <c r="Q375" s="68"/>
      <c r="R375" s="68" t="s">
        <v>102</v>
      </c>
      <c r="S375" s="32" t="s">
        <v>102</v>
      </c>
    </row>
    <row r="376" spans="1:20">
      <c r="A376" s="68"/>
      <c r="B376" s="69">
        <v>44117</v>
      </c>
      <c r="C376" s="134">
        <v>39</v>
      </c>
      <c r="D376" s="68" t="s">
        <v>98</v>
      </c>
      <c r="E376" s="68"/>
      <c r="F376" s="68" t="s">
        <v>106</v>
      </c>
      <c r="G376" s="68" t="s">
        <v>102</v>
      </c>
      <c r="H376" s="68" t="s">
        <v>162</v>
      </c>
      <c r="I376" s="68" t="s">
        <v>162</v>
      </c>
      <c r="J376" s="69">
        <v>44313</v>
      </c>
      <c r="K376" s="69">
        <v>44314</v>
      </c>
      <c r="L376" s="68" t="s">
        <v>167</v>
      </c>
      <c r="M376" s="68">
        <v>30</v>
      </c>
      <c r="N376" s="69">
        <v>44342</v>
      </c>
      <c r="O376" s="134">
        <v>28</v>
      </c>
      <c r="P376" s="68" t="s">
        <v>172</v>
      </c>
      <c r="Q376" s="68"/>
      <c r="R376" s="68" t="s">
        <v>102</v>
      </c>
      <c r="S376" s="32" t="s">
        <v>102</v>
      </c>
    </row>
    <row r="377" spans="1:20">
      <c r="A377" s="68"/>
      <c r="B377" s="69">
        <v>44035</v>
      </c>
      <c r="C377" s="134">
        <v>34</v>
      </c>
      <c r="D377" s="68" t="s">
        <v>184</v>
      </c>
      <c r="E377" s="68" t="s">
        <v>107</v>
      </c>
      <c r="F377" s="68" t="s">
        <v>106</v>
      </c>
      <c r="G377" s="68" t="s">
        <v>102</v>
      </c>
      <c r="H377" s="68" t="s">
        <v>162</v>
      </c>
      <c r="I377" s="68" t="s">
        <v>162</v>
      </c>
      <c r="J377" s="69">
        <v>44313</v>
      </c>
      <c r="K377" s="69">
        <v>44314</v>
      </c>
      <c r="L377" s="68" t="s">
        <v>167</v>
      </c>
      <c r="M377" s="68">
        <v>30</v>
      </c>
      <c r="N377" s="69">
        <v>44340</v>
      </c>
      <c r="O377" s="134">
        <v>26</v>
      </c>
      <c r="P377" s="68" t="s">
        <v>104</v>
      </c>
      <c r="Q377" s="68"/>
      <c r="R377" s="68" t="s">
        <v>102</v>
      </c>
      <c r="S377" s="32" t="s">
        <v>102</v>
      </c>
    </row>
    <row r="378" spans="1:20">
      <c r="A378" s="68"/>
      <c r="B378" s="69">
        <v>43887</v>
      </c>
      <c r="C378" s="134">
        <v>40</v>
      </c>
      <c r="D378" s="68" t="s">
        <v>98</v>
      </c>
      <c r="E378" s="68"/>
      <c r="F378" s="68" t="s">
        <v>106</v>
      </c>
      <c r="G378" s="68" t="s">
        <v>102</v>
      </c>
      <c r="H378" s="68" t="s">
        <v>162</v>
      </c>
      <c r="I378" s="68" t="s">
        <v>162</v>
      </c>
      <c r="J378" s="69">
        <v>44313</v>
      </c>
      <c r="K378" s="69">
        <v>44314</v>
      </c>
      <c r="L378" s="68" t="s">
        <v>174</v>
      </c>
      <c r="M378" s="68">
        <v>0</v>
      </c>
      <c r="N378" s="69">
        <v>44317</v>
      </c>
      <c r="O378" s="134">
        <v>3</v>
      </c>
      <c r="P378" s="68" t="s">
        <v>104</v>
      </c>
      <c r="Q378" s="68"/>
      <c r="R378" s="68" t="s">
        <v>102</v>
      </c>
      <c r="S378" s="32" t="s">
        <v>101</v>
      </c>
    </row>
    <row r="379" spans="1:20">
      <c r="A379" s="68"/>
      <c r="B379" s="69">
        <v>44300</v>
      </c>
      <c r="C379" s="134">
        <v>36</v>
      </c>
      <c r="D379" s="68" t="s">
        <v>105</v>
      </c>
      <c r="E379" s="68"/>
      <c r="F379" s="68" t="s">
        <v>106</v>
      </c>
      <c r="G379" s="68" t="s">
        <v>101</v>
      </c>
      <c r="H379" s="68" t="s">
        <v>162</v>
      </c>
      <c r="I379" s="68" t="s">
        <v>162</v>
      </c>
      <c r="J379" s="69">
        <v>44305</v>
      </c>
      <c r="K379" s="69">
        <v>44306</v>
      </c>
      <c r="L379" s="68" t="s">
        <v>174</v>
      </c>
      <c r="M379" s="68">
        <v>0</v>
      </c>
      <c r="N379" s="69">
        <v>44306</v>
      </c>
      <c r="O379" s="134">
        <v>0</v>
      </c>
      <c r="P379" s="68" t="s">
        <v>175</v>
      </c>
      <c r="Q379" s="68"/>
      <c r="R379" s="68" t="s">
        <v>102</v>
      </c>
      <c r="S379" s="32" t="s">
        <v>102</v>
      </c>
    </row>
    <row r="380" spans="1:20">
      <c r="A380" s="68"/>
      <c r="B380" s="69">
        <v>44300</v>
      </c>
      <c r="C380" s="134">
        <v>36</v>
      </c>
      <c r="D380" s="68" t="s">
        <v>105</v>
      </c>
      <c r="E380" s="68"/>
      <c r="F380" s="68" t="s">
        <v>106</v>
      </c>
      <c r="G380" s="68" t="s">
        <v>101</v>
      </c>
      <c r="H380" s="68" t="s">
        <v>162</v>
      </c>
      <c r="I380" s="68" t="s">
        <v>167</v>
      </c>
      <c r="J380" s="69">
        <v>44308</v>
      </c>
      <c r="K380" s="69">
        <v>44309</v>
      </c>
      <c r="L380" s="68" t="s">
        <v>167</v>
      </c>
      <c r="M380" s="68">
        <v>30</v>
      </c>
      <c r="N380" s="69">
        <v>44321</v>
      </c>
      <c r="O380" s="134">
        <v>12</v>
      </c>
      <c r="P380" s="68" t="s">
        <v>172</v>
      </c>
      <c r="Q380" s="68"/>
      <c r="R380" s="68" t="s">
        <v>102</v>
      </c>
      <c r="S380" s="32" t="s">
        <v>102</v>
      </c>
    </row>
    <row r="381" spans="1:20">
      <c r="A381" s="68"/>
      <c r="B381" s="69">
        <v>44264</v>
      </c>
      <c r="C381" s="134">
        <v>20</v>
      </c>
      <c r="D381" s="68" t="s">
        <v>98</v>
      </c>
      <c r="E381" s="68"/>
      <c r="F381" s="68" t="s">
        <v>106</v>
      </c>
      <c r="G381" s="68" t="s">
        <v>102</v>
      </c>
      <c r="H381" s="68" t="s">
        <v>162</v>
      </c>
      <c r="I381" s="68" t="s">
        <v>162</v>
      </c>
      <c r="J381" s="69">
        <v>44278</v>
      </c>
      <c r="K381" s="69">
        <v>44279</v>
      </c>
      <c r="L381" s="68" t="s">
        <v>167</v>
      </c>
      <c r="M381" s="68">
        <v>10</v>
      </c>
      <c r="N381" s="69">
        <v>44292</v>
      </c>
      <c r="O381" s="134">
        <v>13</v>
      </c>
      <c r="P381" s="68" t="s">
        <v>104</v>
      </c>
      <c r="Q381" s="68"/>
      <c r="R381" s="68" t="s">
        <v>102</v>
      </c>
      <c r="S381" s="32" t="s">
        <v>102</v>
      </c>
    </row>
    <row r="382" spans="1:20">
      <c r="A382" s="68"/>
      <c r="B382" s="69">
        <v>44264</v>
      </c>
      <c r="C382" s="134">
        <v>20</v>
      </c>
      <c r="D382" s="68" t="s">
        <v>98</v>
      </c>
      <c r="E382" s="68"/>
      <c r="F382" s="68" t="s">
        <v>106</v>
      </c>
      <c r="G382" s="68" t="s">
        <v>102</v>
      </c>
      <c r="H382" s="68" t="s">
        <v>162</v>
      </c>
      <c r="I382" s="68" t="s">
        <v>162</v>
      </c>
      <c r="J382" s="69">
        <v>44311</v>
      </c>
      <c r="K382" s="69">
        <v>44312</v>
      </c>
      <c r="L382" s="68" t="s">
        <v>167</v>
      </c>
      <c r="M382" s="68">
        <v>50</v>
      </c>
      <c r="N382" s="69">
        <v>44322</v>
      </c>
      <c r="O382" s="134">
        <v>10</v>
      </c>
      <c r="P382" s="68" t="s">
        <v>104</v>
      </c>
      <c r="Q382" s="68"/>
      <c r="R382" s="68" t="s">
        <v>102</v>
      </c>
      <c r="S382" s="32" t="s">
        <v>102</v>
      </c>
    </row>
    <row r="383" spans="1:20">
      <c r="A383" s="68"/>
      <c r="B383" s="69">
        <v>44252</v>
      </c>
      <c r="C383" s="134">
        <v>30</v>
      </c>
      <c r="D383" s="68" t="s">
        <v>98</v>
      </c>
      <c r="E383" s="68"/>
      <c r="F383" s="68" t="s">
        <v>106</v>
      </c>
      <c r="G383" s="68" t="s">
        <v>102</v>
      </c>
      <c r="H383" s="68" t="s">
        <v>162</v>
      </c>
      <c r="I383" s="68" t="s">
        <v>162</v>
      </c>
      <c r="J383" s="69">
        <v>44299</v>
      </c>
      <c r="K383" s="69">
        <v>44300</v>
      </c>
      <c r="L383" s="68" t="s">
        <v>167</v>
      </c>
      <c r="M383" s="68">
        <v>10</v>
      </c>
      <c r="N383" s="69">
        <v>44307</v>
      </c>
      <c r="O383" s="134">
        <v>7</v>
      </c>
      <c r="P383" s="68" t="s">
        <v>104</v>
      </c>
      <c r="Q383" s="68"/>
      <c r="R383" s="68" t="s">
        <v>102</v>
      </c>
      <c r="S383" s="32" t="s">
        <v>102</v>
      </c>
    </row>
    <row r="384" spans="1:20">
      <c r="A384" s="68"/>
      <c r="B384" s="69">
        <v>44252</v>
      </c>
      <c r="C384" s="134">
        <v>30</v>
      </c>
      <c r="D384" s="68" t="s">
        <v>98</v>
      </c>
      <c r="E384" s="68"/>
      <c r="F384" s="68" t="s">
        <v>106</v>
      </c>
      <c r="G384" s="68" t="s">
        <v>102</v>
      </c>
      <c r="H384" s="68" t="s">
        <v>162</v>
      </c>
      <c r="I384" s="68" t="s">
        <v>162</v>
      </c>
      <c r="J384" s="69">
        <v>44308</v>
      </c>
      <c r="K384" s="69">
        <v>44309</v>
      </c>
      <c r="L384" s="68" t="s">
        <v>167</v>
      </c>
      <c r="M384" s="68">
        <v>10</v>
      </c>
      <c r="N384" s="69">
        <v>44313</v>
      </c>
      <c r="O384" s="134">
        <v>4</v>
      </c>
      <c r="P384" s="68" t="s">
        <v>104</v>
      </c>
      <c r="Q384" s="68"/>
      <c r="R384" s="68" t="s">
        <v>102</v>
      </c>
      <c r="S384" s="60" t="s">
        <v>102</v>
      </c>
      <c r="T384" s="61"/>
    </row>
    <row r="385" spans="1:19">
      <c r="A385" s="68"/>
      <c r="B385" s="69">
        <v>44271</v>
      </c>
      <c r="C385" s="134">
        <v>50</v>
      </c>
      <c r="D385" s="68" t="s">
        <v>98</v>
      </c>
      <c r="E385" s="68"/>
      <c r="F385" s="68" t="s">
        <v>106</v>
      </c>
      <c r="G385" s="68"/>
      <c r="H385" s="68" t="s">
        <v>162</v>
      </c>
      <c r="I385" s="68" t="s">
        <v>162</v>
      </c>
      <c r="J385" s="69">
        <v>44286</v>
      </c>
      <c r="K385" s="69">
        <v>44287</v>
      </c>
      <c r="L385" s="68" t="s">
        <v>167</v>
      </c>
      <c r="M385" s="68">
        <v>30</v>
      </c>
      <c r="N385" s="69">
        <v>44312</v>
      </c>
      <c r="O385" s="134">
        <v>25</v>
      </c>
      <c r="P385" s="68" t="s">
        <v>104</v>
      </c>
      <c r="Q385" s="68"/>
      <c r="R385" s="68" t="s">
        <v>102</v>
      </c>
      <c r="S385" s="32" t="s">
        <v>102</v>
      </c>
    </row>
    <row r="386" spans="1:19">
      <c r="A386" s="68"/>
      <c r="B386" s="69">
        <v>44245</v>
      </c>
      <c r="C386" s="134">
        <v>30</v>
      </c>
      <c r="D386" s="68" t="s">
        <v>105</v>
      </c>
      <c r="E386" s="68"/>
      <c r="F386" s="68" t="s">
        <v>106</v>
      </c>
      <c r="G386" s="68" t="s">
        <v>101</v>
      </c>
      <c r="H386" s="68" t="s">
        <v>162</v>
      </c>
      <c r="I386" s="68" t="s">
        <v>162</v>
      </c>
      <c r="J386" s="69">
        <v>44285</v>
      </c>
      <c r="K386" s="69">
        <v>44286</v>
      </c>
      <c r="L386" s="68" t="s">
        <v>167</v>
      </c>
      <c r="M386" s="68">
        <v>32</v>
      </c>
      <c r="N386" s="69">
        <v>44302</v>
      </c>
      <c r="O386" s="134">
        <v>16</v>
      </c>
      <c r="P386" s="68" t="s">
        <v>104</v>
      </c>
      <c r="Q386" s="68"/>
      <c r="R386" s="68" t="s">
        <v>102</v>
      </c>
      <c r="S386" s="32" t="s">
        <v>102</v>
      </c>
    </row>
    <row r="387" spans="1:19">
      <c r="A387" s="68"/>
      <c r="B387" s="69">
        <v>44137</v>
      </c>
      <c r="C387" s="134">
        <v>18</v>
      </c>
      <c r="D387" s="68" t="s">
        <v>105</v>
      </c>
      <c r="E387" s="68"/>
      <c r="F387" s="68" t="s">
        <v>106</v>
      </c>
      <c r="G387" s="68" t="s">
        <v>102</v>
      </c>
      <c r="H387" s="68" t="s">
        <v>162</v>
      </c>
      <c r="I387" s="68" t="s">
        <v>162</v>
      </c>
      <c r="J387" s="69">
        <v>44306</v>
      </c>
      <c r="K387" s="69">
        <v>44307</v>
      </c>
      <c r="L387" s="68" t="s">
        <v>167</v>
      </c>
      <c r="M387" s="68">
        <v>10</v>
      </c>
      <c r="N387" s="69">
        <v>44316</v>
      </c>
      <c r="O387" s="134">
        <v>9</v>
      </c>
      <c r="P387" s="68" t="s">
        <v>104</v>
      </c>
      <c r="Q387" s="68"/>
      <c r="R387" s="68" t="s">
        <v>102</v>
      </c>
      <c r="S387" s="32" t="s">
        <v>102</v>
      </c>
    </row>
    <row r="388" spans="1:19">
      <c r="A388" s="68"/>
      <c r="B388" s="69">
        <v>44067</v>
      </c>
      <c r="C388" s="134">
        <v>20</v>
      </c>
      <c r="D388" s="68" t="s">
        <v>105</v>
      </c>
      <c r="E388" s="68"/>
      <c r="F388" s="68" t="s">
        <v>106</v>
      </c>
      <c r="G388" s="68" t="s">
        <v>102</v>
      </c>
      <c r="H388" s="68" t="s">
        <v>162</v>
      </c>
      <c r="I388" s="68" t="s">
        <v>162</v>
      </c>
      <c r="J388" s="69">
        <v>44306</v>
      </c>
      <c r="K388" s="69">
        <v>44307</v>
      </c>
      <c r="L388" s="68" t="s">
        <v>171</v>
      </c>
      <c r="M388" s="68">
        <v>15</v>
      </c>
      <c r="N388" s="69">
        <v>44316</v>
      </c>
      <c r="O388" s="134">
        <v>9</v>
      </c>
      <c r="P388" s="68" t="s">
        <v>104</v>
      </c>
      <c r="Q388" s="68"/>
      <c r="R388" s="68" t="s">
        <v>102</v>
      </c>
      <c r="S388" s="32" t="s">
        <v>102</v>
      </c>
    </row>
    <row r="389" spans="1:19">
      <c r="A389" s="68"/>
      <c r="B389" s="69">
        <v>44183</v>
      </c>
      <c r="C389" s="134">
        <v>29</v>
      </c>
      <c r="D389" s="68" t="s">
        <v>98</v>
      </c>
      <c r="E389" s="68"/>
      <c r="F389" s="68" t="s">
        <v>106</v>
      </c>
      <c r="G389" s="68" t="s">
        <v>102</v>
      </c>
      <c r="H389" s="68" t="s">
        <v>162</v>
      </c>
      <c r="I389" s="68" t="s">
        <v>162</v>
      </c>
      <c r="J389" s="69">
        <v>44295</v>
      </c>
      <c r="K389" s="69">
        <v>44298</v>
      </c>
      <c r="L389" s="68" t="s">
        <v>167</v>
      </c>
      <c r="M389" s="68">
        <v>30</v>
      </c>
      <c r="N389" s="69">
        <v>44302</v>
      </c>
      <c r="O389" s="134">
        <v>6</v>
      </c>
      <c r="P389" s="68" t="s">
        <v>104</v>
      </c>
      <c r="Q389" s="68"/>
      <c r="R389" s="68" t="s">
        <v>102</v>
      </c>
      <c r="S389" s="32" t="s">
        <v>102</v>
      </c>
    </row>
    <row r="390" spans="1:19">
      <c r="A390" s="68"/>
      <c r="B390" s="69">
        <v>44183</v>
      </c>
      <c r="C390" s="134">
        <v>29</v>
      </c>
      <c r="D390" s="68" t="s">
        <v>98</v>
      </c>
      <c r="E390" s="68"/>
      <c r="F390" s="68" t="s">
        <v>106</v>
      </c>
      <c r="G390" s="68" t="s">
        <v>102</v>
      </c>
      <c r="H390" s="68" t="s">
        <v>162</v>
      </c>
      <c r="I390" s="68" t="s">
        <v>162</v>
      </c>
      <c r="J390" s="69">
        <v>44303</v>
      </c>
      <c r="K390" s="69">
        <v>44305</v>
      </c>
      <c r="L390" s="68" t="s">
        <v>167</v>
      </c>
      <c r="M390" s="68">
        <v>30</v>
      </c>
      <c r="N390" s="69">
        <v>44328</v>
      </c>
      <c r="O390" s="134">
        <v>24</v>
      </c>
      <c r="P390" s="68" t="s">
        <v>104</v>
      </c>
      <c r="Q390" s="68"/>
      <c r="R390" s="68" t="s">
        <v>102</v>
      </c>
      <c r="S390" s="32" t="s">
        <v>102</v>
      </c>
    </row>
    <row r="391" spans="1:19">
      <c r="A391" s="68"/>
      <c r="B391" s="69">
        <v>44277</v>
      </c>
      <c r="C391" s="134">
        <v>42</v>
      </c>
      <c r="D391" s="68" t="s">
        <v>99</v>
      </c>
      <c r="E391" s="68" t="s">
        <v>107</v>
      </c>
      <c r="F391" s="68" t="s">
        <v>106</v>
      </c>
      <c r="G391" s="68" t="s">
        <v>102</v>
      </c>
      <c r="H391" s="68" t="s">
        <v>162</v>
      </c>
      <c r="I391" s="68" t="s">
        <v>162</v>
      </c>
      <c r="J391" s="69">
        <v>44282</v>
      </c>
      <c r="K391" s="69">
        <v>44284</v>
      </c>
      <c r="L391" s="68" t="s">
        <v>167</v>
      </c>
      <c r="M391" s="68">
        <v>30</v>
      </c>
      <c r="N391" s="69">
        <v>44307</v>
      </c>
      <c r="O391" s="134">
        <v>24</v>
      </c>
      <c r="P391" s="68" t="s">
        <v>104</v>
      </c>
      <c r="Q391" s="68"/>
      <c r="R391" s="68" t="s">
        <v>102</v>
      </c>
      <c r="S391" s="32" t="s">
        <v>102</v>
      </c>
    </row>
    <row r="392" spans="1:19">
      <c r="A392" s="68"/>
      <c r="B392" s="69">
        <v>44111</v>
      </c>
      <c r="C392" s="134">
        <v>36</v>
      </c>
      <c r="D392" s="68" t="s">
        <v>98</v>
      </c>
      <c r="E392" s="68"/>
      <c r="F392" s="68" t="s">
        <v>106</v>
      </c>
      <c r="G392" s="68" t="s">
        <v>101</v>
      </c>
      <c r="H392" s="68" t="s">
        <v>162</v>
      </c>
      <c r="I392" s="68" t="s">
        <v>162</v>
      </c>
      <c r="J392" s="69">
        <v>44302</v>
      </c>
      <c r="K392" s="69">
        <v>44305</v>
      </c>
      <c r="L392" s="68" t="s">
        <v>174</v>
      </c>
      <c r="M392" s="68">
        <v>30</v>
      </c>
      <c r="N392" s="69">
        <v>44308</v>
      </c>
      <c r="O392" s="134">
        <v>5</v>
      </c>
      <c r="P392" s="68" t="s">
        <v>172</v>
      </c>
      <c r="Q392" s="68"/>
      <c r="R392" s="68" t="s">
        <v>102</v>
      </c>
      <c r="S392" s="32" t="s">
        <v>101</v>
      </c>
    </row>
    <row r="393" spans="1:19">
      <c r="A393" s="68"/>
      <c r="B393" s="69">
        <v>44298</v>
      </c>
      <c r="C393" s="134">
        <v>28</v>
      </c>
      <c r="D393" s="68" t="s">
        <v>98</v>
      </c>
      <c r="E393" s="68"/>
      <c r="F393" s="68" t="s">
        <v>106</v>
      </c>
      <c r="G393" s="68" t="s">
        <v>102</v>
      </c>
      <c r="H393" s="68" t="s">
        <v>162</v>
      </c>
      <c r="I393" s="68" t="s">
        <v>162</v>
      </c>
      <c r="J393" s="69">
        <v>44299</v>
      </c>
      <c r="K393" s="69">
        <v>44300</v>
      </c>
      <c r="L393" s="68" t="s">
        <v>174</v>
      </c>
      <c r="M393" s="68">
        <v>30</v>
      </c>
      <c r="N393" s="69">
        <v>44308</v>
      </c>
      <c r="O393" s="134">
        <v>8</v>
      </c>
      <c r="P393" s="68" t="s">
        <v>104</v>
      </c>
      <c r="Q393" s="68"/>
      <c r="R393" s="68" t="s">
        <v>102</v>
      </c>
      <c r="S393" s="32" t="s">
        <v>101</v>
      </c>
    </row>
    <row r="394" spans="1:19">
      <c r="A394" s="68"/>
      <c r="B394" s="69">
        <v>44298</v>
      </c>
      <c r="C394" s="134">
        <v>50</v>
      </c>
      <c r="D394" s="68" t="s">
        <v>98</v>
      </c>
      <c r="E394" s="68"/>
      <c r="F394" s="68" t="s">
        <v>106</v>
      </c>
      <c r="G394" s="68" t="s">
        <v>102</v>
      </c>
      <c r="H394" s="68" t="s">
        <v>162</v>
      </c>
      <c r="I394" s="68" t="s">
        <v>162</v>
      </c>
      <c r="J394" s="69">
        <v>44299</v>
      </c>
      <c r="K394" s="69">
        <v>44300</v>
      </c>
      <c r="L394" s="68" t="s">
        <v>167</v>
      </c>
      <c r="M394" s="68">
        <v>30</v>
      </c>
      <c r="N394" s="69">
        <v>44328</v>
      </c>
      <c r="O394" s="134">
        <v>28</v>
      </c>
      <c r="P394" s="68" t="s">
        <v>104</v>
      </c>
      <c r="Q394" s="68"/>
      <c r="R394" s="68" t="s">
        <v>102</v>
      </c>
      <c r="S394" s="32" t="s">
        <v>102</v>
      </c>
    </row>
    <row r="395" spans="1:19">
      <c r="A395" s="68"/>
      <c r="B395" s="69">
        <v>44236</v>
      </c>
      <c r="C395" s="134">
        <v>32</v>
      </c>
      <c r="D395" s="68" t="s">
        <v>105</v>
      </c>
      <c r="E395" s="68"/>
      <c r="F395" s="68" t="s">
        <v>106</v>
      </c>
      <c r="G395" s="68" t="s">
        <v>102</v>
      </c>
      <c r="H395" s="68" t="s">
        <v>162</v>
      </c>
      <c r="I395" s="68" t="s">
        <v>162</v>
      </c>
      <c r="J395" s="69">
        <v>45030</v>
      </c>
      <c r="K395" s="69">
        <v>44301</v>
      </c>
      <c r="L395" s="68" t="s">
        <v>167</v>
      </c>
      <c r="M395" s="68">
        <v>10</v>
      </c>
      <c r="N395" s="69">
        <v>44309</v>
      </c>
      <c r="O395" s="134">
        <v>8</v>
      </c>
      <c r="P395" s="68" t="s">
        <v>104</v>
      </c>
      <c r="Q395" s="68"/>
      <c r="R395" s="68" t="s">
        <v>102</v>
      </c>
      <c r="S395" s="32" t="s">
        <v>102</v>
      </c>
    </row>
    <row r="396" spans="1:19">
      <c r="A396" s="68"/>
      <c r="B396" s="69">
        <v>44295</v>
      </c>
      <c r="C396" s="134">
        <v>28</v>
      </c>
      <c r="D396" s="68" t="s">
        <v>99</v>
      </c>
      <c r="E396" s="68"/>
      <c r="F396" s="68" t="s">
        <v>106</v>
      </c>
      <c r="G396" s="68" t="s">
        <v>102</v>
      </c>
      <c r="H396" s="68" t="s">
        <v>162</v>
      </c>
      <c r="I396" s="68" t="s">
        <v>162</v>
      </c>
      <c r="J396" s="69">
        <v>44296</v>
      </c>
      <c r="K396" s="69">
        <v>44298</v>
      </c>
      <c r="L396" s="68" t="s">
        <v>174</v>
      </c>
      <c r="M396" s="68">
        <v>0</v>
      </c>
      <c r="N396" s="69">
        <v>44307</v>
      </c>
      <c r="O396" s="134">
        <v>10</v>
      </c>
      <c r="P396" s="68" t="s">
        <v>175</v>
      </c>
      <c r="Q396" s="68"/>
      <c r="R396" s="68" t="s">
        <v>102</v>
      </c>
      <c r="S396" s="32" t="s">
        <v>102</v>
      </c>
    </row>
    <row r="397" spans="1:19">
      <c r="A397" s="68"/>
      <c r="B397" s="69">
        <v>44202</v>
      </c>
      <c r="C397" s="134">
        <v>25</v>
      </c>
      <c r="D397" s="68" t="s">
        <v>98</v>
      </c>
      <c r="E397" s="68"/>
      <c r="F397" s="68" t="s">
        <v>106</v>
      </c>
      <c r="G397" s="68" t="s">
        <v>102</v>
      </c>
      <c r="H397" s="68" t="s">
        <v>162</v>
      </c>
      <c r="I397" s="68" t="s">
        <v>162</v>
      </c>
      <c r="J397" s="69">
        <v>44299</v>
      </c>
      <c r="K397" s="69">
        <v>44300</v>
      </c>
      <c r="L397" s="68" t="s">
        <v>167</v>
      </c>
      <c r="M397" s="68">
        <v>10</v>
      </c>
      <c r="N397" s="69">
        <v>44307</v>
      </c>
      <c r="O397" s="134">
        <v>7</v>
      </c>
      <c r="P397" s="68" t="s">
        <v>104</v>
      </c>
      <c r="Q397" s="68"/>
      <c r="R397" s="68" t="s">
        <v>102</v>
      </c>
      <c r="S397" s="32" t="s">
        <v>102</v>
      </c>
    </row>
    <row r="398" spans="1:19">
      <c r="A398" s="68"/>
      <c r="B398" s="69">
        <v>44228</v>
      </c>
      <c r="C398" s="134">
        <v>26</v>
      </c>
      <c r="D398" s="68" t="s">
        <v>98</v>
      </c>
      <c r="E398" s="68"/>
      <c r="F398" s="68" t="s">
        <v>106</v>
      </c>
      <c r="G398" s="68" t="s">
        <v>102</v>
      </c>
      <c r="H398" s="68" t="s">
        <v>162</v>
      </c>
      <c r="I398" s="68" t="s">
        <v>162</v>
      </c>
      <c r="J398" s="69">
        <v>44298</v>
      </c>
      <c r="K398" s="69">
        <v>44299</v>
      </c>
      <c r="L398" s="68" t="s">
        <v>167</v>
      </c>
      <c r="M398" s="68">
        <v>10</v>
      </c>
      <c r="N398" s="69">
        <v>44302</v>
      </c>
      <c r="O398" s="134">
        <v>3</v>
      </c>
      <c r="P398" s="68" t="s">
        <v>104</v>
      </c>
      <c r="Q398" s="68"/>
      <c r="R398" s="68" t="s">
        <v>102</v>
      </c>
      <c r="S398" s="32" t="s">
        <v>102</v>
      </c>
    </row>
    <row r="399" spans="1:19">
      <c r="A399" s="68"/>
      <c r="B399" s="69">
        <v>44258</v>
      </c>
      <c r="C399" s="134">
        <v>21</v>
      </c>
      <c r="D399" s="68" t="s">
        <v>105</v>
      </c>
      <c r="E399" s="68"/>
      <c r="F399" s="68" t="s">
        <v>106</v>
      </c>
      <c r="G399" s="68" t="s">
        <v>102</v>
      </c>
      <c r="H399" s="68" t="s">
        <v>162</v>
      </c>
      <c r="I399" s="68" t="s">
        <v>162</v>
      </c>
      <c r="J399" s="69">
        <v>44298</v>
      </c>
      <c r="K399" s="69">
        <v>44299</v>
      </c>
      <c r="L399" s="68" t="s">
        <v>167</v>
      </c>
      <c r="M399" s="68">
        <v>10</v>
      </c>
      <c r="N399" s="69">
        <v>44302</v>
      </c>
      <c r="O399" s="134">
        <v>3</v>
      </c>
      <c r="P399" s="68" t="s">
        <v>104</v>
      </c>
      <c r="Q399" s="68"/>
      <c r="R399" s="68" t="s">
        <v>102</v>
      </c>
      <c r="S399" s="32" t="s">
        <v>102</v>
      </c>
    </row>
    <row r="400" spans="1:19">
      <c r="A400" s="68"/>
      <c r="B400" s="69">
        <v>44286</v>
      </c>
      <c r="C400" s="134">
        <v>28</v>
      </c>
      <c r="D400" s="68" t="s">
        <v>99</v>
      </c>
      <c r="E400" s="68" t="s">
        <v>107</v>
      </c>
      <c r="F400" s="68" t="s">
        <v>106</v>
      </c>
      <c r="G400" s="68" t="s">
        <v>102</v>
      </c>
      <c r="H400" s="68" t="s">
        <v>162</v>
      </c>
      <c r="I400" s="68" t="s">
        <v>162</v>
      </c>
      <c r="J400" s="69">
        <v>44287</v>
      </c>
      <c r="K400" s="69">
        <v>44288</v>
      </c>
      <c r="L400" s="68" t="s">
        <v>174</v>
      </c>
      <c r="M400" s="68">
        <v>0</v>
      </c>
      <c r="N400" s="69">
        <v>44301</v>
      </c>
      <c r="O400" s="134">
        <v>13</v>
      </c>
      <c r="P400" s="68" t="s">
        <v>175</v>
      </c>
      <c r="Q400" s="68"/>
      <c r="R400" s="68" t="s">
        <v>102</v>
      </c>
      <c r="S400" s="32" t="s">
        <v>102</v>
      </c>
    </row>
    <row r="401" spans="1:19">
      <c r="A401" s="68"/>
      <c r="B401" s="69">
        <v>44291</v>
      </c>
      <c r="C401" s="134">
        <v>25</v>
      </c>
      <c r="D401" s="68" t="s">
        <v>105</v>
      </c>
      <c r="E401" s="68"/>
      <c r="F401" s="68" t="s">
        <v>106</v>
      </c>
      <c r="G401" s="68" t="s">
        <v>102</v>
      </c>
      <c r="H401" s="68" t="s">
        <v>162</v>
      </c>
      <c r="I401" s="68" t="s">
        <v>162</v>
      </c>
      <c r="J401" s="69">
        <v>44291</v>
      </c>
      <c r="K401" s="69">
        <v>44292</v>
      </c>
      <c r="L401" s="68" t="s">
        <v>174</v>
      </c>
      <c r="M401" s="68">
        <v>0</v>
      </c>
      <c r="N401" s="69">
        <v>44306</v>
      </c>
      <c r="O401" s="134">
        <v>14</v>
      </c>
      <c r="P401" s="68" t="s">
        <v>175</v>
      </c>
      <c r="Q401" s="68"/>
      <c r="R401" s="68" t="s">
        <v>102</v>
      </c>
      <c r="S401" s="32" t="s">
        <v>102</v>
      </c>
    </row>
    <row r="402" spans="1:19">
      <c r="A402" s="68"/>
      <c r="B402" s="69">
        <v>44285</v>
      </c>
      <c r="C402" s="134">
        <v>28</v>
      </c>
      <c r="D402" s="68" t="s">
        <v>98</v>
      </c>
      <c r="E402" s="68"/>
      <c r="F402" s="68" t="s">
        <v>106</v>
      </c>
      <c r="G402" s="68" t="s">
        <v>102</v>
      </c>
      <c r="H402" s="68" t="s">
        <v>162</v>
      </c>
      <c r="I402" s="68" t="s">
        <v>162</v>
      </c>
      <c r="J402" s="69">
        <v>44291</v>
      </c>
      <c r="K402" s="69">
        <v>44292</v>
      </c>
      <c r="L402" s="68" t="s">
        <v>174</v>
      </c>
      <c r="M402" s="68">
        <v>30</v>
      </c>
      <c r="N402" s="69">
        <v>44300</v>
      </c>
      <c r="O402" s="134">
        <v>8</v>
      </c>
      <c r="P402" s="68" t="s">
        <v>104</v>
      </c>
      <c r="Q402" s="68"/>
      <c r="R402" s="68" t="s">
        <v>102</v>
      </c>
      <c r="S402" s="32" t="s">
        <v>101</v>
      </c>
    </row>
    <row r="403" spans="1:19">
      <c r="A403" s="68"/>
      <c r="B403" s="69">
        <v>44284</v>
      </c>
      <c r="C403" s="134">
        <v>33</v>
      </c>
      <c r="D403" s="68" t="s">
        <v>98</v>
      </c>
      <c r="E403" s="68"/>
      <c r="F403" s="68" t="s">
        <v>106</v>
      </c>
      <c r="G403" s="68" t="s">
        <v>102</v>
      </c>
      <c r="H403" s="68" t="s">
        <v>162</v>
      </c>
      <c r="I403" s="68" t="s">
        <v>162</v>
      </c>
      <c r="J403" s="69">
        <v>44290</v>
      </c>
      <c r="K403" s="69">
        <v>44291</v>
      </c>
      <c r="L403" s="68" t="s">
        <v>174</v>
      </c>
      <c r="M403" s="68">
        <v>0</v>
      </c>
      <c r="N403" s="69">
        <v>44306</v>
      </c>
      <c r="O403" s="134">
        <v>15</v>
      </c>
      <c r="P403" s="68" t="s">
        <v>175</v>
      </c>
      <c r="Q403" s="68"/>
      <c r="R403" s="68" t="s">
        <v>102</v>
      </c>
      <c r="S403" s="32" t="s">
        <v>102</v>
      </c>
    </row>
    <row r="404" spans="1:19">
      <c r="A404" s="68"/>
      <c r="B404" s="69">
        <v>44284</v>
      </c>
      <c r="C404" s="134">
        <v>31</v>
      </c>
      <c r="D404" s="68" t="s">
        <v>98</v>
      </c>
      <c r="E404" s="68"/>
      <c r="F404" s="68" t="s">
        <v>106</v>
      </c>
      <c r="G404" s="68" t="s">
        <v>102</v>
      </c>
      <c r="H404" s="68" t="s">
        <v>162</v>
      </c>
      <c r="I404" s="68" t="s">
        <v>162</v>
      </c>
      <c r="J404" s="69">
        <v>44290</v>
      </c>
      <c r="K404" s="69">
        <v>44291</v>
      </c>
      <c r="L404" s="68" t="s">
        <v>174</v>
      </c>
      <c r="M404" s="68">
        <v>0</v>
      </c>
      <c r="N404" s="69">
        <v>44306</v>
      </c>
      <c r="O404" s="134">
        <v>15</v>
      </c>
      <c r="P404" s="68" t="s">
        <v>175</v>
      </c>
      <c r="Q404" s="68"/>
      <c r="R404" s="68" t="s">
        <v>102</v>
      </c>
      <c r="S404" s="32" t="s">
        <v>102</v>
      </c>
    </row>
    <row r="405" spans="1:19">
      <c r="A405" s="68"/>
      <c r="B405" s="69">
        <v>44266</v>
      </c>
      <c r="C405" s="134">
        <v>20</v>
      </c>
      <c r="D405" s="68" t="s">
        <v>98</v>
      </c>
      <c r="E405" s="68"/>
      <c r="F405" s="68" t="s">
        <v>106</v>
      </c>
      <c r="G405" s="68" t="s">
        <v>102</v>
      </c>
      <c r="H405" s="68" t="s">
        <v>162</v>
      </c>
      <c r="I405" s="68" t="s">
        <v>162</v>
      </c>
      <c r="J405" s="69">
        <v>44290</v>
      </c>
      <c r="K405" s="69">
        <v>44291</v>
      </c>
      <c r="L405" s="68" t="s">
        <v>167</v>
      </c>
      <c r="M405" s="68">
        <v>10</v>
      </c>
      <c r="N405" s="69">
        <v>44293</v>
      </c>
      <c r="O405" s="134">
        <v>2</v>
      </c>
      <c r="P405" s="68" t="s">
        <v>104</v>
      </c>
      <c r="Q405" s="68"/>
      <c r="R405" s="68" t="s">
        <v>102</v>
      </c>
      <c r="S405" s="32" t="s">
        <v>102</v>
      </c>
    </row>
    <row r="406" spans="1:19">
      <c r="A406" s="68"/>
      <c r="B406" s="69">
        <v>44278</v>
      </c>
      <c r="C406" s="134">
        <v>20</v>
      </c>
      <c r="D406" s="68" t="s">
        <v>98</v>
      </c>
      <c r="E406" s="68"/>
      <c r="F406" s="68" t="s">
        <v>106</v>
      </c>
      <c r="G406" s="68" t="s">
        <v>102</v>
      </c>
      <c r="H406" s="68" t="s">
        <v>162</v>
      </c>
      <c r="I406" s="68" t="s">
        <v>162</v>
      </c>
      <c r="J406" s="69">
        <v>44286</v>
      </c>
      <c r="K406" s="69">
        <v>44287</v>
      </c>
      <c r="L406" s="68" t="s">
        <v>174</v>
      </c>
      <c r="M406" s="68">
        <v>20</v>
      </c>
      <c r="N406" s="69">
        <v>44300</v>
      </c>
      <c r="O406" s="134">
        <v>13</v>
      </c>
      <c r="P406" s="68" t="s">
        <v>104</v>
      </c>
      <c r="Q406" s="68"/>
      <c r="R406" s="68" t="s">
        <v>102</v>
      </c>
      <c r="S406" s="32" t="s">
        <v>101</v>
      </c>
    </row>
    <row r="407" spans="1:19">
      <c r="A407" s="68"/>
      <c r="B407" s="69">
        <v>44280</v>
      </c>
      <c r="C407" s="134">
        <v>49</v>
      </c>
      <c r="D407" s="68" t="s">
        <v>98</v>
      </c>
      <c r="E407" s="68"/>
      <c r="F407" s="68" t="s">
        <v>106</v>
      </c>
      <c r="G407" s="68" t="s">
        <v>102</v>
      </c>
      <c r="H407" s="68" t="s">
        <v>162</v>
      </c>
      <c r="I407" s="68" t="s">
        <v>162</v>
      </c>
      <c r="J407" s="69">
        <v>44287</v>
      </c>
      <c r="K407" s="69">
        <v>44288</v>
      </c>
      <c r="L407" s="68" t="s">
        <v>167</v>
      </c>
      <c r="M407" s="68">
        <v>30</v>
      </c>
      <c r="N407" s="69">
        <v>44316</v>
      </c>
      <c r="O407" s="134">
        <v>28</v>
      </c>
      <c r="P407" s="68" t="s">
        <v>104</v>
      </c>
      <c r="Q407" s="68"/>
      <c r="R407" s="68" t="s">
        <v>102</v>
      </c>
      <c r="S407" s="32" t="s">
        <v>102</v>
      </c>
    </row>
    <row r="408" spans="1:19">
      <c r="A408" s="68"/>
      <c r="B408" s="69">
        <v>43997</v>
      </c>
      <c r="C408" s="134">
        <v>23</v>
      </c>
      <c r="D408" s="68" t="s">
        <v>105</v>
      </c>
      <c r="E408" s="68"/>
      <c r="F408" s="68" t="s">
        <v>106</v>
      </c>
      <c r="G408" s="68" t="s">
        <v>102</v>
      </c>
      <c r="H408" s="68" t="s">
        <v>162</v>
      </c>
      <c r="I408" s="68" t="s">
        <v>162</v>
      </c>
      <c r="J408" s="69">
        <v>44266</v>
      </c>
      <c r="K408" s="69">
        <v>44267</v>
      </c>
      <c r="L408" s="68" t="s">
        <v>167</v>
      </c>
      <c r="M408" s="68">
        <v>30</v>
      </c>
      <c r="N408" s="69">
        <v>44295</v>
      </c>
      <c r="O408" s="134">
        <v>28</v>
      </c>
      <c r="P408" s="68" t="s">
        <v>172</v>
      </c>
      <c r="Q408" s="68"/>
      <c r="R408" s="68" t="s">
        <v>102</v>
      </c>
      <c r="S408" s="32" t="s">
        <v>102</v>
      </c>
    </row>
    <row r="409" spans="1:19">
      <c r="A409" s="68"/>
      <c r="B409" s="69">
        <v>44181</v>
      </c>
      <c r="C409" s="134">
        <v>25</v>
      </c>
      <c r="D409" s="68" t="s">
        <v>177</v>
      </c>
      <c r="E409" s="68"/>
      <c r="F409" s="68" t="s">
        <v>106</v>
      </c>
      <c r="G409" s="68" t="s">
        <v>102</v>
      </c>
      <c r="H409" s="68" t="s">
        <v>162</v>
      </c>
      <c r="I409" s="68" t="s">
        <v>162</v>
      </c>
      <c r="J409" s="69">
        <v>44268</v>
      </c>
      <c r="K409" s="69">
        <v>44270</v>
      </c>
      <c r="L409" s="68" t="s">
        <v>167</v>
      </c>
      <c r="M409" s="68">
        <v>30</v>
      </c>
      <c r="N409" s="69">
        <v>44295</v>
      </c>
      <c r="O409" s="134">
        <v>26</v>
      </c>
      <c r="P409" s="68" t="s">
        <v>172</v>
      </c>
      <c r="Q409" s="68"/>
      <c r="R409" s="68" t="s">
        <v>102</v>
      </c>
      <c r="S409" s="32" t="s">
        <v>102</v>
      </c>
    </row>
    <row r="410" spans="1:19">
      <c r="A410" s="68"/>
      <c r="B410" s="69">
        <v>44246</v>
      </c>
      <c r="C410" s="134">
        <v>35</v>
      </c>
      <c r="D410" s="68" t="s">
        <v>98</v>
      </c>
      <c r="E410" s="68"/>
      <c r="F410" s="68" t="s">
        <v>106</v>
      </c>
      <c r="G410" s="68" t="s">
        <v>102</v>
      </c>
      <c r="H410" s="68" t="s">
        <v>162</v>
      </c>
      <c r="I410" s="68" t="s">
        <v>162</v>
      </c>
      <c r="J410" s="69">
        <v>44287</v>
      </c>
      <c r="K410" s="69">
        <v>44288</v>
      </c>
      <c r="L410" s="68" t="s">
        <v>167</v>
      </c>
      <c r="M410" s="68">
        <v>7</v>
      </c>
      <c r="N410" s="69">
        <v>44292</v>
      </c>
      <c r="O410" s="134">
        <v>4</v>
      </c>
      <c r="P410" s="68" t="s">
        <v>104</v>
      </c>
      <c r="Q410" s="68"/>
      <c r="R410" s="68" t="s">
        <v>102</v>
      </c>
      <c r="S410" s="32" t="s">
        <v>102</v>
      </c>
    </row>
    <row r="411" spans="1:19">
      <c r="A411" s="68"/>
      <c r="B411" s="69">
        <v>44281</v>
      </c>
      <c r="C411" s="134">
        <v>29</v>
      </c>
      <c r="D411" s="68" t="s">
        <v>98</v>
      </c>
      <c r="E411" s="68"/>
      <c r="F411" s="68" t="s">
        <v>106</v>
      </c>
      <c r="G411" s="68" t="s">
        <v>102</v>
      </c>
      <c r="H411" s="68" t="s">
        <v>162</v>
      </c>
      <c r="I411" s="68" t="s">
        <v>162</v>
      </c>
      <c r="J411" s="69">
        <v>44286</v>
      </c>
      <c r="K411" s="69">
        <v>44287</v>
      </c>
      <c r="L411" s="68" t="s">
        <v>174</v>
      </c>
      <c r="M411" s="68">
        <v>0</v>
      </c>
      <c r="N411" s="69">
        <v>44299</v>
      </c>
      <c r="O411" s="134">
        <v>12</v>
      </c>
      <c r="P411" s="68" t="s">
        <v>175</v>
      </c>
      <c r="Q411" s="68"/>
      <c r="R411" s="68" t="s">
        <v>102</v>
      </c>
      <c r="S411" s="32" t="s">
        <v>102</v>
      </c>
    </row>
    <row r="412" spans="1:19">
      <c r="A412" s="68"/>
      <c r="B412" s="69">
        <v>44263</v>
      </c>
      <c r="C412" s="134">
        <v>42</v>
      </c>
      <c r="D412" s="68" t="s">
        <v>98</v>
      </c>
      <c r="E412" s="68"/>
      <c r="F412" s="68" t="s">
        <v>106</v>
      </c>
      <c r="G412" s="68" t="s">
        <v>101</v>
      </c>
      <c r="H412" s="68" t="s">
        <v>162</v>
      </c>
      <c r="I412" s="68" t="s">
        <v>162</v>
      </c>
      <c r="J412" s="69">
        <v>44264</v>
      </c>
      <c r="K412" s="69">
        <v>44265</v>
      </c>
      <c r="L412" s="68" t="s">
        <v>167</v>
      </c>
      <c r="M412" s="68">
        <v>30</v>
      </c>
      <c r="N412" s="69">
        <v>44292</v>
      </c>
      <c r="O412" s="134">
        <v>27</v>
      </c>
      <c r="P412" s="68" t="s">
        <v>104</v>
      </c>
      <c r="Q412" s="68"/>
      <c r="R412" s="68" t="s">
        <v>102</v>
      </c>
      <c r="S412" s="32" t="s">
        <v>102</v>
      </c>
    </row>
    <row r="413" spans="1:19">
      <c r="A413" s="68"/>
      <c r="B413" s="69">
        <v>44265</v>
      </c>
      <c r="C413" s="134">
        <v>45</v>
      </c>
      <c r="D413" s="68" t="s">
        <v>98</v>
      </c>
      <c r="E413" s="68"/>
      <c r="F413" s="68" t="s">
        <v>106</v>
      </c>
      <c r="G413" s="68" t="s">
        <v>102</v>
      </c>
      <c r="H413" s="68" t="s">
        <v>162</v>
      </c>
      <c r="I413" s="68" t="s">
        <v>162</v>
      </c>
      <c r="J413" s="69">
        <v>44273</v>
      </c>
      <c r="K413" s="69">
        <v>44274</v>
      </c>
      <c r="L413" s="68" t="s">
        <v>167</v>
      </c>
      <c r="M413" s="68">
        <v>30</v>
      </c>
      <c r="N413" s="69">
        <v>44292</v>
      </c>
      <c r="O413" s="134">
        <v>18</v>
      </c>
      <c r="P413" s="68" t="s">
        <v>104</v>
      </c>
      <c r="Q413" s="68"/>
      <c r="R413" s="68" t="s">
        <v>102</v>
      </c>
      <c r="S413" s="32" t="s">
        <v>102</v>
      </c>
    </row>
    <row r="414" spans="1:19">
      <c r="A414" s="68"/>
      <c r="B414" s="69">
        <v>44246</v>
      </c>
      <c r="C414" s="134">
        <v>22</v>
      </c>
      <c r="D414" s="68" t="s">
        <v>105</v>
      </c>
      <c r="E414" s="68"/>
      <c r="F414" s="68" t="s">
        <v>106</v>
      </c>
      <c r="G414" s="68" t="s">
        <v>102</v>
      </c>
      <c r="H414" s="68" t="s">
        <v>162</v>
      </c>
      <c r="I414" s="68" t="s">
        <v>162</v>
      </c>
      <c r="J414" s="69">
        <v>44270</v>
      </c>
      <c r="K414" s="69">
        <v>44271</v>
      </c>
      <c r="L414" s="68" t="s">
        <v>167</v>
      </c>
      <c r="M414" s="68">
        <v>30</v>
      </c>
      <c r="N414" s="69">
        <v>44300</v>
      </c>
      <c r="O414" s="134">
        <v>29</v>
      </c>
      <c r="P414" s="68" t="s">
        <v>104</v>
      </c>
      <c r="Q414" s="68"/>
      <c r="R414" s="68" t="s">
        <v>102</v>
      </c>
      <c r="S414" s="32" t="s">
        <v>102</v>
      </c>
    </row>
    <row r="415" spans="1:19">
      <c r="A415" s="68"/>
      <c r="B415" s="69">
        <v>44274</v>
      </c>
      <c r="C415" s="134">
        <v>38</v>
      </c>
      <c r="D415" s="68" t="s">
        <v>98</v>
      </c>
      <c r="E415" s="68"/>
      <c r="F415" s="68" t="s">
        <v>106</v>
      </c>
      <c r="G415" s="68" t="s">
        <v>102</v>
      </c>
      <c r="H415" s="68" t="s">
        <v>162</v>
      </c>
      <c r="I415" s="68" t="s">
        <v>162</v>
      </c>
      <c r="J415" s="69">
        <v>44279</v>
      </c>
      <c r="K415" s="69">
        <v>44280</v>
      </c>
      <c r="L415" s="68" t="s">
        <v>174</v>
      </c>
      <c r="M415" s="68">
        <v>0</v>
      </c>
      <c r="N415" s="69">
        <v>44288</v>
      </c>
      <c r="O415" s="134">
        <v>8</v>
      </c>
      <c r="P415" s="68" t="s">
        <v>175</v>
      </c>
      <c r="Q415" s="68"/>
      <c r="R415" s="68" t="s">
        <v>102</v>
      </c>
      <c r="S415" s="32" t="s">
        <v>102</v>
      </c>
    </row>
    <row r="416" spans="1:19">
      <c r="A416" s="68"/>
      <c r="B416" s="69">
        <v>44274</v>
      </c>
      <c r="C416" s="134">
        <v>27</v>
      </c>
      <c r="D416" s="68" t="s">
        <v>98</v>
      </c>
      <c r="E416" s="68"/>
      <c r="F416" s="68" t="s">
        <v>106</v>
      </c>
      <c r="G416" s="68" t="s">
        <v>102</v>
      </c>
      <c r="H416" s="68" t="s">
        <v>162</v>
      </c>
      <c r="I416" s="68" t="s">
        <v>162</v>
      </c>
      <c r="J416" s="69">
        <v>44279</v>
      </c>
      <c r="K416" s="69">
        <v>44280</v>
      </c>
      <c r="L416" s="68" t="s">
        <v>174</v>
      </c>
      <c r="M416" s="68">
        <v>0</v>
      </c>
      <c r="N416" s="69">
        <v>44288</v>
      </c>
      <c r="O416" s="134">
        <v>8</v>
      </c>
      <c r="P416" s="68" t="s">
        <v>175</v>
      </c>
      <c r="Q416" s="68"/>
      <c r="R416" s="68" t="s">
        <v>102</v>
      </c>
      <c r="S416" s="32" t="s">
        <v>102</v>
      </c>
    </row>
    <row r="417" spans="1:20">
      <c r="A417" s="68"/>
      <c r="B417" s="69">
        <v>44074</v>
      </c>
      <c r="C417" s="134">
        <v>25</v>
      </c>
      <c r="D417" s="68" t="s">
        <v>98</v>
      </c>
      <c r="E417" s="68"/>
      <c r="F417" s="68" t="s">
        <v>106</v>
      </c>
      <c r="G417" s="68" t="s">
        <v>102</v>
      </c>
      <c r="H417" s="68" t="s">
        <v>162</v>
      </c>
      <c r="I417" s="68" t="s">
        <v>162</v>
      </c>
      <c r="J417" s="69">
        <v>44280</v>
      </c>
      <c r="K417" s="69">
        <v>44281</v>
      </c>
      <c r="L417" s="68" t="s">
        <v>167</v>
      </c>
      <c r="M417" s="68">
        <v>10</v>
      </c>
      <c r="N417" s="69">
        <v>44288</v>
      </c>
      <c r="O417" s="134">
        <v>7</v>
      </c>
      <c r="P417" s="68" t="s">
        <v>104</v>
      </c>
      <c r="Q417" s="68"/>
      <c r="R417" s="68" t="s">
        <v>102</v>
      </c>
      <c r="S417" s="32" t="s">
        <v>102</v>
      </c>
    </row>
    <row r="418" spans="1:20">
      <c r="A418" s="68"/>
      <c r="B418" s="69">
        <v>44074</v>
      </c>
      <c r="C418" s="134">
        <v>25</v>
      </c>
      <c r="D418" s="68" t="s">
        <v>98</v>
      </c>
      <c r="E418" s="68"/>
      <c r="F418" s="68" t="s">
        <v>106</v>
      </c>
      <c r="G418" s="68" t="s">
        <v>102</v>
      </c>
      <c r="H418" s="68" t="s">
        <v>162</v>
      </c>
      <c r="I418" s="68" t="s">
        <v>162</v>
      </c>
      <c r="J418" s="69">
        <v>44313</v>
      </c>
      <c r="K418" s="69">
        <v>44314</v>
      </c>
      <c r="L418" s="68" t="s">
        <v>174</v>
      </c>
      <c r="M418" s="68">
        <v>30</v>
      </c>
      <c r="N418" s="69">
        <v>44324</v>
      </c>
      <c r="O418" s="134">
        <v>10</v>
      </c>
      <c r="P418" s="68" t="s">
        <v>172</v>
      </c>
      <c r="Q418" s="68"/>
      <c r="R418" s="68" t="s">
        <v>102</v>
      </c>
      <c r="S418" s="32" t="s">
        <v>101</v>
      </c>
    </row>
    <row r="419" spans="1:20">
      <c r="A419" s="68"/>
      <c r="B419" s="69">
        <v>43014</v>
      </c>
      <c r="C419" s="134">
        <v>47</v>
      </c>
      <c r="D419" s="68" t="s">
        <v>98</v>
      </c>
      <c r="E419" s="68"/>
      <c r="F419" s="68" t="s">
        <v>106</v>
      </c>
      <c r="G419" s="68" t="s">
        <v>102</v>
      </c>
      <c r="H419" s="68" t="s">
        <v>162</v>
      </c>
      <c r="I419" s="68" t="s">
        <v>162</v>
      </c>
      <c r="J419" s="69">
        <v>44280</v>
      </c>
      <c r="K419" s="69">
        <v>44281</v>
      </c>
      <c r="L419" s="68" t="s">
        <v>167</v>
      </c>
      <c r="M419" s="68">
        <v>30</v>
      </c>
      <c r="N419" s="69">
        <v>44306</v>
      </c>
      <c r="O419" s="134">
        <v>25</v>
      </c>
      <c r="P419" s="68" t="s">
        <v>172</v>
      </c>
      <c r="Q419" s="68"/>
      <c r="R419" s="68" t="s">
        <v>102</v>
      </c>
      <c r="S419" s="60" t="s">
        <v>102</v>
      </c>
      <c r="T419" s="61"/>
    </row>
    <row r="420" spans="1:20">
      <c r="A420" s="68"/>
      <c r="B420" s="69">
        <v>43717</v>
      </c>
      <c r="C420" s="134">
        <v>21</v>
      </c>
      <c r="D420" s="68" t="s">
        <v>98</v>
      </c>
      <c r="E420" s="68"/>
      <c r="F420" s="68" t="s">
        <v>106</v>
      </c>
      <c r="G420" s="68" t="s">
        <v>102</v>
      </c>
      <c r="H420" s="68" t="s">
        <v>162</v>
      </c>
      <c r="I420" s="68" t="s">
        <v>162</v>
      </c>
      <c r="J420" s="69">
        <v>44280</v>
      </c>
      <c r="K420" s="69">
        <v>44281</v>
      </c>
      <c r="L420" s="68" t="s">
        <v>167</v>
      </c>
      <c r="M420" s="68">
        <v>30</v>
      </c>
      <c r="N420" s="69">
        <v>44306</v>
      </c>
      <c r="O420" s="134">
        <v>25</v>
      </c>
      <c r="P420" s="68" t="s">
        <v>172</v>
      </c>
      <c r="Q420" s="68"/>
      <c r="R420" s="68" t="s">
        <v>102</v>
      </c>
      <c r="S420" s="32" t="s">
        <v>102</v>
      </c>
    </row>
    <row r="421" spans="1:20">
      <c r="A421" s="68"/>
      <c r="B421" s="69">
        <v>42892</v>
      </c>
      <c r="C421" s="134">
        <v>41</v>
      </c>
      <c r="D421" s="68" t="s">
        <v>98</v>
      </c>
      <c r="E421" s="68"/>
      <c r="F421" s="68" t="s">
        <v>106</v>
      </c>
      <c r="G421" s="68" t="s">
        <v>102</v>
      </c>
      <c r="H421" s="68" t="s">
        <v>162</v>
      </c>
      <c r="I421" s="68" t="s">
        <v>162</v>
      </c>
      <c r="J421" s="69">
        <v>43915</v>
      </c>
      <c r="K421" s="69">
        <v>44281</v>
      </c>
      <c r="L421" s="68" t="s">
        <v>167</v>
      </c>
      <c r="M421" s="68">
        <v>30</v>
      </c>
      <c r="N421" s="69">
        <v>44306</v>
      </c>
      <c r="O421" s="134">
        <v>25</v>
      </c>
      <c r="P421" s="68" t="s">
        <v>172</v>
      </c>
      <c r="Q421" s="68"/>
      <c r="R421" s="68" t="s">
        <v>102</v>
      </c>
      <c r="S421" s="32" t="s">
        <v>102</v>
      </c>
    </row>
    <row r="422" spans="1:20">
      <c r="A422" s="68"/>
      <c r="B422" s="69">
        <v>44040</v>
      </c>
      <c r="C422" s="134">
        <v>32</v>
      </c>
      <c r="D422" s="68" t="s">
        <v>98</v>
      </c>
      <c r="E422" s="68"/>
      <c r="F422" s="68" t="s">
        <v>106</v>
      </c>
      <c r="G422" s="68" t="s">
        <v>102</v>
      </c>
      <c r="H422" s="68" t="s">
        <v>162</v>
      </c>
      <c r="I422" s="68" t="s">
        <v>162</v>
      </c>
      <c r="J422" s="69">
        <v>44273</v>
      </c>
      <c r="K422" s="69">
        <v>44274</v>
      </c>
      <c r="L422" s="68" t="s">
        <v>167</v>
      </c>
      <c r="M422" s="68">
        <v>30</v>
      </c>
      <c r="N422" s="69">
        <v>44292</v>
      </c>
      <c r="O422" s="134">
        <v>18</v>
      </c>
      <c r="P422" s="68" t="s">
        <v>104</v>
      </c>
      <c r="Q422" s="68"/>
      <c r="R422" s="68" t="s">
        <v>102</v>
      </c>
      <c r="S422" s="32" t="s">
        <v>102</v>
      </c>
    </row>
    <row r="423" spans="1:20">
      <c r="A423" s="68"/>
      <c r="B423" s="69">
        <v>44260</v>
      </c>
      <c r="C423" s="134">
        <v>28</v>
      </c>
      <c r="D423" s="68" t="s">
        <v>98</v>
      </c>
      <c r="E423" s="68"/>
      <c r="F423" s="68" t="s">
        <v>106</v>
      </c>
      <c r="G423" s="68" t="s">
        <v>101</v>
      </c>
      <c r="H423" s="68" t="s">
        <v>162</v>
      </c>
      <c r="I423" s="68" t="s">
        <v>162</v>
      </c>
      <c r="J423" s="69">
        <v>44267</v>
      </c>
      <c r="K423" s="69">
        <v>44270</v>
      </c>
      <c r="L423" s="68" t="s">
        <v>167</v>
      </c>
      <c r="M423" s="68">
        <v>50</v>
      </c>
      <c r="N423" s="69">
        <v>44288</v>
      </c>
      <c r="O423" s="134">
        <v>20</v>
      </c>
      <c r="P423" s="68" t="s">
        <v>104</v>
      </c>
      <c r="Q423" s="68"/>
      <c r="R423" s="68" t="s">
        <v>102</v>
      </c>
      <c r="S423" s="32" t="s">
        <v>102</v>
      </c>
    </row>
    <row r="424" spans="1:20">
      <c r="A424" s="68"/>
      <c r="B424" s="69">
        <v>44236</v>
      </c>
      <c r="C424" s="134">
        <v>42</v>
      </c>
      <c r="D424" s="68" t="s">
        <v>105</v>
      </c>
      <c r="E424" s="68"/>
      <c r="F424" s="68" t="s">
        <v>106</v>
      </c>
      <c r="G424" s="68" t="s">
        <v>101</v>
      </c>
      <c r="H424" s="68" t="s">
        <v>162</v>
      </c>
      <c r="I424" s="68" t="s">
        <v>162</v>
      </c>
      <c r="J424" s="69">
        <v>44272</v>
      </c>
      <c r="K424" s="69">
        <v>44273</v>
      </c>
      <c r="L424" s="68" t="s">
        <v>167</v>
      </c>
      <c r="M424" s="68">
        <v>30</v>
      </c>
      <c r="N424" s="69">
        <v>44292</v>
      </c>
      <c r="O424" s="134">
        <v>19</v>
      </c>
      <c r="P424" s="68" t="s">
        <v>104</v>
      </c>
      <c r="Q424" s="68"/>
      <c r="R424" s="68" t="s">
        <v>102</v>
      </c>
      <c r="S424" s="32" t="s">
        <v>102</v>
      </c>
    </row>
    <row r="425" spans="1:20">
      <c r="A425" s="68"/>
      <c r="B425" s="69">
        <v>44230</v>
      </c>
      <c r="C425" s="134">
        <v>31</v>
      </c>
      <c r="D425" s="68" t="s">
        <v>98</v>
      </c>
      <c r="E425" s="68"/>
      <c r="F425" s="68" t="s">
        <v>106</v>
      </c>
      <c r="G425" s="68" t="s">
        <v>102</v>
      </c>
      <c r="H425" s="68" t="s">
        <v>162</v>
      </c>
      <c r="I425" s="68" t="s">
        <v>162</v>
      </c>
      <c r="J425" s="69">
        <v>44270</v>
      </c>
      <c r="K425" s="69">
        <v>44271</v>
      </c>
      <c r="L425" s="68" t="s">
        <v>167</v>
      </c>
      <c r="M425" s="68">
        <v>30</v>
      </c>
      <c r="N425" s="69">
        <v>44292</v>
      </c>
      <c r="O425" s="134">
        <v>21</v>
      </c>
      <c r="P425" s="68" t="s">
        <v>104</v>
      </c>
      <c r="Q425" s="68"/>
      <c r="R425" s="68" t="s">
        <v>102</v>
      </c>
      <c r="S425" s="32" t="s">
        <v>102</v>
      </c>
    </row>
    <row r="426" spans="1:20">
      <c r="A426" s="68"/>
      <c r="B426" s="69">
        <v>43830</v>
      </c>
      <c r="C426" s="134">
        <v>31</v>
      </c>
      <c r="D426" s="68" t="s">
        <v>105</v>
      </c>
      <c r="E426" s="68"/>
      <c r="F426" s="68" t="s">
        <v>106</v>
      </c>
      <c r="G426" s="68" t="s">
        <v>101</v>
      </c>
      <c r="H426" s="68" t="s">
        <v>162</v>
      </c>
      <c r="I426" s="68" t="s">
        <v>162</v>
      </c>
      <c r="J426" s="69">
        <v>44270</v>
      </c>
      <c r="K426" s="69">
        <v>44271</v>
      </c>
      <c r="L426" s="68" t="s">
        <v>167</v>
      </c>
      <c r="M426" s="68">
        <v>30</v>
      </c>
      <c r="N426" s="69">
        <v>44292</v>
      </c>
      <c r="O426" s="134">
        <v>21</v>
      </c>
      <c r="P426" s="68" t="s">
        <v>104</v>
      </c>
      <c r="Q426" s="68"/>
      <c r="R426" s="68" t="s">
        <v>102</v>
      </c>
      <c r="S426" s="32" t="s">
        <v>102</v>
      </c>
    </row>
    <row r="427" spans="1:20">
      <c r="A427" s="68"/>
      <c r="B427" s="69">
        <v>44271</v>
      </c>
      <c r="C427" s="134">
        <v>41</v>
      </c>
      <c r="D427" s="68" t="s">
        <v>105</v>
      </c>
      <c r="E427" s="68"/>
      <c r="F427" s="68" t="s">
        <v>106</v>
      </c>
      <c r="G427" s="68" t="s">
        <v>102</v>
      </c>
      <c r="H427" s="68" t="s">
        <v>162</v>
      </c>
      <c r="I427" s="68" t="s">
        <v>162</v>
      </c>
      <c r="J427" s="69">
        <v>44316</v>
      </c>
      <c r="K427" s="69">
        <v>44319</v>
      </c>
      <c r="L427" s="68" t="s">
        <v>167</v>
      </c>
      <c r="M427" s="68">
        <v>27</v>
      </c>
      <c r="N427" s="69">
        <v>44328</v>
      </c>
      <c r="O427" s="134">
        <v>11</v>
      </c>
      <c r="P427" s="68" t="s">
        <v>104</v>
      </c>
      <c r="Q427" s="68"/>
      <c r="R427" s="68" t="s">
        <v>102</v>
      </c>
      <c r="S427" s="32" t="s">
        <v>102</v>
      </c>
    </row>
    <row r="428" spans="1:20">
      <c r="A428" s="68"/>
      <c r="B428" s="69">
        <v>44312</v>
      </c>
      <c r="C428" s="134">
        <v>41</v>
      </c>
      <c r="D428" s="68" t="s">
        <v>98</v>
      </c>
      <c r="E428" s="68"/>
      <c r="F428" s="68" t="s">
        <v>106</v>
      </c>
      <c r="G428" s="68" t="s">
        <v>102</v>
      </c>
      <c r="H428" s="68" t="s">
        <v>162</v>
      </c>
      <c r="I428" s="68" t="s">
        <v>162</v>
      </c>
      <c r="J428" s="69">
        <v>44316</v>
      </c>
      <c r="K428" s="69">
        <v>44319</v>
      </c>
      <c r="L428" s="68" t="s">
        <v>174</v>
      </c>
      <c r="M428" s="68">
        <v>10</v>
      </c>
      <c r="N428" s="69">
        <v>44327</v>
      </c>
      <c r="O428" s="134">
        <v>13</v>
      </c>
      <c r="P428" s="68" t="s">
        <v>104</v>
      </c>
      <c r="Q428" s="68"/>
      <c r="R428" s="68" t="s">
        <v>102</v>
      </c>
      <c r="S428" s="32" t="s">
        <v>102</v>
      </c>
    </row>
    <row r="429" spans="1:20">
      <c r="A429" s="68"/>
      <c r="B429" s="69">
        <v>44306</v>
      </c>
      <c r="C429" s="134">
        <v>29</v>
      </c>
      <c r="D429" s="68" t="s">
        <v>98</v>
      </c>
      <c r="E429" s="68"/>
      <c r="F429" s="68" t="s">
        <v>106</v>
      </c>
      <c r="G429" s="68" t="s">
        <v>101</v>
      </c>
      <c r="H429" s="68" t="s">
        <v>162</v>
      </c>
      <c r="I429" s="68" t="s">
        <v>162</v>
      </c>
      <c r="J429" s="69">
        <v>44315</v>
      </c>
      <c r="K429" s="69">
        <v>44316</v>
      </c>
      <c r="L429" s="68" t="s">
        <v>174</v>
      </c>
      <c r="M429" s="68">
        <v>0</v>
      </c>
      <c r="N429" s="69">
        <v>44330</v>
      </c>
      <c r="O429" s="134">
        <v>14</v>
      </c>
      <c r="P429" s="68" t="s">
        <v>175</v>
      </c>
      <c r="Q429" s="68"/>
      <c r="R429" s="68" t="s">
        <v>102</v>
      </c>
      <c r="S429" s="32" t="s">
        <v>102</v>
      </c>
    </row>
    <row r="430" spans="1:20">
      <c r="A430" s="68"/>
      <c r="B430" s="69">
        <v>44314</v>
      </c>
      <c r="C430" s="134">
        <v>50</v>
      </c>
      <c r="D430" s="68" t="s">
        <v>105</v>
      </c>
      <c r="E430" s="68"/>
      <c r="F430" s="68" t="s">
        <v>106</v>
      </c>
      <c r="G430" s="68" t="s">
        <v>102</v>
      </c>
      <c r="H430" s="68" t="s">
        <v>162</v>
      </c>
      <c r="I430" s="68" t="s">
        <v>162</v>
      </c>
      <c r="J430" s="69">
        <v>44315</v>
      </c>
      <c r="K430" s="69">
        <v>44316</v>
      </c>
      <c r="L430" s="68" t="s">
        <v>174</v>
      </c>
      <c r="M430" s="68">
        <v>0</v>
      </c>
      <c r="N430" s="69">
        <v>44329</v>
      </c>
      <c r="O430" s="134">
        <v>13</v>
      </c>
      <c r="P430" s="68" t="s">
        <v>175</v>
      </c>
      <c r="Q430" s="68"/>
      <c r="R430" s="68" t="s">
        <v>102</v>
      </c>
      <c r="S430" s="32" t="s">
        <v>102</v>
      </c>
    </row>
    <row r="431" spans="1:20">
      <c r="A431" s="68"/>
      <c r="B431" s="69">
        <v>44249</v>
      </c>
      <c r="C431" s="134">
        <v>24</v>
      </c>
      <c r="D431" s="68" t="s">
        <v>105</v>
      </c>
      <c r="E431" s="68"/>
      <c r="F431" s="68" t="s">
        <v>106</v>
      </c>
      <c r="G431" s="68" t="s">
        <v>101</v>
      </c>
      <c r="H431" s="68" t="s">
        <v>162</v>
      </c>
      <c r="I431" s="68" t="s">
        <v>162</v>
      </c>
      <c r="J431" s="69">
        <v>44313</v>
      </c>
      <c r="K431" s="69">
        <v>44314</v>
      </c>
      <c r="L431" s="68" t="s">
        <v>174</v>
      </c>
      <c r="M431" s="68">
        <v>0</v>
      </c>
      <c r="N431" s="69">
        <v>44315</v>
      </c>
      <c r="O431" s="134">
        <v>1</v>
      </c>
      <c r="P431" s="68" t="s">
        <v>175</v>
      </c>
      <c r="Q431" s="68"/>
      <c r="R431" s="68" t="s">
        <v>102</v>
      </c>
      <c r="S431" s="32" t="s">
        <v>102</v>
      </c>
    </row>
    <row r="432" spans="1:20">
      <c r="A432" s="68"/>
      <c r="B432" s="69">
        <v>44313</v>
      </c>
      <c r="C432" s="134">
        <v>34</v>
      </c>
      <c r="D432" s="68" t="s">
        <v>98</v>
      </c>
      <c r="E432" s="68"/>
      <c r="F432" s="68" t="s">
        <v>106</v>
      </c>
      <c r="G432" s="68" t="s">
        <v>102</v>
      </c>
      <c r="H432" s="68" t="s">
        <v>162</v>
      </c>
      <c r="I432" s="68" t="s">
        <v>162</v>
      </c>
      <c r="J432" s="69">
        <v>44313</v>
      </c>
      <c r="K432" s="69">
        <v>44314</v>
      </c>
      <c r="L432" s="68" t="s">
        <v>174</v>
      </c>
      <c r="M432" s="68">
        <v>0</v>
      </c>
      <c r="N432" s="69">
        <v>44320</v>
      </c>
      <c r="O432" s="134">
        <v>6</v>
      </c>
      <c r="P432" s="68" t="s">
        <v>175</v>
      </c>
      <c r="Q432" s="68"/>
      <c r="R432" s="68" t="s">
        <v>102</v>
      </c>
      <c r="S432" s="32" t="s">
        <v>102</v>
      </c>
    </row>
    <row r="433" spans="1:19">
      <c r="A433" s="68"/>
      <c r="B433" s="69">
        <v>44298</v>
      </c>
      <c r="C433" s="134">
        <v>27</v>
      </c>
      <c r="D433" s="68" t="s">
        <v>98</v>
      </c>
      <c r="E433" s="68"/>
      <c r="F433" s="68" t="s">
        <v>106</v>
      </c>
      <c r="G433" s="68" t="s">
        <v>102</v>
      </c>
      <c r="H433" s="68" t="s">
        <v>162</v>
      </c>
      <c r="I433" s="68" t="s">
        <v>162</v>
      </c>
      <c r="J433" s="69">
        <v>44309</v>
      </c>
      <c r="K433" s="69">
        <v>44312</v>
      </c>
      <c r="L433" s="68" t="s">
        <v>174</v>
      </c>
      <c r="M433" s="68">
        <v>5</v>
      </c>
      <c r="N433" s="69">
        <v>44316</v>
      </c>
      <c r="O433" s="134">
        <v>6</v>
      </c>
      <c r="P433" s="68" t="s">
        <v>104</v>
      </c>
      <c r="Q433" s="68"/>
      <c r="R433" s="68" t="s">
        <v>102</v>
      </c>
      <c r="S433" s="32" t="s">
        <v>102</v>
      </c>
    </row>
    <row r="434" spans="1:19">
      <c r="A434" s="68"/>
      <c r="B434" s="69">
        <v>43542</v>
      </c>
      <c r="C434" s="134">
        <v>47</v>
      </c>
      <c r="D434" s="68" t="s">
        <v>98</v>
      </c>
      <c r="E434" s="68"/>
      <c r="F434" s="68" t="s">
        <v>106</v>
      </c>
      <c r="G434" s="68" t="s">
        <v>102</v>
      </c>
      <c r="H434" s="68" t="s">
        <v>162</v>
      </c>
      <c r="I434" s="68" t="s">
        <v>162</v>
      </c>
      <c r="J434" s="69">
        <v>44309</v>
      </c>
      <c r="K434" s="69">
        <v>44312</v>
      </c>
      <c r="L434" s="68" t="s">
        <v>167</v>
      </c>
      <c r="M434" s="68">
        <v>30</v>
      </c>
      <c r="N434" s="69">
        <v>44319</v>
      </c>
      <c r="O434" s="134">
        <v>8</v>
      </c>
      <c r="P434" s="68" t="s">
        <v>104</v>
      </c>
      <c r="Q434" s="68"/>
      <c r="R434" s="68" t="s">
        <v>102</v>
      </c>
      <c r="S434" s="32" t="s">
        <v>102</v>
      </c>
    </row>
    <row r="435" spans="1:19">
      <c r="A435" s="68"/>
      <c r="B435" s="69">
        <v>43788</v>
      </c>
      <c r="C435" s="134">
        <v>23</v>
      </c>
      <c r="D435" s="68" t="s">
        <v>105</v>
      </c>
      <c r="E435" s="68"/>
      <c r="F435" s="68" t="s">
        <v>106</v>
      </c>
      <c r="G435" s="68" t="s">
        <v>102</v>
      </c>
      <c r="H435" s="68" t="s">
        <v>162</v>
      </c>
      <c r="I435" s="68" t="s">
        <v>162</v>
      </c>
      <c r="J435" s="69">
        <v>44306</v>
      </c>
      <c r="K435" s="69">
        <v>44307</v>
      </c>
      <c r="L435" s="68" t="s">
        <v>167</v>
      </c>
      <c r="M435" s="68">
        <v>10</v>
      </c>
      <c r="N435" s="69">
        <v>44319</v>
      </c>
      <c r="O435" s="134">
        <v>8</v>
      </c>
      <c r="P435" s="68" t="s">
        <v>104</v>
      </c>
      <c r="Q435" s="68"/>
      <c r="R435" s="68" t="s">
        <v>102</v>
      </c>
      <c r="S435" s="32" t="s">
        <v>102</v>
      </c>
    </row>
    <row r="436" spans="1:19">
      <c r="A436" s="68"/>
      <c r="B436" s="69">
        <v>44301</v>
      </c>
      <c r="C436" s="134">
        <v>42</v>
      </c>
      <c r="D436" s="68" t="s">
        <v>105</v>
      </c>
      <c r="E436" s="68"/>
      <c r="F436" s="68" t="s">
        <v>106</v>
      </c>
      <c r="G436" s="68" t="s">
        <v>102</v>
      </c>
      <c r="H436" s="68" t="s">
        <v>162</v>
      </c>
      <c r="I436" s="68" t="s">
        <v>162</v>
      </c>
      <c r="J436" s="69">
        <v>44303</v>
      </c>
      <c r="K436" s="69">
        <v>44305</v>
      </c>
      <c r="L436" s="68" t="s">
        <v>167</v>
      </c>
      <c r="M436" s="68">
        <v>30</v>
      </c>
      <c r="N436" s="69">
        <v>44316</v>
      </c>
      <c r="O436" s="134">
        <v>12</v>
      </c>
      <c r="P436" s="68" t="s">
        <v>172</v>
      </c>
      <c r="Q436" s="68"/>
      <c r="R436" s="68" t="s">
        <v>102</v>
      </c>
      <c r="S436" s="32" t="s">
        <v>102</v>
      </c>
    </row>
    <row r="437" spans="1:19">
      <c r="A437" s="68"/>
      <c r="B437" s="69">
        <v>44025</v>
      </c>
      <c r="C437" s="134">
        <v>38</v>
      </c>
      <c r="D437" s="68" t="s">
        <v>98</v>
      </c>
      <c r="E437" s="68"/>
      <c r="F437" s="68" t="s">
        <v>106</v>
      </c>
      <c r="G437" s="68" t="s">
        <v>101</v>
      </c>
      <c r="H437" s="68" t="s">
        <v>162</v>
      </c>
      <c r="I437" s="68" t="s">
        <v>162</v>
      </c>
      <c r="J437" s="69">
        <v>44295</v>
      </c>
      <c r="K437" s="69">
        <v>44298</v>
      </c>
      <c r="L437" s="68" t="s">
        <v>167</v>
      </c>
      <c r="M437" s="68">
        <v>27</v>
      </c>
      <c r="N437" s="69">
        <v>44319</v>
      </c>
      <c r="O437" s="134">
        <v>23</v>
      </c>
      <c r="P437" s="68" t="s">
        <v>104</v>
      </c>
      <c r="Q437" s="68"/>
      <c r="R437" s="68" t="s">
        <v>102</v>
      </c>
      <c r="S437" s="32" t="s">
        <v>102</v>
      </c>
    </row>
    <row r="438" spans="1:19">
      <c r="A438" s="68"/>
      <c r="B438" s="69">
        <v>43892</v>
      </c>
      <c r="C438" s="134">
        <v>22</v>
      </c>
      <c r="D438" s="68" t="s">
        <v>98</v>
      </c>
      <c r="E438" s="68"/>
      <c r="F438" s="68" t="s">
        <v>106</v>
      </c>
      <c r="G438" s="68" t="s">
        <v>101</v>
      </c>
      <c r="H438" s="68" t="s">
        <v>162</v>
      </c>
      <c r="I438" s="68" t="s">
        <v>162</v>
      </c>
      <c r="J438" s="69">
        <v>44295</v>
      </c>
      <c r="K438" s="69">
        <v>44298</v>
      </c>
      <c r="L438" s="68" t="s">
        <v>167</v>
      </c>
      <c r="M438" s="68">
        <v>30</v>
      </c>
      <c r="N438" s="69">
        <v>44307</v>
      </c>
      <c r="O438" s="134">
        <v>11</v>
      </c>
      <c r="P438" s="68" t="s">
        <v>104</v>
      </c>
      <c r="Q438" s="68"/>
      <c r="R438" s="68" t="s">
        <v>102</v>
      </c>
      <c r="S438" s="32" t="s">
        <v>102</v>
      </c>
    </row>
    <row r="439" spans="1:19">
      <c r="A439" s="68"/>
      <c r="B439" s="69">
        <v>44222</v>
      </c>
      <c r="C439" s="134">
        <v>28</v>
      </c>
      <c r="D439" s="68" t="s">
        <v>99</v>
      </c>
      <c r="E439" s="68"/>
      <c r="F439" s="68" t="s">
        <v>106</v>
      </c>
      <c r="G439" s="68" t="s">
        <v>101</v>
      </c>
      <c r="H439" s="68" t="s">
        <v>162</v>
      </c>
      <c r="I439" s="68" t="s">
        <v>162</v>
      </c>
      <c r="J439" s="69">
        <v>44286</v>
      </c>
      <c r="K439" s="69">
        <v>44287</v>
      </c>
      <c r="L439" s="68" t="s">
        <v>174</v>
      </c>
      <c r="M439" s="68">
        <v>0</v>
      </c>
      <c r="N439" s="69">
        <v>44292</v>
      </c>
      <c r="O439" s="134">
        <v>5</v>
      </c>
      <c r="P439" s="68" t="s">
        <v>175</v>
      </c>
      <c r="Q439" s="68"/>
      <c r="R439" s="68" t="s">
        <v>102</v>
      </c>
      <c r="S439" s="32" t="s">
        <v>102</v>
      </c>
    </row>
    <row r="440" spans="1:19">
      <c r="A440" s="68"/>
      <c r="B440" s="69">
        <v>44222</v>
      </c>
      <c r="C440" s="134">
        <v>28</v>
      </c>
      <c r="D440" s="68" t="s">
        <v>99</v>
      </c>
      <c r="E440" s="68"/>
      <c r="F440" s="68" t="s">
        <v>106</v>
      </c>
      <c r="G440" s="68" t="s">
        <v>101</v>
      </c>
      <c r="H440" s="68" t="s">
        <v>162</v>
      </c>
      <c r="I440" s="68" t="s">
        <v>162</v>
      </c>
      <c r="J440" s="69">
        <v>44316</v>
      </c>
      <c r="K440" s="69">
        <v>44319</v>
      </c>
      <c r="L440" s="68" t="s">
        <v>174</v>
      </c>
      <c r="M440" s="68">
        <v>10</v>
      </c>
      <c r="N440" s="69">
        <v>44321</v>
      </c>
      <c r="O440" s="134">
        <v>2</v>
      </c>
      <c r="P440" s="68" t="s">
        <v>104</v>
      </c>
      <c r="Q440" s="68"/>
      <c r="R440" s="68" t="s">
        <v>102</v>
      </c>
      <c r="S440" s="32" t="s">
        <v>102</v>
      </c>
    </row>
    <row r="441" spans="1:19">
      <c r="A441" s="68"/>
      <c r="B441" s="69">
        <v>44271</v>
      </c>
      <c r="C441" s="134">
        <v>50</v>
      </c>
      <c r="D441" s="68" t="s">
        <v>98</v>
      </c>
      <c r="E441" s="68"/>
      <c r="F441" s="68" t="s">
        <v>106</v>
      </c>
      <c r="G441" s="68" t="s">
        <v>101</v>
      </c>
      <c r="H441" s="68" t="s">
        <v>162</v>
      </c>
      <c r="I441" s="68" t="s">
        <v>162</v>
      </c>
      <c r="J441" s="69">
        <v>44286</v>
      </c>
      <c r="K441" s="69">
        <v>44287</v>
      </c>
      <c r="L441" s="68" t="s">
        <v>167</v>
      </c>
      <c r="M441" s="68">
        <v>30</v>
      </c>
      <c r="N441" s="69">
        <v>44312</v>
      </c>
      <c r="O441" s="134">
        <v>25</v>
      </c>
      <c r="P441" s="68" t="s">
        <v>104</v>
      </c>
      <c r="Q441" s="68"/>
      <c r="R441" s="68" t="s">
        <v>102</v>
      </c>
      <c r="S441" s="32" t="s">
        <v>102</v>
      </c>
    </row>
    <row r="442" spans="1:19">
      <c r="A442" s="68"/>
      <c r="B442" s="69">
        <v>44281</v>
      </c>
      <c r="C442" s="134">
        <v>30</v>
      </c>
      <c r="D442" s="68" t="s">
        <v>98</v>
      </c>
      <c r="E442" s="68"/>
      <c r="F442" s="68" t="s">
        <v>106</v>
      </c>
      <c r="G442" s="68" t="s">
        <v>101</v>
      </c>
      <c r="H442" s="68" t="s">
        <v>162</v>
      </c>
      <c r="I442" s="68" t="s">
        <v>162</v>
      </c>
      <c r="J442" s="69">
        <v>44286</v>
      </c>
      <c r="K442" s="69">
        <v>44287</v>
      </c>
      <c r="L442" s="68" t="s">
        <v>174</v>
      </c>
      <c r="M442" s="68">
        <v>0</v>
      </c>
      <c r="N442" s="69">
        <v>44299</v>
      </c>
      <c r="O442" s="134">
        <v>12</v>
      </c>
      <c r="P442" s="68" t="s">
        <v>175</v>
      </c>
      <c r="Q442" s="68"/>
      <c r="R442" s="68" t="s">
        <v>102</v>
      </c>
      <c r="S442" s="32" t="s">
        <v>102</v>
      </c>
    </row>
    <row r="443" spans="1:19">
      <c r="A443" s="68"/>
      <c r="B443" s="69">
        <v>44460</v>
      </c>
      <c r="C443" s="134">
        <v>32</v>
      </c>
      <c r="D443" s="68" t="s">
        <v>98</v>
      </c>
      <c r="E443" s="68"/>
      <c r="F443" s="68" t="s">
        <v>106</v>
      </c>
      <c r="G443" s="68" t="s">
        <v>101</v>
      </c>
      <c r="H443" s="68" t="s">
        <v>162</v>
      </c>
      <c r="I443" s="68" t="s">
        <v>162</v>
      </c>
      <c r="J443" s="69">
        <v>44285</v>
      </c>
      <c r="K443" s="69">
        <v>44286</v>
      </c>
      <c r="L443" s="68" t="s">
        <v>167</v>
      </c>
      <c r="M443" s="68">
        <v>20</v>
      </c>
      <c r="N443" s="69">
        <v>44300</v>
      </c>
      <c r="O443" s="134">
        <v>14</v>
      </c>
      <c r="P443" s="68" t="s">
        <v>104</v>
      </c>
      <c r="Q443" s="68"/>
      <c r="R443" s="68" t="s">
        <v>102</v>
      </c>
      <c r="S443" s="32" t="s">
        <v>102</v>
      </c>
    </row>
    <row r="444" spans="1:19">
      <c r="A444" s="68"/>
      <c r="B444" s="69">
        <v>43773</v>
      </c>
      <c r="C444" s="134">
        <v>44</v>
      </c>
      <c r="D444" s="68" t="s">
        <v>98</v>
      </c>
      <c r="E444" s="68"/>
      <c r="F444" s="68" t="s">
        <v>106</v>
      </c>
      <c r="G444" s="68" t="s">
        <v>101</v>
      </c>
      <c r="H444" s="68" t="s">
        <v>162</v>
      </c>
      <c r="I444" s="68" t="s">
        <v>162</v>
      </c>
      <c r="J444" s="69">
        <v>44280</v>
      </c>
      <c r="K444" s="69">
        <v>44281</v>
      </c>
      <c r="L444" s="68" t="s">
        <v>167</v>
      </c>
      <c r="M444" s="68">
        <v>30</v>
      </c>
      <c r="N444" s="69">
        <v>44300</v>
      </c>
      <c r="O444" s="134">
        <v>19</v>
      </c>
      <c r="P444" s="68" t="s">
        <v>172</v>
      </c>
      <c r="Q444" s="68"/>
      <c r="R444" s="68" t="s">
        <v>102</v>
      </c>
      <c r="S444" s="32" t="s">
        <v>102</v>
      </c>
    </row>
    <row r="445" spans="1:19">
      <c r="A445" s="68"/>
      <c r="B445" s="69">
        <v>43956</v>
      </c>
      <c r="C445" s="134">
        <v>28</v>
      </c>
      <c r="D445" s="68" t="s">
        <v>98</v>
      </c>
      <c r="E445" s="68"/>
      <c r="F445" s="68" t="s">
        <v>106</v>
      </c>
      <c r="G445" s="68" t="s">
        <v>102</v>
      </c>
      <c r="H445" s="68" t="s">
        <v>162</v>
      </c>
      <c r="I445" s="68" t="s">
        <v>162</v>
      </c>
      <c r="J445" s="69">
        <v>44266</v>
      </c>
      <c r="K445" s="69">
        <v>44267</v>
      </c>
      <c r="L445" s="68" t="s">
        <v>167</v>
      </c>
      <c r="M445" s="68">
        <v>30</v>
      </c>
      <c r="N445" s="69">
        <v>44295</v>
      </c>
      <c r="O445" s="134">
        <v>28</v>
      </c>
      <c r="P445" s="68" t="s">
        <v>172</v>
      </c>
      <c r="Q445" s="68"/>
      <c r="R445" s="68" t="s">
        <v>102</v>
      </c>
      <c r="S445" s="32" t="s">
        <v>102</v>
      </c>
    </row>
    <row r="446" spans="1:19">
      <c r="A446" s="68"/>
      <c r="B446" s="69">
        <v>44316</v>
      </c>
      <c r="C446" s="134">
        <v>33</v>
      </c>
      <c r="D446" s="68" t="s">
        <v>98</v>
      </c>
      <c r="E446" s="68"/>
      <c r="F446" s="68" t="s">
        <v>140</v>
      </c>
      <c r="G446" s="68" t="s">
        <v>102</v>
      </c>
      <c r="H446" s="68" t="s">
        <v>162</v>
      </c>
      <c r="I446" s="68" t="s">
        <v>162</v>
      </c>
      <c r="J446" s="69">
        <v>44319</v>
      </c>
      <c r="K446" s="69">
        <v>44320</v>
      </c>
      <c r="L446" s="68" t="s">
        <v>102</v>
      </c>
      <c r="M446" s="68">
        <v>0</v>
      </c>
      <c r="N446" s="69">
        <v>44333</v>
      </c>
      <c r="O446" s="134">
        <v>14</v>
      </c>
      <c r="P446" s="68" t="s">
        <v>166</v>
      </c>
      <c r="Q446" s="68"/>
      <c r="R446" s="68" t="s">
        <v>102</v>
      </c>
      <c r="S446" s="32" t="s">
        <v>102</v>
      </c>
    </row>
    <row r="447" spans="1:19">
      <c r="A447" s="68"/>
      <c r="B447" s="69">
        <v>44306</v>
      </c>
      <c r="C447" s="134">
        <v>35</v>
      </c>
      <c r="D447" s="68" t="s">
        <v>98</v>
      </c>
      <c r="E447" s="68"/>
      <c r="F447" s="68" t="s">
        <v>140</v>
      </c>
      <c r="G447" s="68" t="s">
        <v>102</v>
      </c>
      <c r="H447" s="68" t="s">
        <v>162</v>
      </c>
      <c r="I447" s="68" t="s">
        <v>162</v>
      </c>
      <c r="J447" s="69">
        <v>44320</v>
      </c>
      <c r="K447" s="69">
        <v>44321</v>
      </c>
      <c r="L447" s="68" t="s">
        <v>102</v>
      </c>
      <c r="M447" s="68">
        <v>10</v>
      </c>
      <c r="N447" s="69">
        <v>44330</v>
      </c>
      <c r="O447" s="134">
        <v>10</v>
      </c>
      <c r="P447" s="68" t="s">
        <v>117</v>
      </c>
      <c r="Q447" s="68"/>
      <c r="R447" s="68" t="s">
        <v>102</v>
      </c>
      <c r="S447" s="32" t="s">
        <v>102</v>
      </c>
    </row>
    <row r="448" spans="1:19">
      <c r="A448" s="68"/>
      <c r="B448" s="69">
        <v>44273</v>
      </c>
      <c r="C448" s="134">
        <v>25</v>
      </c>
      <c r="D448" s="68" t="s">
        <v>98</v>
      </c>
      <c r="E448" s="68"/>
      <c r="F448" s="68" t="s">
        <v>140</v>
      </c>
      <c r="G448" s="68" t="s">
        <v>101</v>
      </c>
      <c r="H448" s="68" t="s">
        <v>162</v>
      </c>
      <c r="I448" s="68" t="s">
        <v>162</v>
      </c>
      <c r="J448" s="69">
        <v>44321</v>
      </c>
      <c r="K448" s="69">
        <v>44322</v>
      </c>
      <c r="L448" s="68" t="s">
        <v>101</v>
      </c>
      <c r="M448" s="68">
        <v>30</v>
      </c>
      <c r="N448" s="69">
        <v>44330</v>
      </c>
      <c r="O448" s="134">
        <v>9</v>
      </c>
      <c r="P448" s="68" t="s">
        <v>168</v>
      </c>
      <c r="Q448" s="68"/>
      <c r="R448" s="68" t="s">
        <v>102</v>
      </c>
      <c r="S448" s="32" t="s">
        <v>102</v>
      </c>
    </row>
    <row r="449" spans="1:19">
      <c r="A449" s="68"/>
      <c r="B449" s="69">
        <v>44502</v>
      </c>
      <c r="C449" s="134">
        <v>35</v>
      </c>
      <c r="D449" s="68" t="s">
        <v>98</v>
      </c>
      <c r="E449" s="68"/>
      <c r="F449" s="68" t="s">
        <v>140</v>
      </c>
      <c r="G449" s="68" t="s">
        <v>101</v>
      </c>
      <c r="H449" s="68" t="s">
        <v>162</v>
      </c>
      <c r="I449" s="68" t="s">
        <v>162</v>
      </c>
      <c r="J449" s="69">
        <v>44321</v>
      </c>
      <c r="K449" s="69">
        <v>44322</v>
      </c>
      <c r="L449" s="68" t="s">
        <v>102</v>
      </c>
      <c r="M449" s="68">
        <v>30</v>
      </c>
      <c r="N449" s="69">
        <v>44326</v>
      </c>
      <c r="O449" s="134">
        <v>5</v>
      </c>
      <c r="P449" s="68" t="s">
        <v>168</v>
      </c>
      <c r="Q449" s="68"/>
      <c r="R449" s="68" t="s">
        <v>102</v>
      </c>
      <c r="S449" s="32" t="s">
        <v>101</v>
      </c>
    </row>
    <row r="450" spans="1:19">
      <c r="A450" s="68"/>
      <c r="B450" s="69">
        <v>44306</v>
      </c>
      <c r="C450" s="134">
        <v>32</v>
      </c>
      <c r="D450" s="68" t="s">
        <v>98</v>
      </c>
      <c r="E450" s="68"/>
      <c r="F450" s="68" t="s">
        <v>140</v>
      </c>
      <c r="G450" s="68" t="s">
        <v>102</v>
      </c>
      <c r="H450" s="68" t="s">
        <v>162</v>
      </c>
      <c r="I450" s="68" t="s">
        <v>162</v>
      </c>
      <c r="J450" s="69">
        <v>44321</v>
      </c>
      <c r="K450" s="69">
        <v>44322</v>
      </c>
      <c r="L450" s="68" t="s">
        <v>101</v>
      </c>
      <c r="M450" s="68">
        <v>20</v>
      </c>
      <c r="N450" s="69">
        <v>44340</v>
      </c>
      <c r="O450" s="134">
        <v>19</v>
      </c>
      <c r="P450" s="68" t="s">
        <v>117</v>
      </c>
      <c r="Q450" s="68"/>
      <c r="R450" s="68" t="s">
        <v>102</v>
      </c>
      <c r="S450" s="32" t="s">
        <v>102</v>
      </c>
    </row>
    <row r="451" spans="1:19">
      <c r="A451" s="68"/>
      <c r="B451" s="69">
        <v>43937</v>
      </c>
      <c r="C451" s="134">
        <v>34</v>
      </c>
      <c r="D451" s="68" t="s">
        <v>98</v>
      </c>
      <c r="E451" s="68"/>
      <c r="F451" s="68" t="s">
        <v>140</v>
      </c>
      <c r="G451" s="68" t="s">
        <v>101</v>
      </c>
      <c r="H451" s="68" t="s">
        <v>162</v>
      </c>
      <c r="I451" s="68" t="s">
        <v>162</v>
      </c>
      <c r="J451" s="69">
        <v>44323</v>
      </c>
      <c r="K451" s="69">
        <v>44326</v>
      </c>
      <c r="L451" s="68" t="s">
        <v>102</v>
      </c>
      <c r="M451" s="68">
        <v>10</v>
      </c>
      <c r="N451" s="69">
        <v>44333</v>
      </c>
      <c r="O451" s="134">
        <v>10</v>
      </c>
      <c r="P451" s="68" t="s">
        <v>117</v>
      </c>
      <c r="Q451" s="68"/>
      <c r="R451" s="68" t="s">
        <v>102</v>
      </c>
      <c r="S451" s="32" t="s">
        <v>102</v>
      </c>
    </row>
    <row r="452" spans="1:19">
      <c r="A452" s="68"/>
      <c r="B452" s="69">
        <v>44225</v>
      </c>
      <c r="C452" s="134">
        <v>20</v>
      </c>
      <c r="D452" s="68" t="s">
        <v>105</v>
      </c>
      <c r="E452" s="68"/>
      <c r="F452" s="68" t="s">
        <v>140</v>
      </c>
      <c r="G452" s="68" t="s">
        <v>102</v>
      </c>
      <c r="H452" s="68" t="s">
        <v>162</v>
      </c>
      <c r="I452" s="68" t="s">
        <v>162</v>
      </c>
      <c r="J452" s="69">
        <v>44323</v>
      </c>
      <c r="K452" s="69">
        <v>44326</v>
      </c>
      <c r="L452" s="68" t="s">
        <v>101</v>
      </c>
      <c r="M452" s="68">
        <v>20</v>
      </c>
      <c r="N452" s="69">
        <v>44337</v>
      </c>
      <c r="O452" s="134">
        <v>14</v>
      </c>
      <c r="P452" s="68" t="s">
        <v>117</v>
      </c>
      <c r="Q452" s="68"/>
      <c r="R452" s="68" t="s">
        <v>102</v>
      </c>
      <c r="S452" s="32" t="s">
        <v>102</v>
      </c>
    </row>
    <row r="453" spans="1:19">
      <c r="A453" s="68"/>
      <c r="B453" s="69">
        <v>44126</v>
      </c>
      <c r="C453" s="134">
        <v>26</v>
      </c>
      <c r="D453" s="68" t="s">
        <v>98</v>
      </c>
      <c r="E453" s="68"/>
      <c r="F453" s="68" t="s">
        <v>140</v>
      </c>
      <c r="G453" s="68" t="s">
        <v>101</v>
      </c>
      <c r="H453" s="68" t="s">
        <v>162</v>
      </c>
      <c r="I453" s="68" t="s">
        <v>162</v>
      </c>
      <c r="J453" s="69">
        <v>44323</v>
      </c>
      <c r="K453" s="69">
        <v>44326</v>
      </c>
      <c r="L453" s="68" t="s">
        <v>101</v>
      </c>
      <c r="M453" s="68">
        <v>20</v>
      </c>
      <c r="N453" s="69">
        <v>44337</v>
      </c>
      <c r="O453" s="134">
        <v>14</v>
      </c>
      <c r="P453" s="68" t="s">
        <v>117</v>
      </c>
      <c r="Q453" s="68"/>
      <c r="R453" s="68" t="s">
        <v>102</v>
      </c>
      <c r="S453" s="32" t="s">
        <v>102</v>
      </c>
    </row>
    <row r="454" spans="1:19">
      <c r="A454" s="68"/>
      <c r="B454" s="69">
        <v>44088</v>
      </c>
      <c r="C454" s="134">
        <v>20</v>
      </c>
      <c r="D454" s="68" t="s">
        <v>98</v>
      </c>
      <c r="E454" s="68"/>
      <c r="F454" s="68" t="s">
        <v>140</v>
      </c>
      <c r="G454" s="68" t="s">
        <v>101</v>
      </c>
      <c r="H454" s="68" t="s">
        <v>162</v>
      </c>
      <c r="I454" s="68" t="s">
        <v>162</v>
      </c>
      <c r="J454" s="69">
        <v>44323</v>
      </c>
      <c r="K454" s="69">
        <v>44326</v>
      </c>
      <c r="L454" s="68" t="s">
        <v>101</v>
      </c>
      <c r="M454" s="68">
        <v>10</v>
      </c>
      <c r="N454" s="69">
        <v>44327</v>
      </c>
      <c r="O454" s="134">
        <v>4</v>
      </c>
      <c r="P454" s="68" t="s">
        <v>117</v>
      </c>
      <c r="Q454" s="68"/>
      <c r="R454" s="68" t="s">
        <v>102</v>
      </c>
      <c r="S454" s="32" t="s">
        <v>102</v>
      </c>
    </row>
    <row r="455" spans="1:19">
      <c r="A455" s="68"/>
      <c r="B455" s="69">
        <v>44225</v>
      </c>
      <c r="C455" s="134">
        <v>20</v>
      </c>
      <c r="D455" s="68" t="s">
        <v>105</v>
      </c>
      <c r="E455" s="68"/>
      <c r="F455" s="68" t="s">
        <v>140</v>
      </c>
      <c r="G455" s="68" t="s">
        <v>102</v>
      </c>
      <c r="H455" s="68" t="s">
        <v>162</v>
      </c>
      <c r="I455" s="68" t="s">
        <v>162</v>
      </c>
      <c r="J455" s="69">
        <v>44338</v>
      </c>
      <c r="K455" s="69">
        <v>44340</v>
      </c>
      <c r="L455" s="68" t="s">
        <v>101</v>
      </c>
      <c r="M455" s="68">
        <v>20</v>
      </c>
      <c r="N455" s="69">
        <v>44342</v>
      </c>
      <c r="O455" s="134">
        <v>4</v>
      </c>
      <c r="P455" s="68" t="s">
        <v>117</v>
      </c>
      <c r="Q455" s="68"/>
      <c r="R455" s="68" t="s">
        <v>102</v>
      </c>
      <c r="S455" s="32" t="s">
        <v>102</v>
      </c>
    </row>
    <row r="456" spans="1:19">
      <c r="A456" s="68"/>
      <c r="B456" s="69">
        <v>44340</v>
      </c>
      <c r="C456" s="134">
        <v>36</v>
      </c>
      <c r="D456" s="68" t="s">
        <v>98</v>
      </c>
      <c r="E456" s="68"/>
      <c r="F456" s="68" t="s">
        <v>140</v>
      </c>
      <c r="G456" s="68" t="s">
        <v>102</v>
      </c>
      <c r="H456" s="68" t="s">
        <v>162</v>
      </c>
      <c r="I456" s="68" t="s">
        <v>162</v>
      </c>
      <c r="J456" s="69">
        <v>44341</v>
      </c>
      <c r="K456" s="69">
        <v>44342</v>
      </c>
      <c r="L456" s="68" t="s">
        <v>102</v>
      </c>
      <c r="M456" s="68">
        <v>57</v>
      </c>
      <c r="N456" s="69">
        <v>44355</v>
      </c>
      <c r="O456" s="134">
        <v>14</v>
      </c>
      <c r="P456" s="68" t="s">
        <v>117</v>
      </c>
      <c r="Q456" s="68"/>
      <c r="R456" s="68" t="s">
        <v>102</v>
      </c>
      <c r="S456" s="32" t="s">
        <v>101</v>
      </c>
    </row>
    <row r="457" spans="1:19">
      <c r="A457" s="68"/>
      <c r="B457" s="69">
        <v>44340</v>
      </c>
      <c r="C457" s="134">
        <v>33</v>
      </c>
      <c r="D457" s="68" t="s">
        <v>98</v>
      </c>
      <c r="E457" s="68"/>
      <c r="F457" s="68" t="s">
        <v>140</v>
      </c>
      <c r="G457" s="68" t="s">
        <v>101</v>
      </c>
      <c r="H457" s="68" t="s">
        <v>162</v>
      </c>
      <c r="I457" s="68" t="s">
        <v>162</v>
      </c>
      <c r="J457" s="69">
        <v>44341</v>
      </c>
      <c r="K457" s="69">
        <v>44342</v>
      </c>
      <c r="L457" s="68" t="s">
        <v>102</v>
      </c>
      <c r="M457" s="68">
        <v>0</v>
      </c>
      <c r="N457" s="69">
        <v>44354</v>
      </c>
      <c r="O457" s="134">
        <v>13</v>
      </c>
      <c r="P457" s="68" t="s">
        <v>166</v>
      </c>
      <c r="Q457" s="68"/>
      <c r="R457" s="68" t="s">
        <v>102</v>
      </c>
      <c r="S457" s="32" t="s">
        <v>102</v>
      </c>
    </row>
    <row r="458" spans="1:19">
      <c r="A458" s="68"/>
      <c r="B458" s="69">
        <v>44298</v>
      </c>
      <c r="C458" s="134">
        <v>50</v>
      </c>
      <c r="D458" s="68" t="s">
        <v>98</v>
      </c>
      <c r="E458" s="68"/>
      <c r="F458" s="68" t="s">
        <v>106</v>
      </c>
      <c r="G458" s="68" t="s">
        <v>102</v>
      </c>
      <c r="H458" s="68" t="s">
        <v>162</v>
      </c>
      <c r="I458" s="68" t="s">
        <v>162</v>
      </c>
      <c r="J458" s="69">
        <v>44299</v>
      </c>
      <c r="K458" s="69">
        <v>44300</v>
      </c>
      <c r="L458" s="68" t="s">
        <v>102</v>
      </c>
      <c r="M458" s="68">
        <v>30</v>
      </c>
      <c r="N458" s="69">
        <v>44328</v>
      </c>
      <c r="O458" s="134">
        <v>30</v>
      </c>
      <c r="P458" s="68" t="s">
        <v>117</v>
      </c>
      <c r="Q458" s="68"/>
      <c r="R458" s="68" t="s">
        <v>102</v>
      </c>
      <c r="S458" s="32" t="s">
        <v>102</v>
      </c>
    </row>
    <row r="459" spans="1:19">
      <c r="A459" s="68"/>
      <c r="B459" s="69">
        <v>44183</v>
      </c>
      <c r="C459" s="134">
        <v>29</v>
      </c>
      <c r="D459" s="68" t="s">
        <v>98</v>
      </c>
      <c r="E459" s="68"/>
      <c r="F459" s="68" t="s">
        <v>106</v>
      </c>
      <c r="G459" s="68" t="s">
        <v>102</v>
      </c>
      <c r="H459" s="68" t="s">
        <v>162</v>
      </c>
      <c r="I459" s="68" t="s">
        <v>162</v>
      </c>
      <c r="J459" s="69">
        <v>44303</v>
      </c>
      <c r="K459" s="69">
        <v>44304</v>
      </c>
      <c r="L459" s="68" t="s">
        <v>101</v>
      </c>
      <c r="M459" s="68">
        <v>30</v>
      </c>
      <c r="N459" s="69">
        <v>44328</v>
      </c>
      <c r="O459" s="134">
        <v>26</v>
      </c>
      <c r="P459" s="68" t="s">
        <v>117</v>
      </c>
      <c r="Q459" s="68"/>
      <c r="R459" s="68" t="s">
        <v>102</v>
      </c>
      <c r="S459" s="32" t="s">
        <v>102</v>
      </c>
    </row>
    <row r="460" spans="1:19">
      <c r="A460" s="68"/>
      <c r="B460" s="69">
        <v>44245</v>
      </c>
      <c r="C460" s="134">
        <v>30</v>
      </c>
      <c r="D460" s="68" t="s">
        <v>105</v>
      </c>
      <c r="E460" s="68"/>
      <c r="F460" s="68" t="s">
        <v>106</v>
      </c>
      <c r="G460" s="68" t="s">
        <v>101</v>
      </c>
      <c r="H460" s="68" t="s">
        <v>162</v>
      </c>
      <c r="I460" s="68" t="s">
        <v>162</v>
      </c>
      <c r="J460" s="69">
        <v>44307</v>
      </c>
      <c r="K460" s="69">
        <v>44308</v>
      </c>
      <c r="L460" s="68" t="s">
        <v>102</v>
      </c>
      <c r="M460" s="68">
        <v>30</v>
      </c>
      <c r="N460" s="69">
        <v>44337</v>
      </c>
      <c r="O460" s="134">
        <v>30</v>
      </c>
      <c r="P460" s="68" t="s">
        <v>117</v>
      </c>
      <c r="Q460" s="68"/>
      <c r="R460" s="68" t="s">
        <v>102</v>
      </c>
      <c r="S460" s="32" t="s">
        <v>102</v>
      </c>
    </row>
    <row r="461" spans="1:19">
      <c r="A461" s="68"/>
      <c r="B461" s="69">
        <v>44300</v>
      </c>
      <c r="C461" s="134">
        <v>36</v>
      </c>
      <c r="D461" s="68" t="s">
        <v>105</v>
      </c>
      <c r="E461" s="68"/>
      <c r="F461" s="68" t="s">
        <v>106</v>
      </c>
      <c r="G461" s="68" t="s">
        <v>101</v>
      </c>
      <c r="H461" s="68" t="s">
        <v>162</v>
      </c>
      <c r="I461" s="68" t="s">
        <v>162</v>
      </c>
      <c r="J461" s="69">
        <v>44313</v>
      </c>
      <c r="K461" s="69">
        <v>44314</v>
      </c>
      <c r="L461" s="68" t="s">
        <v>101</v>
      </c>
      <c r="M461" s="68">
        <v>10</v>
      </c>
      <c r="N461" s="69">
        <v>44321</v>
      </c>
      <c r="O461" s="134">
        <v>9</v>
      </c>
      <c r="P461" s="68" t="s">
        <v>117</v>
      </c>
      <c r="Q461" s="68"/>
      <c r="R461" s="68" t="s">
        <v>102</v>
      </c>
      <c r="S461" s="32" t="s">
        <v>102</v>
      </c>
    </row>
    <row r="462" spans="1:19">
      <c r="A462" s="68"/>
      <c r="B462" s="69">
        <v>44300</v>
      </c>
      <c r="C462" s="134">
        <v>36</v>
      </c>
      <c r="D462" s="68" t="s">
        <v>105</v>
      </c>
      <c r="E462" s="68"/>
      <c r="F462" s="68" t="s">
        <v>106</v>
      </c>
      <c r="G462" s="68" t="s">
        <v>101</v>
      </c>
      <c r="H462" s="68" t="s">
        <v>162</v>
      </c>
      <c r="I462" s="68" t="s">
        <v>162</v>
      </c>
      <c r="J462" s="69">
        <v>44322</v>
      </c>
      <c r="K462" s="69">
        <v>44323</v>
      </c>
      <c r="L462" s="68" t="s">
        <v>101</v>
      </c>
      <c r="M462" s="68">
        <v>60</v>
      </c>
      <c r="N462" s="69">
        <v>44354</v>
      </c>
      <c r="O462" s="134">
        <v>32</v>
      </c>
      <c r="P462" s="68" t="s">
        <v>117</v>
      </c>
      <c r="Q462" s="68"/>
      <c r="R462" s="68" t="s">
        <v>102</v>
      </c>
      <c r="S462" s="32" t="s">
        <v>102</v>
      </c>
    </row>
    <row r="463" spans="1:19">
      <c r="A463" s="68"/>
      <c r="B463" s="69">
        <v>43887</v>
      </c>
      <c r="C463" s="134">
        <v>39</v>
      </c>
      <c r="D463" s="68" t="s">
        <v>98</v>
      </c>
      <c r="E463" s="68"/>
      <c r="F463" s="68" t="s">
        <v>106</v>
      </c>
      <c r="G463" s="68" t="s">
        <v>102</v>
      </c>
      <c r="H463" s="68" t="s">
        <v>162</v>
      </c>
      <c r="I463" s="68" t="s">
        <v>162</v>
      </c>
      <c r="J463" s="69">
        <v>44313</v>
      </c>
      <c r="K463" s="69">
        <v>44314</v>
      </c>
      <c r="L463" s="68" t="s">
        <v>102</v>
      </c>
      <c r="M463" s="68">
        <v>0</v>
      </c>
      <c r="N463" s="69">
        <v>44317</v>
      </c>
      <c r="O463" s="134">
        <v>4</v>
      </c>
      <c r="P463" s="68" t="s">
        <v>166</v>
      </c>
      <c r="Q463" s="68"/>
      <c r="R463" s="68" t="s">
        <v>102</v>
      </c>
      <c r="S463" s="32" t="s">
        <v>101</v>
      </c>
    </row>
    <row r="464" spans="1:19">
      <c r="A464" s="68"/>
      <c r="B464" s="69">
        <v>44035</v>
      </c>
      <c r="C464" s="134">
        <v>33</v>
      </c>
      <c r="D464" s="68" t="s">
        <v>98</v>
      </c>
      <c r="E464" s="68" t="s">
        <v>168</v>
      </c>
      <c r="F464" s="68" t="s">
        <v>106</v>
      </c>
      <c r="G464" s="68" t="s">
        <v>102</v>
      </c>
      <c r="H464" s="68" t="s">
        <v>162</v>
      </c>
      <c r="I464" s="68" t="s">
        <v>162</v>
      </c>
      <c r="J464" s="69">
        <v>44313</v>
      </c>
      <c r="K464" s="69">
        <v>44314</v>
      </c>
      <c r="L464" s="68" t="s">
        <v>101</v>
      </c>
      <c r="M464" s="68">
        <v>30</v>
      </c>
      <c r="N464" s="69">
        <v>44319</v>
      </c>
      <c r="O464" s="134">
        <v>6</v>
      </c>
      <c r="P464" s="68" t="s">
        <v>117</v>
      </c>
      <c r="Q464" s="68"/>
      <c r="R464" s="68" t="s">
        <v>102</v>
      </c>
      <c r="S464" s="32" t="s">
        <v>102</v>
      </c>
    </row>
    <row r="465" spans="1:20">
      <c r="A465" s="68"/>
      <c r="B465" s="69">
        <v>44117</v>
      </c>
      <c r="C465" s="134">
        <v>38</v>
      </c>
      <c r="D465" s="68" t="s">
        <v>98</v>
      </c>
      <c r="E465" s="68"/>
      <c r="F465" s="68" t="s">
        <v>106</v>
      </c>
      <c r="G465" s="68" t="s">
        <v>102</v>
      </c>
      <c r="H465" s="68" t="s">
        <v>162</v>
      </c>
      <c r="I465" s="68" t="s">
        <v>162</v>
      </c>
      <c r="J465" s="69">
        <v>44313</v>
      </c>
      <c r="K465" s="69">
        <v>44314</v>
      </c>
      <c r="L465" s="68" t="s">
        <v>101</v>
      </c>
      <c r="M465" s="68">
        <v>30</v>
      </c>
      <c r="N465" s="69">
        <v>44335</v>
      </c>
      <c r="O465" s="134">
        <v>22</v>
      </c>
      <c r="P465" s="68" t="s">
        <v>168</v>
      </c>
      <c r="Q465" s="68"/>
      <c r="R465" s="68" t="s">
        <v>102</v>
      </c>
      <c r="S465" s="32" t="s">
        <v>102</v>
      </c>
    </row>
    <row r="466" spans="1:20">
      <c r="A466" s="68"/>
      <c r="B466" s="69">
        <v>44075</v>
      </c>
      <c r="C466" s="134">
        <v>35</v>
      </c>
      <c r="D466" s="68" t="s">
        <v>98</v>
      </c>
      <c r="E466" s="68"/>
      <c r="F466" s="68" t="s">
        <v>106</v>
      </c>
      <c r="G466" s="68" t="s">
        <v>101</v>
      </c>
      <c r="H466" s="68" t="s">
        <v>162</v>
      </c>
      <c r="I466" s="68" t="s">
        <v>162</v>
      </c>
      <c r="J466" s="69">
        <v>44313</v>
      </c>
      <c r="K466" s="69">
        <v>44314</v>
      </c>
      <c r="L466" s="68" t="s">
        <v>101</v>
      </c>
      <c r="M466" s="68">
        <v>30</v>
      </c>
      <c r="N466" s="69">
        <v>44335</v>
      </c>
      <c r="O466" s="134">
        <v>22</v>
      </c>
      <c r="P466" s="68" t="s">
        <v>168</v>
      </c>
      <c r="Q466" s="68"/>
      <c r="R466" s="68" t="s">
        <v>102</v>
      </c>
      <c r="S466" s="32" t="s">
        <v>102</v>
      </c>
    </row>
    <row r="467" spans="1:20">
      <c r="A467" s="68"/>
      <c r="B467" s="69">
        <v>43196</v>
      </c>
      <c r="C467" s="134">
        <v>37</v>
      </c>
      <c r="D467" s="68" t="s">
        <v>105</v>
      </c>
      <c r="E467" s="68" t="s">
        <v>107</v>
      </c>
      <c r="F467" s="68" t="s">
        <v>106</v>
      </c>
      <c r="G467" s="68" t="s">
        <v>102</v>
      </c>
      <c r="H467" s="68" t="s">
        <v>162</v>
      </c>
      <c r="I467" s="68" t="s">
        <v>162</v>
      </c>
      <c r="J467" s="69">
        <v>44313</v>
      </c>
      <c r="K467" s="69">
        <v>44314</v>
      </c>
      <c r="L467" s="68" t="s">
        <v>101</v>
      </c>
      <c r="M467" s="68">
        <v>10</v>
      </c>
      <c r="N467" s="69">
        <v>44319</v>
      </c>
      <c r="O467" s="134">
        <v>6</v>
      </c>
      <c r="P467" s="68" t="s">
        <v>117</v>
      </c>
      <c r="Q467" s="68"/>
      <c r="R467" s="68" t="s">
        <v>102</v>
      </c>
      <c r="S467" s="32" t="s">
        <v>102</v>
      </c>
    </row>
    <row r="468" spans="1:20">
      <c r="A468" s="68"/>
      <c r="B468" s="69">
        <v>44299</v>
      </c>
      <c r="C468" s="134">
        <v>40</v>
      </c>
      <c r="D468" s="68" t="s">
        <v>98</v>
      </c>
      <c r="E468" s="68"/>
      <c r="F468" s="68" t="s">
        <v>106</v>
      </c>
      <c r="G468" s="68" t="s">
        <v>102</v>
      </c>
      <c r="H468" s="68" t="s">
        <v>162</v>
      </c>
      <c r="I468" s="68" t="s">
        <v>162</v>
      </c>
      <c r="J468" s="69">
        <v>44312</v>
      </c>
      <c r="K468" s="69">
        <v>44313</v>
      </c>
      <c r="L468" s="68" t="s">
        <v>101</v>
      </c>
      <c r="M468" s="68">
        <v>30</v>
      </c>
      <c r="N468" s="69">
        <v>44330</v>
      </c>
      <c r="O468" s="134">
        <v>18</v>
      </c>
      <c r="P468" s="68" t="s">
        <v>117</v>
      </c>
      <c r="Q468" s="68"/>
      <c r="R468" s="68" t="s">
        <v>102</v>
      </c>
      <c r="S468" s="32" t="s">
        <v>102</v>
      </c>
    </row>
    <row r="469" spans="1:20">
      <c r="A469" s="68"/>
      <c r="B469" s="69">
        <v>42402</v>
      </c>
      <c r="C469" s="134">
        <v>35</v>
      </c>
      <c r="D469" s="68" t="s">
        <v>98</v>
      </c>
      <c r="E469" s="68"/>
      <c r="F469" s="68" t="s">
        <v>106</v>
      </c>
      <c r="G469" s="68" t="s">
        <v>102</v>
      </c>
      <c r="H469" s="68" t="s">
        <v>162</v>
      </c>
      <c r="I469" s="68" t="s">
        <v>162</v>
      </c>
      <c r="J469" s="69">
        <v>44305</v>
      </c>
      <c r="K469" s="69">
        <v>44306</v>
      </c>
      <c r="L469" s="68" t="s">
        <v>101</v>
      </c>
      <c r="M469" s="68">
        <v>20</v>
      </c>
      <c r="N469" s="69">
        <v>44321</v>
      </c>
      <c r="O469" s="134">
        <v>16</v>
      </c>
      <c r="P469" s="68" t="s">
        <v>117</v>
      </c>
      <c r="Q469" s="68"/>
      <c r="R469" s="68" t="s">
        <v>102</v>
      </c>
      <c r="S469" s="32" t="s">
        <v>102</v>
      </c>
    </row>
    <row r="470" spans="1:20">
      <c r="A470" s="68"/>
      <c r="B470" s="69">
        <v>44283</v>
      </c>
      <c r="C470" s="134">
        <v>24</v>
      </c>
      <c r="D470" s="68" t="s">
        <v>98</v>
      </c>
      <c r="E470" s="68"/>
      <c r="F470" s="68" t="s">
        <v>106</v>
      </c>
      <c r="G470" s="68" t="s">
        <v>102</v>
      </c>
      <c r="H470" s="68" t="s">
        <v>162</v>
      </c>
      <c r="I470" s="68" t="s">
        <v>162</v>
      </c>
      <c r="J470" s="69">
        <v>44314</v>
      </c>
      <c r="K470" s="69">
        <v>44315</v>
      </c>
      <c r="L470" s="68" t="s">
        <v>101</v>
      </c>
      <c r="M470" s="68">
        <v>20</v>
      </c>
      <c r="N470" s="69">
        <v>44321</v>
      </c>
      <c r="O470" s="134">
        <v>7</v>
      </c>
      <c r="P470" s="68" t="s">
        <v>117</v>
      </c>
      <c r="Q470" s="68"/>
      <c r="R470" s="68" t="s">
        <v>102</v>
      </c>
      <c r="S470" s="32" t="s">
        <v>102</v>
      </c>
    </row>
    <row r="471" spans="1:20">
      <c r="A471" s="68"/>
      <c r="B471" s="69">
        <v>43125</v>
      </c>
      <c r="C471" s="134">
        <v>32</v>
      </c>
      <c r="D471" s="68" t="s">
        <v>98</v>
      </c>
      <c r="E471" s="68"/>
      <c r="F471" s="68" t="s">
        <v>106</v>
      </c>
      <c r="G471" s="68" t="s">
        <v>102</v>
      </c>
      <c r="H471" s="68" t="s">
        <v>162</v>
      </c>
      <c r="I471" s="68" t="s">
        <v>162</v>
      </c>
      <c r="J471" s="69">
        <v>44316</v>
      </c>
      <c r="K471" s="69">
        <v>44319</v>
      </c>
      <c r="L471" s="68" t="s">
        <v>101</v>
      </c>
      <c r="M471" s="68">
        <v>10</v>
      </c>
      <c r="N471" s="69">
        <v>44321</v>
      </c>
      <c r="O471" s="134">
        <v>5</v>
      </c>
      <c r="P471" s="68" t="s">
        <v>117</v>
      </c>
      <c r="Q471" s="68"/>
      <c r="R471" s="68" t="s">
        <v>102</v>
      </c>
      <c r="S471" s="32" t="s">
        <v>102</v>
      </c>
    </row>
    <row r="472" spans="1:20">
      <c r="A472" s="68"/>
      <c r="B472" s="69">
        <v>43832</v>
      </c>
      <c r="C472" s="134">
        <v>30</v>
      </c>
      <c r="D472" s="68" t="s">
        <v>98</v>
      </c>
      <c r="E472" s="68"/>
      <c r="F472" s="68" t="s">
        <v>106</v>
      </c>
      <c r="G472" s="68" t="s">
        <v>102</v>
      </c>
      <c r="H472" s="68" t="s">
        <v>162</v>
      </c>
      <c r="I472" s="68" t="s">
        <v>162</v>
      </c>
      <c r="J472" s="69">
        <v>44316</v>
      </c>
      <c r="K472" s="69">
        <v>44319</v>
      </c>
      <c r="L472" s="68" t="s">
        <v>101</v>
      </c>
      <c r="M472" s="68">
        <v>10</v>
      </c>
      <c r="N472" s="69">
        <v>44321</v>
      </c>
      <c r="O472" s="134">
        <v>5</v>
      </c>
      <c r="P472" s="68" t="s">
        <v>117</v>
      </c>
      <c r="Q472" s="68"/>
      <c r="R472" s="68" t="s">
        <v>102</v>
      </c>
      <c r="S472" s="32" t="s">
        <v>102</v>
      </c>
    </row>
    <row r="473" spans="1:20">
      <c r="A473" s="68"/>
      <c r="B473" s="69">
        <v>47195</v>
      </c>
      <c r="C473" s="134">
        <v>45</v>
      </c>
      <c r="D473" s="68" t="s">
        <v>98</v>
      </c>
      <c r="E473" s="68"/>
      <c r="F473" s="68" t="s">
        <v>106</v>
      </c>
      <c r="G473" s="68" t="s">
        <v>102</v>
      </c>
      <c r="H473" s="68" t="s">
        <v>162</v>
      </c>
      <c r="I473" s="68" t="s">
        <v>162</v>
      </c>
      <c r="J473" s="69">
        <v>44309</v>
      </c>
      <c r="K473" s="69">
        <v>44312</v>
      </c>
      <c r="L473" s="68" t="s">
        <v>101</v>
      </c>
      <c r="M473" s="68">
        <v>30</v>
      </c>
      <c r="N473" s="69">
        <v>44319</v>
      </c>
      <c r="O473" s="134">
        <v>7</v>
      </c>
      <c r="P473" s="68" t="s">
        <v>117</v>
      </c>
      <c r="Q473" s="68"/>
      <c r="R473" s="68" t="s">
        <v>102</v>
      </c>
      <c r="S473" s="60" t="s">
        <v>102</v>
      </c>
      <c r="T473" s="61"/>
    </row>
    <row r="474" spans="1:20">
      <c r="A474" s="68"/>
      <c r="B474" s="69">
        <v>44222</v>
      </c>
      <c r="C474" s="134">
        <v>27</v>
      </c>
      <c r="D474" s="68" t="s">
        <v>105</v>
      </c>
      <c r="E474" s="68"/>
      <c r="F474" s="68" t="s">
        <v>106</v>
      </c>
      <c r="G474" s="68" t="s">
        <v>102</v>
      </c>
      <c r="H474" s="68" t="s">
        <v>162</v>
      </c>
      <c r="I474" s="68" t="s">
        <v>162</v>
      </c>
      <c r="J474" s="69">
        <v>44316</v>
      </c>
      <c r="K474" s="69">
        <v>44319</v>
      </c>
      <c r="L474" s="68" t="s">
        <v>101</v>
      </c>
      <c r="M474" s="68">
        <v>10</v>
      </c>
      <c r="N474" s="69">
        <v>44321</v>
      </c>
      <c r="O474" s="134">
        <v>5</v>
      </c>
      <c r="P474" s="68" t="s">
        <v>117</v>
      </c>
      <c r="Q474" s="68"/>
      <c r="R474" s="68" t="s">
        <v>102</v>
      </c>
      <c r="S474" s="32" t="s">
        <v>102</v>
      </c>
    </row>
    <row r="475" spans="1:20">
      <c r="A475" s="68"/>
      <c r="B475" s="69">
        <v>43788</v>
      </c>
      <c r="C475" s="134">
        <v>22</v>
      </c>
      <c r="D475" s="68" t="s">
        <v>105</v>
      </c>
      <c r="E475" s="68"/>
      <c r="F475" s="68" t="s">
        <v>106</v>
      </c>
      <c r="G475" s="68" t="s">
        <v>102</v>
      </c>
      <c r="H475" s="68" t="s">
        <v>162</v>
      </c>
      <c r="I475" s="68" t="s">
        <v>162</v>
      </c>
      <c r="J475" s="69">
        <v>44306</v>
      </c>
      <c r="K475" s="69">
        <v>44307</v>
      </c>
      <c r="L475" s="68" t="s">
        <v>101</v>
      </c>
      <c r="M475" s="68">
        <v>15</v>
      </c>
      <c r="N475" s="69">
        <v>44319</v>
      </c>
      <c r="O475" s="134">
        <v>13</v>
      </c>
      <c r="P475" s="68" t="s">
        <v>117</v>
      </c>
      <c r="Q475" s="68"/>
      <c r="R475" s="68" t="s">
        <v>102</v>
      </c>
      <c r="S475" s="32" t="s">
        <v>102</v>
      </c>
    </row>
    <row r="476" spans="1:20">
      <c r="A476" s="68"/>
      <c r="B476" s="69">
        <v>44287</v>
      </c>
      <c r="C476" s="134">
        <v>37</v>
      </c>
      <c r="D476" s="68" t="s">
        <v>98</v>
      </c>
      <c r="E476" s="68" t="s">
        <v>107</v>
      </c>
      <c r="F476" s="68" t="s">
        <v>106</v>
      </c>
      <c r="G476" s="68" t="s">
        <v>102</v>
      </c>
      <c r="H476" s="68" t="s">
        <v>162</v>
      </c>
      <c r="I476" s="68" t="s">
        <v>162</v>
      </c>
      <c r="J476" s="69">
        <v>44316</v>
      </c>
      <c r="K476" s="69">
        <v>44319</v>
      </c>
      <c r="L476" s="68" t="s">
        <v>101</v>
      </c>
      <c r="M476" s="68">
        <v>10</v>
      </c>
      <c r="N476" s="69">
        <v>44321</v>
      </c>
      <c r="O476" s="134">
        <v>5</v>
      </c>
      <c r="P476" s="68" t="s">
        <v>117</v>
      </c>
      <c r="Q476" s="68"/>
      <c r="R476" s="68" t="s">
        <v>102</v>
      </c>
      <c r="S476" s="32" t="s">
        <v>102</v>
      </c>
    </row>
    <row r="477" spans="1:20">
      <c r="A477" s="68"/>
      <c r="B477" s="69">
        <v>44256</v>
      </c>
      <c r="C477" s="134">
        <v>21</v>
      </c>
      <c r="D477" s="68" t="s">
        <v>105</v>
      </c>
      <c r="E477" s="68"/>
      <c r="F477" s="68" t="s">
        <v>106</v>
      </c>
      <c r="G477" s="68" t="s">
        <v>102</v>
      </c>
      <c r="H477" s="68" t="s">
        <v>162</v>
      </c>
      <c r="I477" s="68" t="s">
        <v>162</v>
      </c>
      <c r="J477" s="69">
        <v>44317</v>
      </c>
      <c r="K477" s="69">
        <v>44319</v>
      </c>
      <c r="L477" s="68" t="s">
        <v>101</v>
      </c>
      <c r="M477" s="68">
        <v>52</v>
      </c>
      <c r="N477" s="69">
        <v>44354</v>
      </c>
      <c r="O477" s="134">
        <v>38</v>
      </c>
      <c r="P477" s="68" t="s">
        <v>117</v>
      </c>
      <c r="Q477" s="68"/>
      <c r="R477" s="68" t="s">
        <v>102</v>
      </c>
      <c r="S477" s="32" t="s">
        <v>102</v>
      </c>
    </row>
    <row r="478" spans="1:20">
      <c r="A478" s="68"/>
      <c r="B478" s="69">
        <v>44321</v>
      </c>
      <c r="C478" s="134">
        <v>21</v>
      </c>
      <c r="D478" s="68" t="s">
        <v>105</v>
      </c>
      <c r="E478" s="68"/>
      <c r="F478" s="68" t="s">
        <v>106</v>
      </c>
      <c r="G478" s="68" t="s">
        <v>102</v>
      </c>
      <c r="H478" s="68" t="s">
        <v>162</v>
      </c>
      <c r="I478" s="68" t="s">
        <v>162</v>
      </c>
      <c r="J478" s="69">
        <v>44321</v>
      </c>
      <c r="K478" s="69">
        <v>44322</v>
      </c>
      <c r="L478" s="68" t="s">
        <v>102</v>
      </c>
      <c r="M478" s="68">
        <v>30</v>
      </c>
      <c r="N478" s="69">
        <v>44351</v>
      </c>
      <c r="O478" s="134">
        <v>30</v>
      </c>
      <c r="P478" s="68" t="s">
        <v>117</v>
      </c>
      <c r="Q478" s="68"/>
      <c r="R478" s="68" t="s">
        <v>102</v>
      </c>
      <c r="S478" s="32" t="s">
        <v>102</v>
      </c>
    </row>
    <row r="479" spans="1:20">
      <c r="A479" s="68"/>
      <c r="B479" s="69">
        <v>44312</v>
      </c>
      <c r="C479" s="134">
        <v>40</v>
      </c>
      <c r="D479" s="68" t="s">
        <v>98</v>
      </c>
      <c r="E479" s="68"/>
      <c r="F479" s="68" t="s">
        <v>106</v>
      </c>
      <c r="G479" s="68" t="s">
        <v>102</v>
      </c>
      <c r="H479" s="68" t="s">
        <v>162</v>
      </c>
      <c r="I479" s="68" t="s">
        <v>162</v>
      </c>
      <c r="J479" s="69">
        <v>40663</v>
      </c>
      <c r="K479" s="69">
        <v>44319</v>
      </c>
      <c r="L479" s="68" t="s">
        <v>102</v>
      </c>
      <c r="M479" s="68">
        <v>10</v>
      </c>
      <c r="N479" s="69">
        <v>44327</v>
      </c>
      <c r="O479" s="134">
        <v>10</v>
      </c>
      <c r="P479" s="68" t="s">
        <v>117</v>
      </c>
      <c r="Q479" s="68"/>
      <c r="R479" s="68" t="s">
        <v>102</v>
      </c>
      <c r="S479" s="32" t="s">
        <v>102</v>
      </c>
    </row>
    <row r="480" spans="1:20">
      <c r="A480" s="68"/>
      <c r="B480" s="69">
        <v>44306</v>
      </c>
      <c r="C480" s="134">
        <v>29</v>
      </c>
      <c r="D480" s="68" t="s">
        <v>98</v>
      </c>
      <c r="E480" s="68"/>
      <c r="F480" s="68" t="s">
        <v>106</v>
      </c>
      <c r="G480" s="68" t="s">
        <v>101</v>
      </c>
      <c r="H480" s="68" t="s">
        <v>162</v>
      </c>
      <c r="I480" s="68" t="s">
        <v>162</v>
      </c>
      <c r="J480" s="69">
        <v>44315</v>
      </c>
      <c r="K480" s="69">
        <v>44316</v>
      </c>
      <c r="L480" s="68" t="s">
        <v>102</v>
      </c>
      <c r="M480" s="68">
        <v>0</v>
      </c>
      <c r="N480" s="69">
        <v>44330</v>
      </c>
      <c r="O480" s="134">
        <v>15</v>
      </c>
      <c r="P480" s="68" t="s">
        <v>166</v>
      </c>
      <c r="Q480" s="68"/>
      <c r="R480" s="68" t="s">
        <v>102</v>
      </c>
      <c r="S480" s="60" t="s">
        <v>102</v>
      </c>
      <c r="T480" s="61"/>
    </row>
    <row r="481" spans="1:20">
      <c r="A481" s="68"/>
      <c r="B481" s="69">
        <v>44320</v>
      </c>
      <c r="C481" s="134">
        <v>20</v>
      </c>
      <c r="D481" s="68" t="s">
        <v>105</v>
      </c>
      <c r="E481" s="68"/>
      <c r="F481" s="68" t="s">
        <v>106</v>
      </c>
      <c r="G481" s="68" t="s">
        <v>102</v>
      </c>
      <c r="H481" s="68" t="s">
        <v>162</v>
      </c>
      <c r="I481" s="68" t="s">
        <v>162</v>
      </c>
      <c r="J481" s="69">
        <v>44320</v>
      </c>
      <c r="K481" s="69">
        <v>44321</v>
      </c>
      <c r="L481" s="68" t="s">
        <v>101</v>
      </c>
      <c r="M481" s="68">
        <v>30</v>
      </c>
      <c r="N481" s="69">
        <v>44349</v>
      </c>
      <c r="O481" s="134">
        <v>29</v>
      </c>
      <c r="P481" s="68" t="s">
        <v>117</v>
      </c>
      <c r="Q481" s="68"/>
      <c r="R481" s="68" t="s">
        <v>102</v>
      </c>
      <c r="S481" s="32" t="s">
        <v>102</v>
      </c>
    </row>
    <row r="482" spans="1:20">
      <c r="A482" s="68"/>
      <c r="B482" s="69">
        <v>44074</v>
      </c>
      <c r="C482" s="134">
        <v>24</v>
      </c>
      <c r="D482" s="68" t="s">
        <v>98</v>
      </c>
      <c r="E482" s="68"/>
      <c r="F482" s="68" t="s">
        <v>106</v>
      </c>
      <c r="G482" s="68" t="s">
        <v>102</v>
      </c>
      <c r="H482" s="68" t="s">
        <v>162</v>
      </c>
      <c r="I482" s="68" t="s">
        <v>162</v>
      </c>
      <c r="J482" s="69">
        <v>44313</v>
      </c>
      <c r="K482" s="69">
        <v>44314</v>
      </c>
      <c r="L482" s="68" t="s">
        <v>102</v>
      </c>
      <c r="M482" s="68">
        <v>30</v>
      </c>
      <c r="N482" s="69">
        <v>44344</v>
      </c>
      <c r="O482" s="134">
        <v>30</v>
      </c>
      <c r="P482" s="68" t="s">
        <v>117</v>
      </c>
      <c r="Q482" s="68"/>
      <c r="R482" s="68" t="s">
        <v>102</v>
      </c>
      <c r="S482" s="32" t="s">
        <v>101</v>
      </c>
    </row>
    <row r="483" spans="1:20">
      <c r="A483" s="68"/>
      <c r="B483" s="69">
        <v>44309</v>
      </c>
      <c r="C483" s="134">
        <v>24</v>
      </c>
      <c r="D483" s="68" t="s">
        <v>98</v>
      </c>
      <c r="E483" s="68" t="s">
        <v>168</v>
      </c>
      <c r="F483" s="68" t="s">
        <v>106</v>
      </c>
      <c r="G483" s="68" t="s">
        <v>101</v>
      </c>
      <c r="H483" s="68" t="s">
        <v>162</v>
      </c>
      <c r="I483" s="68" t="s">
        <v>162</v>
      </c>
      <c r="J483" s="69">
        <v>44323</v>
      </c>
      <c r="K483" s="69">
        <v>44326</v>
      </c>
      <c r="L483" s="68" t="s">
        <v>102</v>
      </c>
      <c r="M483" s="68">
        <v>10</v>
      </c>
      <c r="N483" s="69">
        <v>44333</v>
      </c>
      <c r="O483" s="134">
        <v>10</v>
      </c>
      <c r="P483" s="68" t="s">
        <v>117</v>
      </c>
      <c r="Q483" s="68"/>
      <c r="R483" s="68" t="s">
        <v>102</v>
      </c>
      <c r="S483" s="32" t="s">
        <v>102</v>
      </c>
    </row>
    <row r="484" spans="1:20">
      <c r="A484" s="68"/>
      <c r="B484" s="69">
        <v>44246</v>
      </c>
      <c r="C484" s="134">
        <v>34</v>
      </c>
      <c r="D484" s="68" t="s">
        <v>98</v>
      </c>
      <c r="E484" s="68"/>
      <c r="F484" s="68" t="s">
        <v>106</v>
      </c>
      <c r="G484" s="68" t="s">
        <v>102</v>
      </c>
      <c r="H484" s="68" t="s">
        <v>162</v>
      </c>
      <c r="I484" s="68" t="s">
        <v>162</v>
      </c>
      <c r="J484" s="69">
        <v>44324</v>
      </c>
      <c r="K484" s="69">
        <v>44326</v>
      </c>
      <c r="L484" s="68" t="s">
        <v>102</v>
      </c>
      <c r="M484" s="68">
        <v>30</v>
      </c>
      <c r="N484" s="69">
        <v>44336</v>
      </c>
      <c r="O484" s="134">
        <v>12</v>
      </c>
      <c r="P484" s="68" t="s">
        <v>168</v>
      </c>
      <c r="Q484" s="68"/>
      <c r="R484" s="68" t="s">
        <v>102</v>
      </c>
      <c r="S484" s="32" t="s">
        <v>101</v>
      </c>
    </row>
    <row r="485" spans="1:20">
      <c r="A485" s="68"/>
      <c r="B485" s="69">
        <v>44225</v>
      </c>
      <c r="C485" s="134">
        <v>29</v>
      </c>
      <c r="D485" s="68" t="s">
        <v>98</v>
      </c>
      <c r="E485" s="68" t="s">
        <v>107</v>
      </c>
      <c r="F485" s="68" t="s">
        <v>106</v>
      </c>
      <c r="G485" s="68" t="s">
        <v>102</v>
      </c>
      <c r="H485" s="68" t="s">
        <v>162</v>
      </c>
      <c r="I485" s="68" t="s">
        <v>162</v>
      </c>
      <c r="J485" s="69">
        <v>44326</v>
      </c>
      <c r="K485" s="69">
        <v>44327</v>
      </c>
      <c r="L485" s="68" t="s">
        <v>102</v>
      </c>
      <c r="M485" s="68">
        <v>17</v>
      </c>
      <c r="N485" s="69">
        <v>44344</v>
      </c>
      <c r="O485" s="134">
        <v>17</v>
      </c>
      <c r="P485" s="68" t="s">
        <v>117</v>
      </c>
      <c r="Q485" s="68"/>
      <c r="R485" s="68" t="s">
        <v>102</v>
      </c>
      <c r="S485" s="32" t="s">
        <v>102</v>
      </c>
    </row>
    <row r="486" spans="1:20">
      <c r="A486" s="68"/>
      <c r="B486" s="69">
        <v>44319</v>
      </c>
      <c r="C486" s="134">
        <v>46</v>
      </c>
      <c r="D486" s="68" t="s">
        <v>98</v>
      </c>
      <c r="E486" s="68"/>
      <c r="F486" s="68" t="s">
        <v>106</v>
      </c>
      <c r="G486" s="68" t="s">
        <v>102</v>
      </c>
      <c r="H486" s="68" t="s">
        <v>162</v>
      </c>
      <c r="I486" s="68" t="s">
        <v>162</v>
      </c>
      <c r="J486" s="69">
        <v>44326</v>
      </c>
      <c r="K486" s="69">
        <v>44327</v>
      </c>
      <c r="L486" s="68" t="s">
        <v>101</v>
      </c>
      <c r="M486" s="68">
        <v>30</v>
      </c>
      <c r="N486" s="69">
        <v>44349</v>
      </c>
      <c r="O486" s="134">
        <v>21</v>
      </c>
      <c r="P486" s="68" t="s">
        <v>117</v>
      </c>
      <c r="Q486" s="68"/>
      <c r="R486" s="68" t="s">
        <v>102</v>
      </c>
      <c r="S486" s="32" t="s">
        <v>102</v>
      </c>
    </row>
    <row r="487" spans="1:20">
      <c r="A487" s="68"/>
      <c r="B487" s="69">
        <v>44263</v>
      </c>
      <c r="C487" s="134">
        <v>24</v>
      </c>
      <c r="D487" s="68" t="s">
        <v>105</v>
      </c>
      <c r="E487" s="68"/>
      <c r="F487" s="68" t="s">
        <v>106</v>
      </c>
      <c r="G487" s="68" t="s">
        <v>102</v>
      </c>
      <c r="H487" s="68" t="s">
        <v>162</v>
      </c>
      <c r="I487" s="68" t="s">
        <v>162</v>
      </c>
      <c r="J487" s="69">
        <v>44327</v>
      </c>
      <c r="K487" s="69">
        <v>44328</v>
      </c>
      <c r="L487" s="68" t="s">
        <v>101</v>
      </c>
      <c r="M487" s="68">
        <v>30</v>
      </c>
      <c r="N487" s="69">
        <v>44337</v>
      </c>
      <c r="O487" s="134">
        <v>10</v>
      </c>
      <c r="P487" s="68" t="s">
        <v>117</v>
      </c>
      <c r="Q487" s="68"/>
      <c r="R487" s="68" t="s">
        <v>102</v>
      </c>
      <c r="S487" s="60" t="s">
        <v>102</v>
      </c>
      <c r="T487" s="61"/>
    </row>
    <row r="488" spans="1:20">
      <c r="A488" s="68"/>
      <c r="B488" s="69">
        <v>43586</v>
      </c>
      <c r="C488" s="134">
        <v>38</v>
      </c>
      <c r="D488" s="68" t="s">
        <v>98</v>
      </c>
      <c r="E488" s="68" t="s">
        <v>107</v>
      </c>
      <c r="F488" s="68" t="s">
        <v>106</v>
      </c>
      <c r="G488" s="68" t="s">
        <v>102</v>
      </c>
      <c r="H488" s="68" t="s">
        <v>162</v>
      </c>
      <c r="I488" s="68" t="s">
        <v>162</v>
      </c>
      <c r="J488" s="69">
        <v>44328</v>
      </c>
      <c r="K488" s="69">
        <v>44329</v>
      </c>
      <c r="L488" s="68" t="s">
        <v>101</v>
      </c>
      <c r="M488" s="68">
        <v>30</v>
      </c>
      <c r="N488" s="69">
        <v>44335</v>
      </c>
      <c r="O488" s="134">
        <v>7</v>
      </c>
      <c r="P488" s="68" t="s">
        <v>168</v>
      </c>
      <c r="Q488" s="68"/>
      <c r="R488" s="68" t="s">
        <v>102</v>
      </c>
      <c r="S488" s="32" t="s">
        <v>102</v>
      </c>
    </row>
    <row r="489" spans="1:20">
      <c r="A489" s="68"/>
      <c r="B489" s="69">
        <v>43542</v>
      </c>
      <c r="C489" s="134">
        <v>24</v>
      </c>
      <c r="D489" s="68" t="s">
        <v>98</v>
      </c>
      <c r="E489" s="68" t="s">
        <v>107</v>
      </c>
      <c r="F489" s="68" t="s">
        <v>106</v>
      </c>
      <c r="G489" s="68" t="s">
        <v>102</v>
      </c>
      <c r="H489" s="68" t="s">
        <v>162</v>
      </c>
      <c r="I489" s="68" t="s">
        <v>162</v>
      </c>
      <c r="J489" s="69">
        <v>44328</v>
      </c>
      <c r="K489" s="69">
        <v>44329</v>
      </c>
      <c r="L489" s="68" t="s">
        <v>101</v>
      </c>
      <c r="M489" s="68">
        <v>30</v>
      </c>
      <c r="N489" s="69">
        <v>44335</v>
      </c>
      <c r="O489" s="134">
        <v>7</v>
      </c>
      <c r="P489" s="68" t="s">
        <v>168</v>
      </c>
      <c r="Q489" s="68"/>
      <c r="R489" s="68" t="s">
        <v>102</v>
      </c>
      <c r="S489" s="32" t="s">
        <v>102</v>
      </c>
    </row>
    <row r="490" spans="1:20">
      <c r="A490" s="68"/>
      <c r="B490" s="69">
        <v>44250</v>
      </c>
      <c r="C490" s="134">
        <v>30</v>
      </c>
      <c r="D490" s="68" t="s">
        <v>105</v>
      </c>
      <c r="E490" s="68"/>
      <c r="F490" s="68" t="s">
        <v>106</v>
      </c>
      <c r="G490" s="68" t="s">
        <v>102</v>
      </c>
      <c r="H490" s="68" t="s">
        <v>162</v>
      </c>
      <c r="I490" s="68" t="s">
        <v>162</v>
      </c>
      <c r="J490" s="69">
        <v>44328</v>
      </c>
      <c r="K490" s="69">
        <v>44329</v>
      </c>
      <c r="L490" s="68" t="s">
        <v>101</v>
      </c>
      <c r="M490" s="68">
        <v>30</v>
      </c>
      <c r="N490" s="69">
        <v>44335</v>
      </c>
      <c r="O490" s="134">
        <v>7</v>
      </c>
      <c r="P490" s="68" t="s">
        <v>168</v>
      </c>
      <c r="Q490" s="68"/>
      <c r="R490" s="68" t="s">
        <v>102</v>
      </c>
      <c r="S490" s="32" t="s">
        <v>102</v>
      </c>
    </row>
    <row r="491" spans="1:20">
      <c r="A491" s="68"/>
      <c r="B491" s="69">
        <v>44253</v>
      </c>
      <c r="C491" s="134">
        <v>31</v>
      </c>
      <c r="D491" s="68" t="s">
        <v>105</v>
      </c>
      <c r="E491" s="68"/>
      <c r="F491" s="68" t="s">
        <v>106</v>
      </c>
      <c r="G491" s="68" t="s">
        <v>101</v>
      </c>
      <c r="H491" s="68" t="s">
        <v>162</v>
      </c>
      <c r="I491" s="68" t="s">
        <v>162</v>
      </c>
      <c r="J491" s="69">
        <v>44330</v>
      </c>
      <c r="K491" s="69">
        <v>44333</v>
      </c>
      <c r="L491" s="68" t="s">
        <v>102</v>
      </c>
      <c r="M491" s="68">
        <v>60</v>
      </c>
      <c r="N491" s="69">
        <v>44371</v>
      </c>
      <c r="O491" s="134">
        <v>41</v>
      </c>
      <c r="P491" s="68" t="s">
        <v>168</v>
      </c>
      <c r="Q491" s="68"/>
      <c r="R491" s="68" t="s">
        <v>102</v>
      </c>
      <c r="S491" s="32" t="s">
        <v>101</v>
      </c>
    </row>
    <row r="492" spans="1:20">
      <c r="A492" s="68"/>
      <c r="B492" s="69">
        <v>44232</v>
      </c>
      <c r="C492" s="134">
        <v>34</v>
      </c>
      <c r="D492" s="68" t="s">
        <v>98</v>
      </c>
      <c r="E492" s="68"/>
      <c r="F492" s="68" t="s">
        <v>106</v>
      </c>
      <c r="G492" s="68" t="s">
        <v>102</v>
      </c>
      <c r="H492" s="68" t="s">
        <v>162</v>
      </c>
      <c r="I492" s="68" t="s">
        <v>162</v>
      </c>
      <c r="J492" s="69">
        <v>44323</v>
      </c>
      <c r="K492" s="69">
        <v>44326</v>
      </c>
      <c r="L492" s="68" t="s">
        <v>102</v>
      </c>
      <c r="M492" s="68">
        <v>60</v>
      </c>
      <c r="N492" s="69">
        <v>44350</v>
      </c>
      <c r="O492" s="134">
        <v>27</v>
      </c>
      <c r="P492" s="68" t="s">
        <v>117</v>
      </c>
      <c r="Q492" s="68"/>
      <c r="R492" s="68" t="s">
        <v>102</v>
      </c>
      <c r="S492" s="60" t="s">
        <v>101</v>
      </c>
      <c r="T492" s="61"/>
    </row>
    <row r="493" spans="1:20">
      <c r="A493" s="68"/>
      <c r="B493" s="69">
        <v>44110</v>
      </c>
      <c r="C493" s="134">
        <v>21</v>
      </c>
      <c r="D493" s="68" t="s">
        <v>98</v>
      </c>
      <c r="E493" s="68" t="s">
        <v>107</v>
      </c>
      <c r="F493" s="68" t="s">
        <v>106</v>
      </c>
      <c r="G493" s="68" t="s">
        <v>101</v>
      </c>
      <c r="H493" s="68" t="s">
        <v>162</v>
      </c>
      <c r="I493" s="68" t="s">
        <v>162</v>
      </c>
      <c r="J493" s="69">
        <v>44332</v>
      </c>
      <c r="K493" s="69">
        <v>44333</v>
      </c>
      <c r="L493" s="68" t="s">
        <v>102</v>
      </c>
      <c r="M493" s="68">
        <v>30</v>
      </c>
      <c r="N493" s="69">
        <v>44350</v>
      </c>
      <c r="O493" s="134">
        <v>18</v>
      </c>
      <c r="P493" s="68" t="s">
        <v>117</v>
      </c>
      <c r="Q493" s="68"/>
      <c r="R493" s="68" t="s">
        <v>102</v>
      </c>
      <c r="S493" s="32" t="s">
        <v>101</v>
      </c>
    </row>
    <row r="494" spans="1:20">
      <c r="A494" s="68"/>
      <c r="B494" s="69">
        <v>44063</v>
      </c>
      <c r="C494" s="134">
        <v>33</v>
      </c>
      <c r="D494" s="68" t="s">
        <v>98</v>
      </c>
      <c r="E494" s="68"/>
      <c r="F494" s="68" t="s">
        <v>106</v>
      </c>
      <c r="G494" s="68" t="s">
        <v>102</v>
      </c>
      <c r="H494" s="68" t="s">
        <v>162</v>
      </c>
      <c r="I494" s="68" t="s">
        <v>162</v>
      </c>
      <c r="J494" s="69">
        <v>44333</v>
      </c>
      <c r="K494" s="69">
        <v>44334</v>
      </c>
      <c r="L494" s="68" t="s">
        <v>101</v>
      </c>
      <c r="M494" s="68">
        <v>20</v>
      </c>
      <c r="N494" s="69">
        <v>44350</v>
      </c>
      <c r="O494" s="134">
        <v>17</v>
      </c>
      <c r="P494" s="68" t="s">
        <v>117</v>
      </c>
      <c r="Q494" s="68"/>
      <c r="R494" s="68" t="s">
        <v>102</v>
      </c>
      <c r="S494" s="32" t="s">
        <v>102</v>
      </c>
    </row>
    <row r="495" spans="1:20">
      <c r="A495" s="68"/>
      <c r="B495" s="69">
        <v>44279</v>
      </c>
      <c r="C495" s="134">
        <v>25</v>
      </c>
      <c r="D495" s="68" t="s">
        <v>105</v>
      </c>
      <c r="E495" s="68"/>
      <c r="F495" s="68" t="s">
        <v>106</v>
      </c>
      <c r="G495" s="68" t="s">
        <v>102</v>
      </c>
      <c r="H495" s="68" t="s">
        <v>162</v>
      </c>
      <c r="I495" s="68" t="s">
        <v>162</v>
      </c>
      <c r="J495" s="69">
        <v>44334</v>
      </c>
      <c r="K495" s="69">
        <v>44335</v>
      </c>
      <c r="L495" s="68" t="s">
        <v>101</v>
      </c>
      <c r="M495" s="68">
        <v>30</v>
      </c>
      <c r="N495" s="69">
        <v>44357</v>
      </c>
      <c r="O495" s="134">
        <v>24</v>
      </c>
      <c r="P495" s="68" t="s">
        <v>117</v>
      </c>
      <c r="Q495" s="68"/>
      <c r="R495" s="68" t="s">
        <v>102</v>
      </c>
      <c r="S495" s="32" t="s">
        <v>102</v>
      </c>
    </row>
    <row r="496" spans="1:20">
      <c r="A496" s="68"/>
      <c r="B496" s="69">
        <v>44266</v>
      </c>
      <c r="C496" s="134">
        <v>20</v>
      </c>
      <c r="D496" s="68" t="s">
        <v>98</v>
      </c>
      <c r="E496" s="68"/>
      <c r="F496" s="68" t="s">
        <v>106</v>
      </c>
      <c r="G496" s="68" t="s">
        <v>101</v>
      </c>
      <c r="H496" s="68" t="s">
        <v>162</v>
      </c>
      <c r="I496" s="68" t="s">
        <v>162</v>
      </c>
      <c r="J496" s="69">
        <v>44331</v>
      </c>
      <c r="K496" s="69">
        <v>44333</v>
      </c>
      <c r="L496" s="68" t="s">
        <v>101</v>
      </c>
      <c r="M496" s="68">
        <v>30</v>
      </c>
      <c r="N496" s="69">
        <v>44358</v>
      </c>
      <c r="O496" s="134">
        <v>25</v>
      </c>
      <c r="P496" s="68" t="s">
        <v>168</v>
      </c>
      <c r="Q496" s="68"/>
      <c r="R496" s="68" t="s">
        <v>102</v>
      </c>
      <c r="S496" s="32" t="s">
        <v>102</v>
      </c>
    </row>
    <row r="497" spans="1:20">
      <c r="A497" s="68"/>
      <c r="B497" s="69">
        <v>44249</v>
      </c>
      <c r="C497" s="134">
        <v>23</v>
      </c>
      <c r="D497" s="68" t="s">
        <v>105</v>
      </c>
      <c r="E497" s="68"/>
      <c r="F497" s="68" t="s">
        <v>106</v>
      </c>
      <c r="G497" s="68" t="s">
        <v>102</v>
      </c>
      <c r="H497" s="68" t="s">
        <v>162</v>
      </c>
      <c r="I497" s="68" t="s">
        <v>162</v>
      </c>
      <c r="J497" s="69">
        <v>44336</v>
      </c>
      <c r="K497" s="69">
        <v>44337</v>
      </c>
      <c r="L497" s="68" t="s">
        <v>102</v>
      </c>
      <c r="M497" s="68">
        <v>25</v>
      </c>
      <c r="N497" s="69">
        <v>44357</v>
      </c>
      <c r="O497" s="134">
        <v>21</v>
      </c>
      <c r="P497" s="68" t="s">
        <v>117</v>
      </c>
      <c r="Q497" s="68"/>
      <c r="R497" s="68" t="s">
        <v>102</v>
      </c>
      <c r="S497" s="32" t="s">
        <v>102</v>
      </c>
    </row>
    <row r="498" spans="1:20">
      <c r="A498" s="68"/>
      <c r="B498" s="69">
        <v>43844</v>
      </c>
      <c r="C498" s="134">
        <v>38</v>
      </c>
      <c r="D498" s="68" t="s">
        <v>98</v>
      </c>
      <c r="E498" s="68"/>
      <c r="F498" s="68" t="s">
        <v>106</v>
      </c>
      <c r="G498" s="68" t="s">
        <v>102</v>
      </c>
      <c r="H498" s="68" t="s">
        <v>162</v>
      </c>
      <c r="I498" s="68" t="s">
        <v>162</v>
      </c>
      <c r="J498" s="69">
        <v>44336</v>
      </c>
      <c r="K498" s="69">
        <v>44337</v>
      </c>
      <c r="L498" s="68" t="s">
        <v>101</v>
      </c>
      <c r="M498" s="68">
        <v>10</v>
      </c>
      <c r="N498" s="69">
        <v>44344</v>
      </c>
      <c r="O498" s="134">
        <v>8</v>
      </c>
      <c r="P498" s="68" t="s">
        <v>117</v>
      </c>
      <c r="Q498" s="68"/>
      <c r="R498" s="68" t="s">
        <v>102</v>
      </c>
      <c r="S498" s="32" t="s">
        <v>102</v>
      </c>
    </row>
    <row r="499" spans="1:20">
      <c r="A499" s="68"/>
      <c r="B499" s="69">
        <v>43997</v>
      </c>
      <c r="C499" s="134">
        <v>22</v>
      </c>
      <c r="D499" s="68" t="s">
        <v>105</v>
      </c>
      <c r="E499" s="68"/>
      <c r="F499" s="68" t="s">
        <v>106</v>
      </c>
      <c r="G499" s="68" t="s">
        <v>102</v>
      </c>
      <c r="H499" s="68" t="s">
        <v>162</v>
      </c>
      <c r="I499" s="68" t="s">
        <v>162</v>
      </c>
      <c r="J499" s="69">
        <v>44337</v>
      </c>
      <c r="K499" s="69">
        <v>44340</v>
      </c>
      <c r="L499" s="68" t="s">
        <v>101</v>
      </c>
      <c r="M499" s="68">
        <v>50</v>
      </c>
      <c r="N499" s="69">
        <v>44350</v>
      </c>
      <c r="O499" s="134">
        <v>13</v>
      </c>
      <c r="P499" s="68" t="s">
        <v>117</v>
      </c>
      <c r="Q499" s="68"/>
      <c r="R499" s="68" t="s">
        <v>102</v>
      </c>
      <c r="S499" s="32" t="s">
        <v>102</v>
      </c>
    </row>
    <row r="500" spans="1:20">
      <c r="A500" s="68"/>
      <c r="B500" s="69">
        <v>44258</v>
      </c>
      <c r="C500" s="134">
        <v>20</v>
      </c>
      <c r="D500" s="68" t="s">
        <v>105</v>
      </c>
      <c r="E500" s="68"/>
      <c r="F500" s="68" t="s">
        <v>106</v>
      </c>
      <c r="G500" s="68" t="s">
        <v>102</v>
      </c>
      <c r="H500" s="68" t="s">
        <v>162</v>
      </c>
      <c r="I500" s="68" t="s">
        <v>162</v>
      </c>
      <c r="J500" s="69">
        <v>44337</v>
      </c>
      <c r="K500" s="69">
        <v>44340</v>
      </c>
      <c r="L500" s="68" t="s">
        <v>101</v>
      </c>
      <c r="M500" s="68">
        <v>7</v>
      </c>
      <c r="N500" s="69">
        <v>44342</v>
      </c>
      <c r="O500" s="134">
        <v>5</v>
      </c>
      <c r="P500" s="68" t="s">
        <v>117</v>
      </c>
      <c r="Q500" s="68"/>
      <c r="R500" s="68" t="s">
        <v>102</v>
      </c>
      <c r="S500" s="32" t="s">
        <v>102</v>
      </c>
    </row>
    <row r="501" spans="1:20">
      <c r="A501" s="68"/>
      <c r="B501" s="69">
        <v>43671</v>
      </c>
      <c r="C501" s="134">
        <v>24</v>
      </c>
      <c r="D501" s="68" t="s">
        <v>105</v>
      </c>
      <c r="E501" s="68"/>
      <c r="F501" s="68" t="s">
        <v>106</v>
      </c>
      <c r="G501" s="68" t="s">
        <v>102</v>
      </c>
      <c r="H501" s="68" t="s">
        <v>162</v>
      </c>
      <c r="I501" s="68" t="s">
        <v>162</v>
      </c>
      <c r="J501" s="69">
        <v>44328</v>
      </c>
      <c r="K501" s="69">
        <v>44329</v>
      </c>
      <c r="L501" s="68" t="s">
        <v>101</v>
      </c>
      <c r="M501" s="68">
        <v>15</v>
      </c>
      <c r="N501" s="69">
        <v>44342</v>
      </c>
      <c r="O501" s="134">
        <v>14</v>
      </c>
      <c r="P501" s="68" t="s">
        <v>117</v>
      </c>
      <c r="Q501" s="68"/>
      <c r="R501" s="68" t="s">
        <v>102</v>
      </c>
      <c r="S501" s="32" t="s">
        <v>102</v>
      </c>
    </row>
    <row r="502" spans="1:20">
      <c r="A502" s="68"/>
      <c r="B502" s="69">
        <v>44264</v>
      </c>
      <c r="C502" s="134">
        <v>19</v>
      </c>
      <c r="D502" s="68" t="s">
        <v>105</v>
      </c>
      <c r="E502" s="68"/>
      <c r="F502" s="68" t="s">
        <v>106</v>
      </c>
      <c r="G502" s="68" t="s">
        <v>102</v>
      </c>
      <c r="H502" s="68" t="s">
        <v>162</v>
      </c>
      <c r="I502" s="68" t="s">
        <v>162</v>
      </c>
      <c r="J502" s="69">
        <v>44311</v>
      </c>
      <c r="K502" s="69">
        <v>44312</v>
      </c>
      <c r="L502" s="68" t="s">
        <v>101</v>
      </c>
      <c r="M502" s="68">
        <v>60</v>
      </c>
      <c r="N502" s="69">
        <v>44366</v>
      </c>
      <c r="O502" s="134">
        <v>53</v>
      </c>
      <c r="P502" s="68" t="s">
        <v>117</v>
      </c>
      <c r="Q502" s="68"/>
      <c r="R502" s="68" t="s">
        <v>102</v>
      </c>
      <c r="S502" s="32" t="s">
        <v>102</v>
      </c>
    </row>
    <row r="503" spans="1:20">
      <c r="A503" s="68"/>
      <c r="B503" s="69">
        <v>44025</v>
      </c>
      <c r="C503" s="134">
        <v>37</v>
      </c>
      <c r="D503" s="68" t="s">
        <v>98</v>
      </c>
      <c r="E503" s="68"/>
      <c r="F503" s="68" t="s">
        <v>106</v>
      </c>
      <c r="G503" s="68" t="s">
        <v>101</v>
      </c>
      <c r="H503" s="68" t="s">
        <v>162</v>
      </c>
      <c r="I503" s="68" t="s">
        <v>162</v>
      </c>
      <c r="J503" s="69">
        <v>44295</v>
      </c>
      <c r="K503" s="69">
        <v>44298</v>
      </c>
      <c r="L503" s="68" t="s">
        <v>101</v>
      </c>
      <c r="M503" s="68">
        <v>37</v>
      </c>
      <c r="N503" s="69">
        <v>44319</v>
      </c>
      <c r="O503" s="134">
        <v>25</v>
      </c>
      <c r="P503" s="68" t="s">
        <v>117</v>
      </c>
      <c r="Q503" s="68"/>
      <c r="R503" s="68" t="s">
        <v>102</v>
      </c>
      <c r="S503" s="32" t="s">
        <v>102</v>
      </c>
    </row>
    <row r="504" spans="1:20">
      <c r="A504" s="68"/>
      <c r="B504" s="69">
        <v>44314</v>
      </c>
      <c r="C504" s="134">
        <v>50</v>
      </c>
      <c r="D504" s="68" t="s">
        <v>105</v>
      </c>
      <c r="E504" s="68"/>
      <c r="F504" s="68" t="s">
        <v>106</v>
      </c>
      <c r="G504" s="68" t="s">
        <v>102</v>
      </c>
      <c r="H504" s="68" t="s">
        <v>162</v>
      </c>
      <c r="I504" s="68" t="s">
        <v>162</v>
      </c>
      <c r="J504" s="69">
        <v>44315</v>
      </c>
      <c r="K504" s="69">
        <v>44316</v>
      </c>
      <c r="L504" s="68" t="s">
        <v>102</v>
      </c>
      <c r="M504" s="68">
        <v>0</v>
      </c>
      <c r="N504" s="69">
        <v>44329</v>
      </c>
      <c r="O504" s="134">
        <v>14</v>
      </c>
      <c r="P504" s="68" t="s">
        <v>166</v>
      </c>
      <c r="Q504" s="68"/>
      <c r="R504" s="68" t="s">
        <v>102</v>
      </c>
      <c r="S504" s="60" t="s">
        <v>102</v>
      </c>
      <c r="T504" s="63"/>
    </row>
    <row r="505" spans="1:20">
      <c r="A505" s="68"/>
      <c r="B505" s="69">
        <v>44466</v>
      </c>
      <c r="C505" s="134">
        <v>18</v>
      </c>
      <c r="D505" s="68" t="s">
        <v>105</v>
      </c>
      <c r="E505" s="68"/>
      <c r="F505" s="68" t="s">
        <v>106</v>
      </c>
      <c r="G505" s="68" t="s">
        <v>102</v>
      </c>
      <c r="H505" s="68" t="s">
        <v>162</v>
      </c>
      <c r="I505" s="68" t="s">
        <v>162</v>
      </c>
      <c r="J505" s="69">
        <v>44321</v>
      </c>
      <c r="K505" s="69">
        <v>44322</v>
      </c>
      <c r="L505" s="68" t="s">
        <v>102</v>
      </c>
      <c r="M505" s="68">
        <v>0</v>
      </c>
      <c r="N505" s="69">
        <v>44334</v>
      </c>
      <c r="O505" s="134">
        <v>13</v>
      </c>
      <c r="P505" s="68" t="s">
        <v>166</v>
      </c>
      <c r="Q505" s="68"/>
      <c r="R505" s="68" t="s">
        <v>102</v>
      </c>
      <c r="S505" s="60" t="s">
        <v>101</v>
      </c>
      <c r="T505" s="35"/>
    </row>
    <row r="506" spans="1:20">
      <c r="A506" s="68"/>
      <c r="B506" s="69">
        <v>44316</v>
      </c>
      <c r="C506" s="134">
        <v>33</v>
      </c>
      <c r="D506" s="68" t="s">
        <v>98</v>
      </c>
      <c r="E506" s="68"/>
      <c r="F506" s="68" t="s">
        <v>106</v>
      </c>
      <c r="G506" s="68" t="s">
        <v>102</v>
      </c>
      <c r="H506" s="68" t="s">
        <v>162</v>
      </c>
      <c r="I506" s="68" t="s">
        <v>162</v>
      </c>
      <c r="J506" s="69">
        <v>44322</v>
      </c>
      <c r="K506" s="69">
        <v>44323</v>
      </c>
      <c r="L506" s="68" t="s">
        <v>102</v>
      </c>
      <c r="M506" s="68">
        <v>0</v>
      </c>
      <c r="N506" s="69">
        <v>44329</v>
      </c>
      <c r="O506" s="134">
        <v>7</v>
      </c>
      <c r="P506" s="68" t="s">
        <v>166</v>
      </c>
      <c r="Q506" s="68"/>
      <c r="R506" s="68" t="s">
        <v>102</v>
      </c>
      <c r="S506" s="32" t="s">
        <v>102</v>
      </c>
      <c r="T506" s="62"/>
    </row>
    <row r="507" spans="1:20">
      <c r="A507" s="68"/>
      <c r="B507" s="69">
        <v>44319</v>
      </c>
      <c r="C507" s="134">
        <v>20</v>
      </c>
      <c r="D507" s="68" t="s">
        <v>105</v>
      </c>
      <c r="E507" s="68"/>
      <c r="F507" s="68" t="s">
        <v>106</v>
      </c>
      <c r="G507" s="68" t="s">
        <v>102</v>
      </c>
      <c r="H507" s="68" t="s">
        <v>162</v>
      </c>
      <c r="I507" s="68" t="s">
        <v>162</v>
      </c>
      <c r="J507" s="69">
        <v>44324</v>
      </c>
      <c r="K507" s="69">
        <v>44326</v>
      </c>
      <c r="L507" s="68" t="s">
        <v>101</v>
      </c>
      <c r="M507" s="68">
        <v>30</v>
      </c>
      <c r="N507" s="69">
        <v>44337</v>
      </c>
      <c r="O507" s="134">
        <v>13</v>
      </c>
      <c r="P507" s="68" t="s">
        <v>168</v>
      </c>
      <c r="Q507" s="68"/>
      <c r="R507" s="68" t="s">
        <v>102</v>
      </c>
      <c r="S507" s="60" t="s">
        <v>102</v>
      </c>
      <c r="T507" s="36"/>
    </row>
    <row r="508" spans="1:20">
      <c r="A508" s="68"/>
      <c r="B508" s="69">
        <v>44326</v>
      </c>
      <c r="C508" s="134">
        <v>26</v>
      </c>
      <c r="D508" s="68" t="s">
        <v>105</v>
      </c>
      <c r="E508" s="68"/>
      <c r="F508" s="68" t="s">
        <v>106</v>
      </c>
      <c r="G508" s="68" t="s">
        <v>102</v>
      </c>
      <c r="H508" s="68" t="s">
        <v>162</v>
      </c>
      <c r="I508" s="68" t="s">
        <v>162</v>
      </c>
      <c r="J508" s="69">
        <v>44327</v>
      </c>
      <c r="K508" s="69">
        <v>44328</v>
      </c>
      <c r="L508" s="68" t="s">
        <v>102</v>
      </c>
      <c r="M508" s="68">
        <v>30</v>
      </c>
      <c r="N508" s="69">
        <v>44344</v>
      </c>
      <c r="O508" s="134">
        <v>16</v>
      </c>
      <c r="P508" s="68" t="s">
        <v>117</v>
      </c>
      <c r="Q508" s="68"/>
      <c r="R508" s="68" t="s">
        <v>102</v>
      </c>
      <c r="S508" s="32" t="s">
        <v>101</v>
      </c>
    </row>
    <row r="509" spans="1:20">
      <c r="A509" s="68"/>
      <c r="B509" s="69">
        <v>44172</v>
      </c>
      <c r="C509" s="134">
        <v>28</v>
      </c>
      <c r="D509" s="68" t="s">
        <v>98</v>
      </c>
      <c r="E509" s="68"/>
      <c r="F509" s="68" t="s">
        <v>106</v>
      </c>
      <c r="G509" s="68" t="s">
        <v>101</v>
      </c>
      <c r="H509" s="68" t="s">
        <v>162</v>
      </c>
      <c r="I509" s="68" t="s">
        <v>162</v>
      </c>
      <c r="J509" s="69">
        <v>44327</v>
      </c>
      <c r="K509" s="69">
        <v>44328</v>
      </c>
      <c r="L509" s="68" t="s">
        <v>101</v>
      </c>
      <c r="M509" s="68">
        <v>30</v>
      </c>
      <c r="N509" s="69">
        <v>44343</v>
      </c>
      <c r="O509" s="134">
        <v>15</v>
      </c>
      <c r="P509" s="68" t="s">
        <v>168</v>
      </c>
      <c r="Q509" s="68"/>
      <c r="R509" s="68" t="s">
        <v>102</v>
      </c>
      <c r="S509" s="32" t="s">
        <v>102</v>
      </c>
    </row>
    <row r="510" spans="1:20">
      <c r="A510" s="68"/>
      <c r="B510" s="69">
        <v>44330</v>
      </c>
      <c r="C510" s="134">
        <v>29</v>
      </c>
      <c r="D510" s="68" t="s">
        <v>98</v>
      </c>
      <c r="E510" s="68"/>
      <c r="F510" s="68" t="s">
        <v>106</v>
      </c>
      <c r="G510" s="68" t="s">
        <v>102</v>
      </c>
      <c r="H510" s="68" t="s">
        <v>162</v>
      </c>
      <c r="I510" s="68" t="s">
        <v>162</v>
      </c>
      <c r="J510" s="69">
        <v>44334</v>
      </c>
      <c r="K510" s="69">
        <v>44335</v>
      </c>
      <c r="L510" s="68" t="s">
        <v>102</v>
      </c>
      <c r="M510" s="68">
        <v>10</v>
      </c>
      <c r="N510" s="69">
        <v>44344</v>
      </c>
      <c r="O510" s="134">
        <v>10</v>
      </c>
      <c r="P510" s="68" t="s">
        <v>117</v>
      </c>
      <c r="Q510" s="68"/>
      <c r="R510" s="68" t="s">
        <v>102</v>
      </c>
      <c r="S510" s="32" t="s">
        <v>102</v>
      </c>
    </row>
    <row r="511" spans="1:20">
      <c r="A511" s="68"/>
      <c r="B511" s="69">
        <v>44333</v>
      </c>
      <c r="C511" s="134">
        <v>19</v>
      </c>
      <c r="D511" s="68" t="s">
        <v>105</v>
      </c>
      <c r="E511" s="68"/>
      <c r="F511" s="68" t="s">
        <v>106</v>
      </c>
      <c r="G511" s="68" t="s">
        <v>102</v>
      </c>
      <c r="H511" s="68" t="s">
        <v>162</v>
      </c>
      <c r="I511" s="68" t="s">
        <v>162</v>
      </c>
      <c r="J511" s="69">
        <v>44334</v>
      </c>
      <c r="K511" s="69">
        <v>44335</v>
      </c>
      <c r="L511" s="68" t="s">
        <v>102</v>
      </c>
      <c r="M511" s="68">
        <v>30</v>
      </c>
      <c r="N511" s="69">
        <v>44340</v>
      </c>
      <c r="O511" s="134">
        <v>6</v>
      </c>
      <c r="P511" s="68" t="s">
        <v>168</v>
      </c>
      <c r="Q511" s="68"/>
      <c r="R511" s="68" t="s">
        <v>102</v>
      </c>
      <c r="S511" s="32" t="s">
        <v>101</v>
      </c>
    </row>
    <row r="512" spans="1:20">
      <c r="A512" s="68"/>
      <c r="B512" s="69">
        <v>44328</v>
      </c>
      <c r="C512" s="134">
        <v>32</v>
      </c>
      <c r="D512" s="68" t="s">
        <v>105</v>
      </c>
      <c r="E512" s="68"/>
      <c r="F512" s="68" t="s">
        <v>106</v>
      </c>
      <c r="G512" s="68" t="s">
        <v>102</v>
      </c>
      <c r="H512" s="68" t="s">
        <v>162</v>
      </c>
      <c r="I512" s="68" t="s">
        <v>162</v>
      </c>
      <c r="J512" s="69">
        <v>44335</v>
      </c>
      <c r="K512" s="69">
        <v>44336</v>
      </c>
      <c r="L512" s="68" t="s">
        <v>101</v>
      </c>
      <c r="M512" s="68">
        <v>50</v>
      </c>
      <c r="N512" s="69">
        <v>44350</v>
      </c>
      <c r="O512" s="134">
        <v>15</v>
      </c>
      <c r="P512" s="68" t="s">
        <v>117</v>
      </c>
      <c r="Q512" s="68"/>
      <c r="R512" s="68" t="s">
        <v>102</v>
      </c>
      <c r="S512" s="32" t="s">
        <v>102</v>
      </c>
    </row>
    <row r="513" spans="1:20">
      <c r="A513" s="68"/>
      <c r="B513" s="69">
        <v>44327</v>
      </c>
      <c r="C513" s="134">
        <v>38</v>
      </c>
      <c r="D513" s="68" t="s">
        <v>105</v>
      </c>
      <c r="E513" s="68" t="s">
        <v>107</v>
      </c>
      <c r="F513" s="68" t="s">
        <v>106</v>
      </c>
      <c r="G513" s="68" t="s">
        <v>102</v>
      </c>
      <c r="H513" s="68" t="s">
        <v>162</v>
      </c>
      <c r="I513" s="68" t="s">
        <v>162</v>
      </c>
      <c r="J513" s="69">
        <v>44336</v>
      </c>
      <c r="K513" s="69">
        <v>44337</v>
      </c>
      <c r="L513" s="68" t="s">
        <v>102</v>
      </c>
      <c r="M513" s="68">
        <v>30</v>
      </c>
      <c r="N513" s="69">
        <v>44344</v>
      </c>
      <c r="O513" s="134">
        <v>8</v>
      </c>
      <c r="P513" s="68" t="s">
        <v>117</v>
      </c>
      <c r="Q513" s="68"/>
      <c r="R513" s="68" t="s">
        <v>102</v>
      </c>
      <c r="S513" s="32" t="s">
        <v>101</v>
      </c>
    </row>
    <row r="514" spans="1:20">
      <c r="A514" s="68"/>
      <c r="B514" s="69">
        <v>44340</v>
      </c>
      <c r="C514" s="134">
        <v>18</v>
      </c>
      <c r="D514" s="68" t="s">
        <v>105</v>
      </c>
      <c r="E514" s="68"/>
      <c r="F514" s="68" t="s">
        <v>106</v>
      </c>
      <c r="G514" s="68" t="s">
        <v>102</v>
      </c>
      <c r="H514" s="68" t="s">
        <v>162</v>
      </c>
      <c r="I514" s="68" t="s">
        <v>162</v>
      </c>
      <c r="J514" s="69">
        <v>44341</v>
      </c>
      <c r="K514" s="69">
        <v>44342</v>
      </c>
      <c r="L514" s="68" t="s">
        <v>102</v>
      </c>
      <c r="M514" s="68">
        <v>0</v>
      </c>
      <c r="N514" s="69">
        <v>44354</v>
      </c>
      <c r="O514" s="134">
        <v>13</v>
      </c>
      <c r="P514" s="68" t="s">
        <v>166</v>
      </c>
      <c r="Q514" s="68"/>
      <c r="R514" s="68" t="s">
        <v>102</v>
      </c>
      <c r="S514" s="32" t="s">
        <v>102</v>
      </c>
    </row>
    <row r="515" spans="1:20">
      <c r="A515" s="68"/>
      <c r="B515" s="69">
        <v>44341</v>
      </c>
      <c r="C515" s="134">
        <v>31</v>
      </c>
      <c r="D515" s="68" t="s">
        <v>98</v>
      </c>
      <c r="E515" s="68"/>
      <c r="F515" s="68" t="s">
        <v>106</v>
      </c>
      <c r="G515" s="68" t="s">
        <v>102</v>
      </c>
      <c r="H515" s="68" t="s">
        <v>162</v>
      </c>
      <c r="I515" s="68" t="s">
        <v>162</v>
      </c>
      <c r="J515" s="69">
        <v>44344</v>
      </c>
      <c r="K515" s="69">
        <v>44347</v>
      </c>
      <c r="L515" s="68" t="s">
        <v>102</v>
      </c>
      <c r="M515" s="68">
        <v>0</v>
      </c>
      <c r="N515" s="69">
        <v>44358</v>
      </c>
      <c r="O515" s="134">
        <v>14</v>
      </c>
      <c r="P515" s="68" t="s">
        <v>166</v>
      </c>
      <c r="Q515" s="68"/>
      <c r="R515" s="68" t="s">
        <v>102</v>
      </c>
      <c r="S515" s="32" t="s">
        <v>102</v>
      </c>
    </row>
    <row r="516" spans="1:20">
      <c r="A516" s="68"/>
      <c r="B516" s="69">
        <v>44340</v>
      </c>
      <c r="C516" s="134">
        <v>19</v>
      </c>
      <c r="D516" s="68" t="s">
        <v>98</v>
      </c>
      <c r="E516" s="68"/>
      <c r="F516" s="68" t="s">
        <v>106</v>
      </c>
      <c r="G516" s="68" t="s">
        <v>102</v>
      </c>
      <c r="H516" s="68" t="s">
        <v>162</v>
      </c>
      <c r="I516" s="68" t="s">
        <v>162</v>
      </c>
      <c r="J516" s="69">
        <v>44344</v>
      </c>
      <c r="K516" s="69">
        <v>44347</v>
      </c>
      <c r="L516" s="68" t="s">
        <v>102</v>
      </c>
      <c r="M516" s="68">
        <v>0</v>
      </c>
      <c r="N516" s="69">
        <v>44358</v>
      </c>
      <c r="O516" s="134">
        <v>14</v>
      </c>
      <c r="P516" s="68" t="s">
        <v>166</v>
      </c>
      <c r="Q516" s="68"/>
      <c r="R516" s="68" t="s">
        <v>102</v>
      </c>
      <c r="S516" s="60" t="s">
        <v>102</v>
      </c>
      <c r="T516" s="61"/>
    </row>
    <row r="517" spans="1:20">
      <c r="A517" s="68"/>
      <c r="B517" s="69">
        <v>44298</v>
      </c>
      <c r="C517" s="134">
        <v>45</v>
      </c>
      <c r="D517" s="68" t="s">
        <v>98</v>
      </c>
      <c r="E517" s="68"/>
      <c r="F517" s="68" t="s">
        <v>106</v>
      </c>
      <c r="G517" s="68" t="s">
        <v>102</v>
      </c>
      <c r="H517" s="68" t="s">
        <v>162</v>
      </c>
      <c r="I517" s="68" t="s">
        <v>162</v>
      </c>
      <c r="J517" s="69">
        <v>44346</v>
      </c>
      <c r="K517" s="69">
        <v>44347</v>
      </c>
      <c r="L517" s="68" t="s">
        <v>101</v>
      </c>
      <c r="M517" s="68">
        <v>30</v>
      </c>
      <c r="N517" s="69">
        <v>44375</v>
      </c>
      <c r="O517" s="134">
        <v>29</v>
      </c>
      <c r="P517" s="68" t="s">
        <v>117</v>
      </c>
      <c r="Q517" s="68"/>
      <c r="R517" s="68" t="s">
        <v>102</v>
      </c>
      <c r="S517" s="32" t="s">
        <v>102</v>
      </c>
    </row>
    <row r="518" spans="1:20">
      <c r="A518" s="68"/>
      <c r="B518" s="69">
        <v>44343</v>
      </c>
      <c r="C518" s="134">
        <v>33</v>
      </c>
      <c r="D518" s="68" t="s">
        <v>98</v>
      </c>
      <c r="E518" s="68"/>
      <c r="F518" s="68" t="s">
        <v>140</v>
      </c>
      <c r="G518" s="68" t="s">
        <v>102</v>
      </c>
      <c r="H518" s="68" t="s">
        <v>162</v>
      </c>
      <c r="I518" s="68" t="s">
        <v>162</v>
      </c>
      <c r="J518" s="69">
        <v>44343</v>
      </c>
      <c r="K518" s="69">
        <v>44344</v>
      </c>
      <c r="L518" s="68" t="s">
        <v>102</v>
      </c>
      <c r="M518" s="68">
        <v>11</v>
      </c>
      <c r="N518" s="69">
        <v>44355</v>
      </c>
      <c r="O518" s="134">
        <v>11</v>
      </c>
      <c r="P518" s="68" t="s">
        <v>104</v>
      </c>
      <c r="Q518" s="68"/>
      <c r="R518" s="68" t="s">
        <v>102</v>
      </c>
      <c r="S518" s="32" t="s">
        <v>101</v>
      </c>
    </row>
    <row r="519" spans="1:20">
      <c r="A519" s="68"/>
      <c r="B519" s="69">
        <v>44350</v>
      </c>
      <c r="C519" s="134">
        <v>30</v>
      </c>
      <c r="D519" s="68" t="s">
        <v>105</v>
      </c>
      <c r="E519" s="68"/>
      <c r="F519" s="68" t="s">
        <v>140</v>
      </c>
      <c r="G519" s="68" t="s">
        <v>102</v>
      </c>
      <c r="H519" s="68" t="s">
        <v>162</v>
      </c>
      <c r="I519" s="68" t="s">
        <v>162</v>
      </c>
      <c r="J519" s="69">
        <v>44350</v>
      </c>
      <c r="K519" s="69">
        <v>44351</v>
      </c>
      <c r="L519" s="68" t="s">
        <v>102</v>
      </c>
      <c r="M519" s="68">
        <v>0</v>
      </c>
      <c r="N519" s="69">
        <v>44354</v>
      </c>
      <c r="O519" s="134">
        <v>4</v>
      </c>
      <c r="P519" s="68" t="s">
        <v>173</v>
      </c>
      <c r="Q519" s="68"/>
      <c r="R519" s="68" t="s">
        <v>102</v>
      </c>
      <c r="S519" s="32" t="s">
        <v>102</v>
      </c>
    </row>
    <row r="520" spans="1:20">
      <c r="A520" s="68"/>
      <c r="B520" s="69">
        <v>44312</v>
      </c>
      <c r="C520" s="134">
        <v>33</v>
      </c>
      <c r="D520" s="68" t="s">
        <v>98</v>
      </c>
      <c r="E520" s="68"/>
      <c r="F520" s="68" t="s">
        <v>140</v>
      </c>
      <c r="G520" s="68" t="s">
        <v>102</v>
      </c>
      <c r="H520" s="68" t="s">
        <v>162</v>
      </c>
      <c r="I520" s="68" t="s">
        <v>162</v>
      </c>
      <c r="J520" s="69">
        <v>44351</v>
      </c>
      <c r="K520" s="69">
        <v>44354</v>
      </c>
      <c r="L520" s="68" t="s">
        <v>102</v>
      </c>
      <c r="M520" s="68">
        <v>30</v>
      </c>
      <c r="N520" s="69">
        <v>44356</v>
      </c>
      <c r="O520" s="134">
        <v>5</v>
      </c>
      <c r="P520" s="68" t="s">
        <v>168</v>
      </c>
      <c r="Q520" s="68"/>
      <c r="R520" s="68" t="s">
        <v>102</v>
      </c>
      <c r="S520" s="32" t="s">
        <v>102</v>
      </c>
    </row>
    <row r="521" spans="1:20">
      <c r="A521" s="68"/>
      <c r="B521" s="69">
        <v>44025</v>
      </c>
      <c r="C521" s="134">
        <v>33</v>
      </c>
      <c r="D521" s="68" t="s">
        <v>98</v>
      </c>
      <c r="E521" s="68"/>
      <c r="F521" s="68" t="s">
        <v>140</v>
      </c>
      <c r="G521" s="68" t="s">
        <v>101</v>
      </c>
      <c r="H521" s="68" t="s">
        <v>162</v>
      </c>
      <c r="I521" s="68" t="s">
        <v>162</v>
      </c>
      <c r="J521" s="69">
        <v>44358</v>
      </c>
      <c r="K521" s="69">
        <v>44361</v>
      </c>
      <c r="L521" s="68" t="s">
        <v>101</v>
      </c>
      <c r="M521" s="68">
        <v>15</v>
      </c>
      <c r="N521" s="69">
        <v>44369</v>
      </c>
      <c r="O521" s="134">
        <v>11</v>
      </c>
      <c r="P521" s="68" t="s">
        <v>11</v>
      </c>
      <c r="Q521" s="68"/>
      <c r="R521" s="68" t="s">
        <v>102</v>
      </c>
      <c r="S521" s="32" t="s">
        <v>101</v>
      </c>
    </row>
    <row r="522" spans="1:20">
      <c r="A522" s="68"/>
      <c r="B522" s="69">
        <v>44294</v>
      </c>
      <c r="C522" s="134">
        <v>33</v>
      </c>
      <c r="D522" s="68" t="s">
        <v>98</v>
      </c>
      <c r="E522" s="68"/>
      <c r="F522" s="68" t="s">
        <v>140</v>
      </c>
      <c r="G522" s="68" t="s">
        <v>101</v>
      </c>
      <c r="H522" s="68" t="s">
        <v>162</v>
      </c>
      <c r="I522" s="68" t="s">
        <v>162</v>
      </c>
      <c r="J522" s="69">
        <v>44358</v>
      </c>
      <c r="K522" s="69">
        <v>44361</v>
      </c>
      <c r="L522" s="68" t="s">
        <v>102</v>
      </c>
      <c r="M522" s="68">
        <v>6</v>
      </c>
      <c r="N522" s="69">
        <v>44364</v>
      </c>
      <c r="O522" s="134">
        <v>6</v>
      </c>
      <c r="P522" s="68" t="s">
        <v>11</v>
      </c>
      <c r="Q522" s="68"/>
      <c r="R522" s="68" t="s">
        <v>102</v>
      </c>
      <c r="S522" s="32" t="s">
        <v>101</v>
      </c>
    </row>
    <row r="523" spans="1:20">
      <c r="A523" s="68"/>
      <c r="B523" s="69">
        <v>44256</v>
      </c>
      <c r="C523" s="134">
        <v>22</v>
      </c>
      <c r="D523" s="68" t="s">
        <v>98</v>
      </c>
      <c r="E523" s="68"/>
      <c r="F523" s="68" t="s">
        <v>140</v>
      </c>
      <c r="G523" s="68" t="s">
        <v>101</v>
      </c>
      <c r="H523" s="68" t="s">
        <v>162</v>
      </c>
      <c r="I523" s="68" t="s">
        <v>162</v>
      </c>
      <c r="J523" s="69">
        <v>44358</v>
      </c>
      <c r="K523" s="69">
        <v>44361</v>
      </c>
      <c r="L523" s="68" t="s">
        <v>101</v>
      </c>
      <c r="M523" s="68">
        <v>7</v>
      </c>
      <c r="N523" s="69">
        <v>44369</v>
      </c>
      <c r="O523" s="134">
        <v>11</v>
      </c>
      <c r="P523" s="68" t="s">
        <v>11</v>
      </c>
      <c r="Q523" s="68"/>
      <c r="R523" s="68" t="s">
        <v>102</v>
      </c>
      <c r="S523" s="32" t="s">
        <v>101</v>
      </c>
    </row>
    <row r="524" spans="1:20">
      <c r="A524" s="68"/>
      <c r="B524" s="69">
        <v>44293</v>
      </c>
      <c r="C524" s="134">
        <v>32</v>
      </c>
      <c r="D524" s="68" t="s">
        <v>98</v>
      </c>
      <c r="E524" s="68"/>
      <c r="F524" s="68" t="s">
        <v>140</v>
      </c>
      <c r="G524" s="68" t="s">
        <v>101</v>
      </c>
      <c r="H524" s="68" t="s">
        <v>162</v>
      </c>
      <c r="I524" s="68" t="s">
        <v>162</v>
      </c>
      <c r="J524" s="69">
        <v>44358</v>
      </c>
      <c r="K524" s="69">
        <v>44361</v>
      </c>
      <c r="L524" s="68" t="s">
        <v>101</v>
      </c>
      <c r="M524" s="68">
        <v>15</v>
      </c>
      <c r="N524" s="69">
        <v>44369</v>
      </c>
      <c r="O524" s="134">
        <v>11</v>
      </c>
      <c r="P524" s="68" t="s">
        <v>11</v>
      </c>
      <c r="Q524" s="68"/>
      <c r="R524" s="68" t="s">
        <v>102</v>
      </c>
      <c r="S524" s="33" t="s">
        <v>102</v>
      </c>
    </row>
    <row r="525" spans="1:20">
      <c r="A525" s="68"/>
      <c r="B525" s="69">
        <v>44312</v>
      </c>
      <c r="C525" s="134">
        <v>27</v>
      </c>
      <c r="D525" s="68" t="s">
        <v>98</v>
      </c>
      <c r="E525" s="68"/>
      <c r="F525" s="68" t="s">
        <v>140</v>
      </c>
      <c r="G525" s="68" t="s">
        <v>102</v>
      </c>
      <c r="H525" s="68" t="s">
        <v>162</v>
      </c>
      <c r="I525" s="68" t="s">
        <v>162</v>
      </c>
      <c r="J525" s="69">
        <v>44365</v>
      </c>
      <c r="K525" s="69">
        <v>44368</v>
      </c>
      <c r="L525" s="68" t="s">
        <v>101</v>
      </c>
      <c r="M525" s="68">
        <v>7</v>
      </c>
      <c r="N525" s="69">
        <v>44370</v>
      </c>
      <c r="O525" s="134">
        <v>5</v>
      </c>
      <c r="P525" s="68" t="s">
        <v>185</v>
      </c>
      <c r="Q525" s="68"/>
      <c r="R525" s="68" t="s">
        <v>102</v>
      </c>
      <c r="S525" s="33" t="s">
        <v>101</v>
      </c>
    </row>
    <row r="526" spans="1:20">
      <c r="A526" s="68"/>
      <c r="B526" s="69">
        <v>44280</v>
      </c>
      <c r="C526" s="134">
        <v>43</v>
      </c>
      <c r="D526" s="68" t="s">
        <v>98</v>
      </c>
      <c r="E526" s="68"/>
      <c r="F526" s="68" t="s">
        <v>140</v>
      </c>
      <c r="G526" s="68" t="s">
        <v>101</v>
      </c>
      <c r="H526" s="68" t="s">
        <v>162</v>
      </c>
      <c r="I526" s="68" t="s">
        <v>162</v>
      </c>
      <c r="J526" s="69">
        <v>44368</v>
      </c>
      <c r="K526" s="69">
        <v>44369</v>
      </c>
      <c r="L526" s="68" t="s">
        <v>102</v>
      </c>
      <c r="M526" s="68">
        <v>3</v>
      </c>
      <c r="N526" s="69">
        <v>44372</v>
      </c>
      <c r="O526" s="134">
        <v>3</v>
      </c>
      <c r="P526" s="68" t="s">
        <v>11</v>
      </c>
      <c r="Q526" s="68"/>
      <c r="R526" s="68" t="s">
        <v>102</v>
      </c>
      <c r="S526" s="33" t="s">
        <v>101</v>
      </c>
    </row>
    <row r="527" spans="1:20">
      <c r="A527" s="68"/>
      <c r="B527" s="69">
        <v>44284</v>
      </c>
      <c r="C527" s="134">
        <v>37</v>
      </c>
      <c r="D527" s="68" t="s">
        <v>98</v>
      </c>
      <c r="E527" s="68"/>
      <c r="F527" s="68" t="s">
        <v>140</v>
      </c>
      <c r="G527" s="68" t="s">
        <v>102</v>
      </c>
      <c r="H527" s="68" t="s">
        <v>162</v>
      </c>
      <c r="I527" s="68" t="s">
        <v>162</v>
      </c>
      <c r="J527" s="69">
        <v>44368</v>
      </c>
      <c r="K527" s="69">
        <v>44369</v>
      </c>
      <c r="L527" s="68" t="s">
        <v>101</v>
      </c>
      <c r="M527" s="68">
        <v>10</v>
      </c>
      <c r="N527" s="69">
        <v>44375</v>
      </c>
      <c r="O527" s="134">
        <v>7</v>
      </c>
      <c r="P527" s="68" t="s">
        <v>11</v>
      </c>
      <c r="Q527" s="68"/>
      <c r="R527" s="68" t="s">
        <v>102</v>
      </c>
      <c r="S527" s="33" t="s">
        <v>101</v>
      </c>
    </row>
    <row r="528" spans="1:20">
      <c r="A528" s="68"/>
      <c r="B528" s="69">
        <v>44370</v>
      </c>
      <c r="C528" s="134">
        <v>22</v>
      </c>
      <c r="D528" s="68" t="s">
        <v>98</v>
      </c>
      <c r="E528" s="68"/>
      <c r="F528" s="68" t="s">
        <v>140</v>
      </c>
      <c r="G528" s="68" t="s">
        <v>101</v>
      </c>
      <c r="H528" s="68" t="s">
        <v>162</v>
      </c>
      <c r="I528" s="68" t="s">
        <v>162</v>
      </c>
      <c r="J528" s="69">
        <v>44371</v>
      </c>
      <c r="K528" s="69">
        <v>44372</v>
      </c>
      <c r="L528" s="68" t="s">
        <v>101</v>
      </c>
      <c r="M528" s="68">
        <v>0</v>
      </c>
      <c r="N528" s="69">
        <v>44372</v>
      </c>
      <c r="O528" s="134">
        <v>1</v>
      </c>
      <c r="P528" s="68" t="s">
        <v>166</v>
      </c>
      <c r="Q528" s="68"/>
      <c r="R528" s="68" t="s">
        <v>102</v>
      </c>
      <c r="S528" s="33" t="s">
        <v>101</v>
      </c>
    </row>
    <row r="529" spans="1:19">
      <c r="A529" s="68"/>
      <c r="B529" s="69">
        <v>44371</v>
      </c>
      <c r="C529" s="134">
        <v>35</v>
      </c>
      <c r="D529" s="68" t="s">
        <v>98</v>
      </c>
      <c r="E529" s="68"/>
      <c r="F529" s="68" t="s">
        <v>140</v>
      </c>
      <c r="G529" s="68" t="s">
        <v>102</v>
      </c>
      <c r="H529" s="68" t="s">
        <v>162</v>
      </c>
      <c r="I529" s="68" t="s">
        <v>162</v>
      </c>
      <c r="J529" s="69">
        <v>44371</v>
      </c>
      <c r="K529" s="69">
        <v>44372</v>
      </c>
      <c r="L529" s="68" t="s">
        <v>101</v>
      </c>
      <c r="M529" s="68">
        <v>10</v>
      </c>
      <c r="N529" s="69">
        <v>44384</v>
      </c>
      <c r="O529" s="134">
        <v>13</v>
      </c>
      <c r="P529" s="68" t="s">
        <v>10</v>
      </c>
      <c r="Q529" s="68"/>
      <c r="R529" s="68" t="s">
        <v>102</v>
      </c>
      <c r="S529" s="33" t="s">
        <v>102</v>
      </c>
    </row>
    <row r="530" spans="1:19">
      <c r="A530" s="68"/>
      <c r="B530" s="69">
        <v>44374</v>
      </c>
      <c r="C530" s="134">
        <v>32</v>
      </c>
      <c r="D530" s="68" t="s">
        <v>98</v>
      </c>
      <c r="E530" s="68"/>
      <c r="F530" s="68" t="s">
        <v>140</v>
      </c>
      <c r="G530" s="68" t="s">
        <v>101</v>
      </c>
      <c r="H530" s="68" t="s">
        <v>162</v>
      </c>
      <c r="I530" s="68" t="s">
        <v>162</v>
      </c>
      <c r="J530" s="69">
        <v>44374</v>
      </c>
      <c r="K530" s="69">
        <v>44375</v>
      </c>
      <c r="L530" s="68" t="s">
        <v>102</v>
      </c>
      <c r="M530" s="68">
        <v>10</v>
      </c>
      <c r="N530" s="69">
        <v>44383</v>
      </c>
      <c r="O530" s="134">
        <v>9</v>
      </c>
      <c r="P530" s="68" t="s">
        <v>11</v>
      </c>
      <c r="Q530" s="68"/>
      <c r="R530" s="68" t="s">
        <v>102</v>
      </c>
      <c r="S530" s="33" t="s">
        <v>101</v>
      </c>
    </row>
    <row r="531" spans="1:19">
      <c r="A531" s="68"/>
      <c r="B531" s="69">
        <v>44279</v>
      </c>
      <c r="C531" s="134">
        <v>25</v>
      </c>
      <c r="D531" s="68" t="s">
        <v>105</v>
      </c>
      <c r="E531" s="68"/>
      <c r="F531" s="68" t="s">
        <v>106</v>
      </c>
      <c r="G531" s="68" t="s">
        <v>102</v>
      </c>
      <c r="H531" s="68" t="s">
        <v>162</v>
      </c>
      <c r="I531" s="68" t="s">
        <v>162</v>
      </c>
      <c r="J531" s="69">
        <v>44334</v>
      </c>
      <c r="K531" s="69">
        <v>44335</v>
      </c>
      <c r="L531" s="68" t="s">
        <v>102</v>
      </c>
      <c r="M531" s="68">
        <v>27</v>
      </c>
      <c r="N531" s="69">
        <v>44357</v>
      </c>
      <c r="O531" s="134">
        <v>22</v>
      </c>
      <c r="P531" s="68" t="s">
        <v>11</v>
      </c>
      <c r="Q531" s="68"/>
      <c r="R531" s="68" t="s">
        <v>102</v>
      </c>
      <c r="S531" s="33" t="s">
        <v>102</v>
      </c>
    </row>
    <row r="532" spans="1:19">
      <c r="A532" s="68"/>
      <c r="B532" s="69">
        <v>44110</v>
      </c>
      <c r="C532" s="134">
        <v>21</v>
      </c>
      <c r="D532" s="68" t="s">
        <v>107</v>
      </c>
      <c r="E532" s="68"/>
      <c r="F532" s="68" t="s">
        <v>106</v>
      </c>
      <c r="G532" s="68" t="s">
        <v>101</v>
      </c>
      <c r="H532" s="68" t="s">
        <v>162</v>
      </c>
      <c r="I532" s="68" t="s">
        <v>162</v>
      </c>
      <c r="J532" s="69">
        <v>44334</v>
      </c>
      <c r="K532" s="69">
        <v>44335</v>
      </c>
      <c r="L532" s="68" t="s">
        <v>101</v>
      </c>
      <c r="M532" s="68">
        <v>20</v>
      </c>
      <c r="N532" s="69">
        <v>44350</v>
      </c>
      <c r="O532" s="134">
        <v>15</v>
      </c>
      <c r="P532" s="68" t="s">
        <v>168</v>
      </c>
      <c r="Q532" s="68"/>
      <c r="R532" s="68" t="s">
        <v>102</v>
      </c>
      <c r="S532" s="33" t="s">
        <v>101</v>
      </c>
    </row>
    <row r="533" spans="1:19">
      <c r="A533" s="68"/>
      <c r="B533" s="69">
        <v>44321</v>
      </c>
      <c r="C533" s="134">
        <v>20</v>
      </c>
      <c r="D533" s="68" t="s">
        <v>105</v>
      </c>
      <c r="E533" s="68"/>
      <c r="F533" s="68" t="s">
        <v>106</v>
      </c>
      <c r="G533" s="68" t="s">
        <v>102</v>
      </c>
      <c r="H533" s="68" t="s">
        <v>162</v>
      </c>
      <c r="I533" s="68" t="s">
        <v>162</v>
      </c>
      <c r="J533" s="69">
        <v>44339</v>
      </c>
      <c r="K533" s="69">
        <v>44340</v>
      </c>
      <c r="L533" s="68" t="s">
        <v>101</v>
      </c>
      <c r="M533" s="68">
        <v>15</v>
      </c>
      <c r="N533" s="69">
        <v>44351</v>
      </c>
      <c r="O533" s="134">
        <v>13</v>
      </c>
      <c r="P533" s="68" t="s">
        <v>168</v>
      </c>
      <c r="Q533" s="68"/>
      <c r="R533" s="68" t="s">
        <v>102</v>
      </c>
      <c r="S533" s="33" t="s">
        <v>102</v>
      </c>
    </row>
    <row r="534" spans="1:19">
      <c r="A534" s="68"/>
      <c r="B534" s="69">
        <v>44063</v>
      </c>
      <c r="C534" s="134">
        <v>33</v>
      </c>
      <c r="D534" s="68" t="s">
        <v>98</v>
      </c>
      <c r="E534" s="68"/>
      <c r="F534" s="68" t="s">
        <v>106</v>
      </c>
      <c r="G534" s="68" t="s">
        <v>102</v>
      </c>
      <c r="H534" s="68" t="s">
        <v>162</v>
      </c>
      <c r="I534" s="68" t="s">
        <v>162</v>
      </c>
      <c r="J534" s="69">
        <v>44342</v>
      </c>
      <c r="K534" s="69">
        <v>44343</v>
      </c>
      <c r="L534" s="68" t="s">
        <v>102</v>
      </c>
      <c r="M534" s="68">
        <v>0</v>
      </c>
      <c r="N534" s="69">
        <v>44350</v>
      </c>
      <c r="O534" s="134">
        <v>8</v>
      </c>
      <c r="P534" s="68" t="s">
        <v>186</v>
      </c>
      <c r="Q534" s="68"/>
      <c r="R534" s="68" t="s">
        <v>102</v>
      </c>
      <c r="S534" s="33" t="s">
        <v>102</v>
      </c>
    </row>
    <row r="535" spans="1:19">
      <c r="A535" s="68"/>
      <c r="B535" s="69">
        <v>44320</v>
      </c>
      <c r="C535" s="134">
        <v>20</v>
      </c>
      <c r="D535" s="68" t="s">
        <v>105</v>
      </c>
      <c r="E535" s="68"/>
      <c r="F535" s="68" t="s">
        <v>106</v>
      </c>
      <c r="G535" s="68" t="s">
        <v>102</v>
      </c>
      <c r="H535" s="68" t="s">
        <v>162</v>
      </c>
      <c r="I535" s="68" t="s">
        <v>162</v>
      </c>
      <c r="J535" s="69">
        <v>44343</v>
      </c>
      <c r="K535" s="69">
        <v>44344</v>
      </c>
      <c r="L535" s="68" t="s">
        <v>102</v>
      </c>
      <c r="M535" s="68">
        <v>0</v>
      </c>
      <c r="N535" s="69">
        <v>44349</v>
      </c>
      <c r="O535" s="134">
        <v>6</v>
      </c>
      <c r="P535" s="68" t="s">
        <v>186</v>
      </c>
      <c r="Q535" s="68"/>
      <c r="R535" s="68" t="s">
        <v>102</v>
      </c>
      <c r="S535" s="33" t="s">
        <v>102</v>
      </c>
    </row>
    <row r="536" spans="1:19">
      <c r="A536" s="68"/>
      <c r="B536" s="69">
        <v>44245</v>
      </c>
      <c r="C536" s="134">
        <v>34</v>
      </c>
      <c r="D536" s="68" t="s">
        <v>98</v>
      </c>
      <c r="E536" s="68"/>
      <c r="F536" s="68" t="s">
        <v>106</v>
      </c>
      <c r="G536" s="68" t="s">
        <v>102</v>
      </c>
      <c r="H536" s="68" t="s">
        <v>162</v>
      </c>
      <c r="I536" s="68" t="s">
        <v>162</v>
      </c>
      <c r="J536" s="69">
        <v>44348</v>
      </c>
      <c r="K536" s="69">
        <v>44349</v>
      </c>
      <c r="L536" s="68" t="s">
        <v>101</v>
      </c>
      <c r="M536" s="68">
        <v>10</v>
      </c>
      <c r="N536" s="69">
        <v>44350</v>
      </c>
      <c r="O536" s="134">
        <v>1</v>
      </c>
      <c r="P536" s="68" t="s">
        <v>11</v>
      </c>
      <c r="Q536" s="68"/>
      <c r="R536" s="68" t="s">
        <v>102</v>
      </c>
      <c r="S536" s="33" t="s">
        <v>102</v>
      </c>
    </row>
    <row r="537" spans="1:19">
      <c r="A537" s="68"/>
      <c r="B537" s="69">
        <v>43328</v>
      </c>
      <c r="C537" s="134">
        <v>37</v>
      </c>
      <c r="D537" s="68" t="s">
        <v>107</v>
      </c>
      <c r="E537" s="68"/>
      <c r="F537" s="68" t="s">
        <v>106</v>
      </c>
      <c r="G537" s="68" t="s">
        <v>102</v>
      </c>
      <c r="H537" s="68" t="s">
        <v>162</v>
      </c>
      <c r="I537" s="68" t="s">
        <v>162</v>
      </c>
      <c r="J537" s="69">
        <v>44349</v>
      </c>
      <c r="K537" s="69">
        <v>44350</v>
      </c>
      <c r="L537" s="68" t="s">
        <v>101</v>
      </c>
      <c r="M537" s="68">
        <v>10</v>
      </c>
      <c r="N537" s="69">
        <v>44351</v>
      </c>
      <c r="O537" s="134">
        <v>1</v>
      </c>
      <c r="P537" s="68" t="s">
        <v>11</v>
      </c>
      <c r="Q537" s="68"/>
      <c r="R537" s="68" t="s">
        <v>102</v>
      </c>
      <c r="S537" s="33" t="s">
        <v>101</v>
      </c>
    </row>
    <row r="538" spans="1:19">
      <c r="A538" s="68"/>
      <c r="B538" s="69">
        <v>43997</v>
      </c>
      <c r="C538" s="134">
        <v>22</v>
      </c>
      <c r="D538" s="68" t="s">
        <v>105</v>
      </c>
      <c r="E538" s="68"/>
      <c r="F538" s="68" t="s">
        <v>106</v>
      </c>
      <c r="G538" s="68" t="s">
        <v>102</v>
      </c>
      <c r="H538" s="68" t="s">
        <v>162</v>
      </c>
      <c r="I538" s="68" t="s">
        <v>162</v>
      </c>
      <c r="J538" s="69">
        <v>44350</v>
      </c>
      <c r="K538" s="69">
        <v>44350</v>
      </c>
      <c r="L538" s="68" t="s">
        <v>101</v>
      </c>
      <c r="M538" s="68">
        <v>5</v>
      </c>
      <c r="N538" s="69">
        <v>44350</v>
      </c>
      <c r="O538" s="134">
        <v>1</v>
      </c>
      <c r="P538" s="68" t="s">
        <v>186</v>
      </c>
      <c r="Q538" s="68"/>
      <c r="R538" s="68" t="s">
        <v>102</v>
      </c>
      <c r="S538" s="33" t="s">
        <v>101</v>
      </c>
    </row>
    <row r="539" spans="1:19">
      <c r="A539" s="68"/>
      <c r="B539" s="69">
        <v>44337</v>
      </c>
      <c r="C539" s="134">
        <v>24</v>
      </c>
      <c r="D539" s="68" t="s">
        <v>105</v>
      </c>
      <c r="E539" s="68"/>
      <c r="F539" s="68" t="s">
        <v>106</v>
      </c>
      <c r="G539" s="68" t="s">
        <v>102</v>
      </c>
      <c r="H539" s="68" t="s">
        <v>162</v>
      </c>
      <c r="I539" s="68" t="s">
        <v>162</v>
      </c>
      <c r="J539" s="69">
        <v>44350</v>
      </c>
      <c r="K539" s="69">
        <v>44351</v>
      </c>
      <c r="L539" s="68" t="s">
        <v>101</v>
      </c>
      <c r="M539" s="68">
        <v>30</v>
      </c>
      <c r="N539" s="69">
        <v>44377</v>
      </c>
      <c r="O539" s="134">
        <v>27</v>
      </c>
      <c r="P539" s="68" t="s">
        <v>11</v>
      </c>
      <c r="Q539" s="68"/>
      <c r="R539" s="68" t="s">
        <v>102</v>
      </c>
      <c r="S539" s="33" t="s">
        <v>102</v>
      </c>
    </row>
    <row r="540" spans="1:19">
      <c r="A540" s="68"/>
      <c r="B540" s="69">
        <v>44337</v>
      </c>
      <c r="C540" s="134">
        <v>31</v>
      </c>
      <c r="D540" s="68" t="s">
        <v>105</v>
      </c>
      <c r="E540" s="68"/>
      <c r="F540" s="68" t="s">
        <v>106</v>
      </c>
      <c r="G540" s="68" t="s">
        <v>102</v>
      </c>
      <c r="H540" s="68" t="s">
        <v>162</v>
      </c>
      <c r="I540" s="68" t="s">
        <v>162</v>
      </c>
      <c r="J540" s="69">
        <v>44350</v>
      </c>
      <c r="K540" s="69">
        <v>44351</v>
      </c>
      <c r="L540" s="68" t="s">
        <v>101</v>
      </c>
      <c r="M540" s="68">
        <v>30</v>
      </c>
      <c r="N540" s="69">
        <v>44377</v>
      </c>
      <c r="O540" s="134">
        <v>27</v>
      </c>
      <c r="P540" s="68" t="s">
        <v>11</v>
      </c>
      <c r="Q540" s="68"/>
      <c r="R540" s="68" t="s">
        <v>102</v>
      </c>
      <c r="S540" s="33" t="s">
        <v>102</v>
      </c>
    </row>
    <row r="541" spans="1:19">
      <c r="A541" s="68"/>
      <c r="B541" s="69">
        <v>44256</v>
      </c>
      <c r="C541" s="134">
        <v>21</v>
      </c>
      <c r="D541" s="68" t="s">
        <v>98</v>
      </c>
      <c r="E541" s="68"/>
      <c r="F541" s="68" t="s">
        <v>106</v>
      </c>
      <c r="G541" s="68" t="s">
        <v>102</v>
      </c>
      <c r="H541" s="68" t="s">
        <v>162</v>
      </c>
      <c r="I541" s="68" t="s">
        <v>162</v>
      </c>
      <c r="J541" s="69">
        <v>44350</v>
      </c>
      <c r="K541" s="69">
        <v>44351</v>
      </c>
      <c r="L541" s="68" t="s">
        <v>101</v>
      </c>
      <c r="M541" s="68">
        <v>5</v>
      </c>
      <c r="N541" s="69">
        <v>44354</v>
      </c>
      <c r="O541" s="134">
        <v>4</v>
      </c>
      <c r="P541" s="68" t="s">
        <v>168</v>
      </c>
      <c r="Q541" s="68"/>
      <c r="R541" s="68" t="s">
        <v>102</v>
      </c>
      <c r="S541" s="33" t="s">
        <v>102</v>
      </c>
    </row>
    <row r="542" spans="1:19">
      <c r="A542" s="68"/>
      <c r="B542" s="69">
        <v>44300</v>
      </c>
      <c r="C542" s="134">
        <v>36</v>
      </c>
      <c r="D542" s="68" t="s">
        <v>105</v>
      </c>
      <c r="E542" s="68"/>
      <c r="F542" s="68" t="s">
        <v>106</v>
      </c>
      <c r="G542" s="68" t="s">
        <v>102</v>
      </c>
      <c r="H542" s="68" t="s">
        <v>162</v>
      </c>
      <c r="I542" s="68" t="s">
        <v>162</v>
      </c>
      <c r="J542" s="69">
        <v>44351</v>
      </c>
      <c r="K542" s="69">
        <v>44354</v>
      </c>
      <c r="L542" s="68" t="s">
        <v>101</v>
      </c>
      <c r="M542" s="68">
        <v>5</v>
      </c>
      <c r="N542" s="69">
        <v>44354</v>
      </c>
      <c r="O542" s="134">
        <v>3</v>
      </c>
      <c r="P542" s="68" t="s">
        <v>168</v>
      </c>
      <c r="Q542" s="68"/>
      <c r="R542" s="68" t="s">
        <v>102</v>
      </c>
      <c r="S542" s="33" t="s">
        <v>102</v>
      </c>
    </row>
    <row r="543" spans="1:19">
      <c r="A543" s="68"/>
      <c r="B543" s="69">
        <v>44298</v>
      </c>
      <c r="C543" s="134">
        <v>45</v>
      </c>
      <c r="D543" s="68" t="s">
        <v>98</v>
      </c>
      <c r="E543" s="68"/>
      <c r="F543" s="68" t="s">
        <v>106</v>
      </c>
      <c r="G543" s="68" t="s">
        <v>102</v>
      </c>
      <c r="H543" s="68" t="s">
        <v>162</v>
      </c>
      <c r="I543" s="68" t="s">
        <v>162</v>
      </c>
      <c r="J543" s="69">
        <v>44351</v>
      </c>
      <c r="K543" s="69">
        <v>44354</v>
      </c>
      <c r="L543" s="68" t="s">
        <v>101</v>
      </c>
      <c r="M543" s="68">
        <v>30</v>
      </c>
      <c r="N543" s="69">
        <v>44375</v>
      </c>
      <c r="O543" s="134">
        <v>24</v>
      </c>
      <c r="P543" s="68" t="s">
        <v>168</v>
      </c>
      <c r="Q543" s="68"/>
      <c r="R543" s="68" t="s">
        <v>102</v>
      </c>
      <c r="S543" s="33" t="s">
        <v>101</v>
      </c>
    </row>
    <row r="544" spans="1:19">
      <c r="A544" s="68"/>
      <c r="B544" s="69">
        <v>44222</v>
      </c>
      <c r="C544" s="134">
        <v>27</v>
      </c>
      <c r="D544" s="68" t="s">
        <v>99</v>
      </c>
      <c r="E544" s="68"/>
      <c r="F544" s="68" t="s">
        <v>106</v>
      </c>
      <c r="G544" s="68" t="s">
        <v>101</v>
      </c>
      <c r="H544" s="68" t="s">
        <v>162</v>
      </c>
      <c r="I544" s="68" t="s">
        <v>162</v>
      </c>
      <c r="J544" s="69">
        <v>44351</v>
      </c>
      <c r="K544" s="69">
        <v>44354</v>
      </c>
      <c r="L544" s="68" t="s">
        <v>101</v>
      </c>
      <c r="M544" s="68">
        <v>10</v>
      </c>
      <c r="N544" s="69">
        <v>44357</v>
      </c>
      <c r="O544" s="134">
        <v>6</v>
      </c>
      <c r="P544" s="68" t="s">
        <v>11</v>
      </c>
      <c r="Q544" s="68"/>
      <c r="R544" s="68" t="s">
        <v>102</v>
      </c>
      <c r="S544" s="33" t="s">
        <v>102</v>
      </c>
    </row>
    <row r="545" spans="1:19">
      <c r="A545" s="68"/>
      <c r="B545" s="69">
        <v>44260</v>
      </c>
      <c r="C545" s="134">
        <v>28</v>
      </c>
      <c r="D545" s="68" t="s">
        <v>98</v>
      </c>
      <c r="E545" s="68"/>
      <c r="F545" s="68" t="s">
        <v>106</v>
      </c>
      <c r="G545" s="68" t="s">
        <v>101</v>
      </c>
      <c r="H545" s="68" t="s">
        <v>162</v>
      </c>
      <c r="I545" s="68" t="s">
        <v>162</v>
      </c>
      <c r="J545" s="69">
        <v>44352</v>
      </c>
      <c r="K545" s="69">
        <v>44354</v>
      </c>
      <c r="L545" s="68" t="s">
        <v>101</v>
      </c>
      <c r="M545" s="68">
        <v>3</v>
      </c>
      <c r="N545" s="69">
        <v>44352</v>
      </c>
      <c r="O545" s="134">
        <v>1</v>
      </c>
      <c r="P545" s="68" t="s">
        <v>11</v>
      </c>
      <c r="Q545" s="68"/>
      <c r="R545" s="68" t="s">
        <v>102</v>
      </c>
      <c r="S545" s="33" t="s">
        <v>102</v>
      </c>
    </row>
    <row r="546" spans="1:19">
      <c r="A546" s="68"/>
      <c r="B546" s="69">
        <v>43717</v>
      </c>
      <c r="C546" s="134">
        <v>21</v>
      </c>
      <c r="D546" s="68" t="s">
        <v>98</v>
      </c>
      <c r="E546" s="68"/>
      <c r="F546" s="68" t="s">
        <v>106</v>
      </c>
      <c r="G546" s="68" t="s">
        <v>102</v>
      </c>
      <c r="H546" s="68" t="s">
        <v>162</v>
      </c>
      <c r="I546" s="68" t="s">
        <v>162</v>
      </c>
      <c r="J546" s="69">
        <v>44354</v>
      </c>
      <c r="K546" s="69">
        <v>44355</v>
      </c>
      <c r="L546" s="68" t="s">
        <v>101</v>
      </c>
      <c r="M546" s="68">
        <v>5</v>
      </c>
      <c r="N546" s="69">
        <v>44357</v>
      </c>
      <c r="O546" s="134">
        <v>4</v>
      </c>
      <c r="P546" s="68" t="s">
        <v>11</v>
      </c>
      <c r="Q546" s="68"/>
      <c r="R546" s="68" t="s">
        <v>102</v>
      </c>
      <c r="S546" s="33" t="s">
        <v>102</v>
      </c>
    </row>
    <row r="547" spans="1:19">
      <c r="A547" s="68"/>
      <c r="B547" s="69">
        <v>43717</v>
      </c>
      <c r="C547" s="134">
        <v>20</v>
      </c>
      <c r="D547" s="68" t="s">
        <v>98</v>
      </c>
      <c r="E547" s="68"/>
      <c r="F547" s="68" t="s">
        <v>106</v>
      </c>
      <c r="G547" s="68" t="s">
        <v>102</v>
      </c>
      <c r="H547" s="68" t="s">
        <v>162</v>
      </c>
      <c r="I547" s="68" t="s">
        <v>162</v>
      </c>
      <c r="J547" s="69">
        <v>44354</v>
      </c>
      <c r="K547" s="69">
        <v>44355</v>
      </c>
      <c r="L547" s="68" t="s">
        <v>101</v>
      </c>
      <c r="M547" s="68">
        <v>15</v>
      </c>
      <c r="N547" s="69">
        <v>44357</v>
      </c>
      <c r="O547" s="134">
        <v>4</v>
      </c>
      <c r="P547" s="68" t="s">
        <v>11</v>
      </c>
      <c r="Q547" s="68"/>
      <c r="R547" s="68" t="s">
        <v>102</v>
      </c>
      <c r="S547" s="33" t="s">
        <v>102</v>
      </c>
    </row>
    <row r="548" spans="1:19">
      <c r="A548" s="68"/>
      <c r="B548" s="69">
        <v>44295</v>
      </c>
      <c r="C548" s="134">
        <v>33</v>
      </c>
      <c r="D548" s="68" t="s">
        <v>98</v>
      </c>
      <c r="E548" s="68"/>
      <c r="F548" s="68" t="s">
        <v>106</v>
      </c>
      <c r="G548" s="68" t="s">
        <v>101</v>
      </c>
      <c r="H548" s="68" t="s">
        <v>162</v>
      </c>
      <c r="I548" s="68" t="s">
        <v>162</v>
      </c>
      <c r="J548" s="69">
        <v>44355</v>
      </c>
      <c r="K548" s="69">
        <v>44356</v>
      </c>
      <c r="L548" s="68" t="s">
        <v>101</v>
      </c>
      <c r="M548" s="68">
        <v>20</v>
      </c>
      <c r="N548" s="69">
        <v>44357</v>
      </c>
      <c r="O548" s="134">
        <v>2</v>
      </c>
      <c r="P548" s="68" t="s">
        <v>11</v>
      </c>
      <c r="Q548" s="68"/>
      <c r="R548" s="68" t="s">
        <v>102</v>
      </c>
      <c r="S548" s="33" t="s">
        <v>102</v>
      </c>
    </row>
    <row r="549" spans="1:19">
      <c r="A549" s="68"/>
      <c r="B549" s="69">
        <v>44266</v>
      </c>
      <c r="C549" s="134">
        <v>20</v>
      </c>
      <c r="D549" s="68" t="s">
        <v>98</v>
      </c>
      <c r="E549" s="68"/>
      <c r="F549" s="68" t="s">
        <v>106</v>
      </c>
      <c r="G549" s="68" t="s">
        <v>101</v>
      </c>
      <c r="H549" s="68" t="s">
        <v>162</v>
      </c>
      <c r="I549" s="68" t="s">
        <v>162</v>
      </c>
      <c r="J549" s="69">
        <v>44357</v>
      </c>
      <c r="K549" s="69">
        <v>44358</v>
      </c>
      <c r="L549" s="68" t="s">
        <v>101</v>
      </c>
      <c r="M549" s="68">
        <v>5</v>
      </c>
      <c r="N549" s="69">
        <v>44358</v>
      </c>
      <c r="O549" s="134">
        <v>1</v>
      </c>
      <c r="P549" s="68" t="s">
        <v>186</v>
      </c>
      <c r="Q549" s="68"/>
      <c r="R549" s="68" t="s">
        <v>102</v>
      </c>
      <c r="S549" s="33" t="s">
        <v>102</v>
      </c>
    </row>
    <row r="550" spans="1:19">
      <c r="A550" s="68"/>
      <c r="B550" s="69">
        <v>44043</v>
      </c>
      <c r="C550" s="134">
        <v>34</v>
      </c>
      <c r="D550" s="68" t="s">
        <v>98</v>
      </c>
      <c r="E550" s="68"/>
      <c r="F550" s="68" t="s">
        <v>106</v>
      </c>
      <c r="G550" s="68" t="s">
        <v>102</v>
      </c>
      <c r="H550" s="68" t="s">
        <v>162</v>
      </c>
      <c r="I550" s="68" t="s">
        <v>162</v>
      </c>
      <c r="J550" s="69">
        <v>44357</v>
      </c>
      <c r="K550" s="69">
        <v>44358</v>
      </c>
      <c r="L550" s="68" t="s">
        <v>101</v>
      </c>
      <c r="M550" s="68">
        <v>20</v>
      </c>
      <c r="N550" s="69">
        <v>44369</v>
      </c>
      <c r="O550" s="134">
        <v>12</v>
      </c>
      <c r="P550" s="68" t="s">
        <v>168</v>
      </c>
      <c r="Q550" s="68"/>
      <c r="R550" s="68" t="s">
        <v>102</v>
      </c>
      <c r="S550" s="33" t="s">
        <v>102</v>
      </c>
    </row>
    <row r="551" spans="1:19">
      <c r="A551" s="68"/>
      <c r="B551" s="69">
        <v>43773</v>
      </c>
      <c r="C551" s="134">
        <v>44</v>
      </c>
      <c r="D551" s="68" t="s">
        <v>98</v>
      </c>
      <c r="E551" s="68"/>
      <c r="F551" s="68" t="s">
        <v>106</v>
      </c>
      <c r="G551" s="68" t="s">
        <v>101</v>
      </c>
      <c r="H551" s="68" t="s">
        <v>162</v>
      </c>
      <c r="I551" s="68" t="s">
        <v>162</v>
      </c>
      <c r="J551" s="69">
        <v>44357</v>
      </c>
      <c r="K551" s="69">
        <v>44358</v>
      </c>
      <c r="L551" s="68" t="s">
        <v>101</v>
      </c>
      <c r="M551" s="68">
        <v>20</v>
      </c>
      <c r="N551" s="69">
        <v>44369</v>
      </c>
      <c r="O551" s="134">
        <v>11</v>
      </c>
      <c r="P551" s="68" t="s">
        <v>168</v>
      </c>
      <c r="Q551" s="68"/>
      <c r="R551" s="68" t="s">
        <v>102</v>
      </c>
      <c r="S551" s="33" t="s">
        <v>102</v>
      </c>
    </row>
    <row r="552" spans="1:19">
      <c r="A552" s="68"/>
      <c r="B552" s="69">
        <v>44505</v>
      </c>
      <c r="C552" s="134">
        <v>19</v>
      </c>
      <c r="D552" s="68" t="s">
        <v>98</v>
      </c>
      <c r="E552" s="68"/>
      <c r="F552" s="68" t="s">
        <v>106</v>
      </c>
      <c r="G552" s="68" t="s">
        <v>102</v>
      </c>
      <c r="H552" s="68" t="s">
        <v>162</v>
      </c>
      <c r="I552" s="68" t="s">
        <v>162</v>
      </c>
      <c r="J552" s="69">
        <v>44357</v>
      </c>
      <c r="K552" s="69">
        <v>44358</v>
      </c>
      <c r="L552" s="68" t="s">
        <v>101</v>
      </c>
      <c r="M552" s="68">
        <v>5</v>
      </c>
      <c r="N552" s="69">
        <v>44358</v>
      </c>
      <c r="O552" s="134">
        <v>1</v>
      </c>
      <c r="P552" s="68" t="s">
        <v>168</v>
      </c>
      <c r="Q552" s="68"/>
      <c r="R552" s="68" t="s">
        <v>102</v>
      </c>
      <c r="S552" s="33" t="s">
        <v>102</v>
      </c>
    </row>
    <row r="553" spans="1:19">
      <c r="A553" s="68"/>
      <c r="B553" s="69">
        <v>44351</v>
      </c>
      <c r="C553" s="134">
        <v>41</v>
      </c>
      <c r="D553" s="68" t="s">
        <v>98</v>
      </c>
      <c r="E553" s="68"/>
      <c r="F553" s="68" t="s">
        <v>106</v>
      </c>
      <c r="G553" s="68" t="s">
        <v>102</v>
      </c>
      <c r="H553" s="68" t="s">
        <v>162</v>
      </c>
      <c r="I553" s="68" t="s">
        <v>162</v>
      </c>
      <c r="J553" s="69">
        <v>44357</v>
      </c>
      <c r="K553" s="69">
        <v>44358</v>
      </c>
      <c r="L553" s="68" t="s">
        <v>101</v>
      </c>
      <c r="M553" s="68">
        <v>5</v>
      </c>
      <c r="N553" s="69">
        <v>44358</v>
      </c>
      <c r="O553" s="134">
        <v>1</v>
      </c>
      <c r="P553" s="68" t="s">
        <v>168</v>
      </c>
      <c r="Q553" s="68"/>
      <c r="R553" s="68" t="s">
        <v>102</v>
      </c>
      <c r="S553" s="33" t="s">
        <v>102</v>
      </c>
    </row>
    <row r="554" spans="1:19">
      <c r="A554" s="68"/>
      <c r="B554" s="69">
        <v>44341</v>
      </c>
      <c r="C554" s="134">
        <v>31</v>
      </c>
      <c r="D554" s="68" t="s">
        <v>98</v>
      </c>
      <c r="E554" s="68"/>
      <c r="F554" s="68" t="s">
        <v>106</v>
      </c>
      <c r="G554" s="68" t="s">
        <v>102</v>
      </c>
      <c r="H554" s="68" t="s">
        <v>162</v>
      </c>
      <c r="I554" s="68" t="s">
        <v>162</v>
      </c>
      <c r="J554" s="69">
        <v>44357</v>
      </c>
      <c r="K554" s="69">
        <v>44358</v>
      </c>
      <c r="L554" s="68" t="s">
        <v>101</v>
      </c>
      <c r="M554" s="68">
        <v>5</v>
      </c>
      <c r="N554" s="69">
        <v>44358</v>
      </c>
      <c r="O554" s="134">
        <v>1</v>
      </c>
      <c r="P554" s="68" t="s">
        <v>168</v>
      </c>
      <c r="Q554" s="68"/>
      <c r="R554" s="68" t="s">
        <v>102</v>
      </c>
      <c r="S554" s="33" t="s">
        <v>102</v>
      </c>
    </row>
    <row r="555" spans="1:19">
      <c r="A555" s="68"/>
      <c r="B555" s="69">
        <v>44348</v>
      </c>
      <c r="C555" s="134">
        <v>33</v>
      </c>
      <c r="D555" s="68" t="s">
        <v>105</v>
      </c>
      <c r="E555" s="68"/>
      <c r="F555" s="68" t="s">
        <v>106</v>
      </c>
      <c r="G555" s="68" t="s">
        <v>102</v>
      </c>
      <c r="H555" s="68" t="s">
        <v>162</v>
      </c>
      <c r="I555" s="68" t="s">
        <v>162</v>
      </c>
      <c r="J555" s="69">
        <v>44357</v>
      </c>
      <c r="K555" s="69">
        <v>44358</v>
      </c>
      <c r="L555" s="68" t="s">
        <v>101</v>
      </c>
      <c r="M555" s="68">
        <v>20</v>
      </c>
      <c r="N555" s="69">
        <v>44369</v>
      </c>
      <c r="O555" s="134">
        <v>12</v>
      </c>
      <c r="P555" s="68" t="s">
        <v>168</v>
      </c>
      <c r="Q555" s="68"/>
      <c r="R555" s="68" t="s">
        <v>102</v>
      </c>
      <c r="S555" s="33" t="s">
        <v>102</v>
      </c>
    </row>
    <row r="556" spans="1:19">
      <c r="A556" s="68"/>
      <c r="B556" s="69">
        <v>44340</v>
      </c>
      <c r="C556" s="134">
        <v>27</v>
      </c>
      <c r="D556" s="68" t="s">
        <v>98</v>
      </c>
      <c r="E556" s="68"/>
      <c r="F556" s="68" t="s">
        <v>106</v>
      </c>
      <c r="G556" s="68" t="s">
        <v>102</v>
      </c>
      <c r="H556" s="68" t="s">
        <v>162</v>
      </c>
      <c r="I556" s="68" t="s">
        <v>162</v>
      </c>
      <c r="J556" s="69">
        <v>44357</v>
      </c>
      <c r="K556" s="69">
        <v>44358</v>
      </c>
      <c r="L556" s="68" t="s">
        <v>102</v>
      </c>
      <c r="M556" s="68">
        <v>10</v>
      </c>
      <c r="N556" s="69">
        <v>44364</v>
      </c>
      <c r="O556" s="134">
        <v>7</v>
      </c>
      <c r="P556" s="68" t="s">
        <v>168</v>
      </c>
      <c r="Q556" s="68"/>
      <c r="R556" s="68" t="s">
        <v>102</v>
      </c>
      <c r="S556" s="33" t="s">
        <v>101</v>
      </c>
    </row>
    <row r="557" spans="1:19">
      <c r="A557" s="68"/>
      <c r="B557" s="69">
        <v>44260</v>
      </c>
      <c r="C557" s="134">
        <v>28</v>
      </c>
      <c r="D557" s="68" t="s">
        <v>98</v>
      </c>
      <c r="E557" s="68"/>
      <c r="F557" s="68" t="s">
        <v>106</v>
      </c>
      <c r="G557" s="68" t="s">
        <v>101</v>
      </c>
      <c r="H557" s="68" t="s">
        <v>162</v>
      </c>
      <c r="I557" s="68" t="s">
        <v>162</v>
      </c>
      <c r="J557" s="69">
        <v>44357</v>
      </c>
      <c r="K557" s="69">
        <v>44358</v>
      </c>
      <c r="L557" s="68" t="s">
        <v>102</v>
      </c>
      <c r="M557" s="68">
        <v>5</v>
      </c>
      <c r="N557" s="69">
        <v>44362</v>
      </c>
      <c r="O557" s="134">
        <v>5</v>
      </c>
      <c r="P557" s="68" t="s">
        <v>168</v>
      </c>
      <c r="Q557" s="68"/>
      <c r="R557" s="68" t="s">
        <v>102</v>
      </c>
      <c r="S557" s="33" t="s">
        <v>102</v>
      </c>
    </row>
    <row r="558" spans="1:19">
      <c r="A558" s="68"/>
      <c r="B558" s="69">
        <v>44070</v>
      </c>
      <c r="C558" s="134">
        <v>22</v>
      </c>
      <c r="D558" s="68" t="s">
        <v>98</v>
      </c>
      <c r="E558" s="68"/>
      <c r="F558" s="68" t="s">
        <v>106</v>
      </c>
      <c r="G558" s="68" t="s">
        <v>102</v>
      </c>
      <c r="H558" s="68" t="s">
        <v>162</v>
      </c>
      <c r="I558" s="68" t="s">
        <v>162</v>
      </c>
      <c r="J558" s="69">
        <v>44360</v>
      </c>
      <c r="K558" s="69">
        <v>44361</v>
      </c>
      <c r="L558" s="68" t="s">
        <v>102</v>
      </c>
      <c r="M558" s="68">
        <v>3</v>
      </c>
      <c r="N558" s="69">
        <v>44363</v>
      </c>
      <c r="O558" s="134">
        <v>3</v>
      </c>
      <c r="P558" s="68" t="s">
        <v>11</v>
      </c>
      <c r="Q558" s="68"/>
      <c r="R558" s="68" t="s">
        <v>102</v>
      </c>
      <c r="S558" s="33" t="s">
        <v>102</v>
      </c>
    </row>
    <row r="559" spans="1:19">
      <c r="A559" s="68"/>
      <c r="B559" s="69">
        <v>44300</v>
      </c>
      <c r="C559" s="134">
        <v>36</v>
      </c>
      <c r="D559" s="68" t="s">
        <v>105</v>
      </c>
      <c r="E559" s="68"/>
      <c r="F559" s="68" t="s">
        <v>106</v>
      </c>
      <c r="G559" s="68" t="s">
        <v>101</v>
      </c>
      <c r="H559" s="68" t="s">
        <v>162</v>
      </c>
      <c r="I559" s="68" t="s">
        <v>162</v>
      </c>
      <c r="J559" s="69">
        <v>44360</v>
      </c>
      <c r="K559" s="69">
        <v>44361</v>
      </c>
      <c r="L559" s="68" t="s">
        <v>102</v>
      </c>
      <c r="M559" s="68">
        <v>10</v>
      </c>
      <c r="N559" s="69">
        <v>44370</v>
      </c>
      <c r="O559" s="134">
        <v>10</v>
      </c>
      <c r="P559" s="68" t="s">
        <v>11</v>
      </c>
      <c r="Q559" s="68"/>
      <c r="R559" s="68" t="s">
        <v>102</v>
      </c>
      <c r="S559" s="33" t="s">
        <v>101</v>
      </c>
    </row>
    <row r="560" spans="1:19">
      <c r="A560" s="68"/>
      <c r="B560" s="69">
        <v>44256</v>
      </c>
      <c r="C560" s="134">
        <v>21</v>
      </c>
      <c r="D560" s="68" t="s">
        <v>98</v>
      </c>
      <c r="E560" s="68"/>
      <c r="F560" s="68" t="s">
        <v>106</v>
      </c>
      <c r="G560" s="68" t="s">
        <v>102</v>
      </c>
      <c r="H560" s="68" t="s">
        <v>162</v>
      </c>
      <c r="I560" s="68" t="s">
        <v>162</v>
      </c>
      <c r="J560" s="69">
        <v>44360</v>
      </c>
      <c r="K560" s="69">
        <v>44361</v>
      </c>
      <c r="L560" s="68" t="s">
        <v>102</v>
      </c>
      <c r="M560" s="68">
        <v>50</v>
      </c>
      <c r="N560" s="69">
        <v>44377</v>
      </c>
      <c r="O560" s="134">
        <v>17</v>
      </c>
      <c r="P560" s="68" t="s">
        <v>11</v>
      </c>
      <c r="Q560" s="68"/>
      <c r="R560" s="68" t="s">
        <v>102</v>
      </c>
      <c r="S560" s="33" t="s">
        <v>102</v>
      </c>
    </row>
    <row r="561" spans="1:19">
      <c r="A561" s="68"/>
      <c r="B561" s="69">
        <v>44357</v>
      </c>
      <c r="C561" s="134">
        <v>24</v>
      </c>
      <c r="D561" s="68" t="s">
        <v>98</v>
      </c>
      <c r="E561" s="68"/>
      <c r="F561" s="68" t="s">
        <v>106</v>
      </c>
      <c r="G561" s="68" t="s">
        <v>102</v>
      </c>
      <c r="H561" s="68" t="s">
        <v>162</v>
      </c>
      <c r="I561" s="68" t="s">
        <v>162</v>
      </c>
      <c r="J561" s="69">
        <v>44362</v>
      </c>
      <c r="K561" s="69">
        <v>44363</v>
      </c>
      <c r="L561" s="68" t="s">
        <v>102</v>
      </c>
      <c r="M561" s="68">
        <v>10</v>
      </c>
      <c r="N561" s="69">
        <v>44371</v>
      </c>
      <c r="O561" s="134">
        <v>9</v>
      </c>
      <c r="P561" s="68" t="s">
        <v>168</v>
      </c>
      <c r="Q561" s="68"/>
      <c r="R561" s="68" t="s">
        <v>102</v>
      </c>
      <c r="S561" s="33" t="s">
        <v>102</v>
      </c>
    </row>
    <row r="562" spans="1:19">
      <c r="A562" s="68"/>
      <c r="B562" s="69">
        <v>44340</v>
      </c>
      <c r="C562" s="134">
        <v>21</v>
      </c>
      <c r="D562" s="68" t="s">
        <v>105</v>
      </c>
      <c r="E562" s="68"/>
      <c r="F562" s="68" t="s">
        <v>106</v>
      </c>
      <c r="G562" s="68" t="s">
        <v>101</v>
      </c>
      <c r="H562" s="68" t="s">
        <v>162</v>
      </c>
      <c r="I562" s="68" t="s">
        <v>162</v>
      </c>
      <c r="J562" s="69">
        <v>44362</v>
      </c>
      <c r="K562" s="69">
        <v>44363</v>
      </c>
      <c r="L562" s="68" t="s">
        <v>102</v>
      </c>
      <c r="M562" s="68">
        <v>0</v>
      </c>
      <c r="N562" s="69">
        <v>44363</v>
      </c>
      <c r="O562" s="134">
        <v>1</v>
      </c>
      <c r="P562" s="68" t="s">
        <v>168</v>
      </c>
      <c r="Q562" s="68"/>
      <c r="R562" s="68" t="s">
        <v>102</v>
      </c>
      <c r="S562" s="33" t="s">
        <v>102</v>
      </c>
    </row>
    <row r="563" spans="1:19">
      <c r="A563" s="68"/>
      <c r="B563" s="69">
        <v>44343</v>
      </c>
      <c r="C563" s="134">
        <v>55</v>
      </c>
      <c r="D563" s="68" t="s">
        <v>105</v>
      </c>
      <c r="E563" s="68"/>
      <c r="F563" s="68" t="s">
        <v>106</v>
      </c>
      <c r="G563" s="68" t="s">
        <v>102</v>
      </c>
      <c r="H563" s="68" t="s">
        <v>162</v>
      </c>
      <c r="I563" s="68" t="s">
        <v>162</v>
      </c>
      <c r="J563" s="69">
        <v>44362</v>
      </c>
      <c r="K563" s="69">
        <v>44363</v>
      </c>
      <c r="L563" s="68" t="s">
        <v>102</v>
      </c>
      <c r="M563" s="68">
        <v>0</v>
      </c>
      <c r="N563" s="69">
        <v>44363</v>
      </c>
      <c r="O563" s="134">
        <v>1</v>
      </c>
      <c r="P563" s="68" t="s">
        <v>168</v>
      </c>
      <c r="Q563" s="68"/>
      <c r="R563" s="68" t="s">
        <v>102</v>
      </c>
      <c r="S563" s="33" t="s">
        <v>102</v>
      </c>
    </row>
    <row r="564" spans="1:19">
      <c r="A564" s="68"/>
      <c r="B564" s="69">
        <v>44351</v>
      </c>
      <c r="C564" s="134">
        <v>41</v>
      </c>
      <c r="D564" s="68" t="s">
        <v>98</v>
      </c>
      <c r="E564" s="68"/>
      <c r="F564" s="68" t="s">
        <v>106</v>
      </c>
      <c r="G564" s="68" t="s">
        <v>102</v>
      </c>
      <c r="H564" s="68" t="s">
        <v>162</v>
      </c>
      <c r="I564" s="68" t="s">
        <v>162</v>
      </c>
      <c r="J564" s="69">
        <v>44363</v>
      </c>
      <c r="K564" s="69">
        <v>44364</v>
      </c>
      <c r="L564" s="68" t="s">
        <v>102</v>
      </c>
      <c r="M564" s="68">
        <v>9</v>
      </c>
      <c r="N564" s="69">
        <v>44372</v>
      </c>
      <c r="O564" s="134">
        <v>9</v>
      </c>
      <c r="P564" s="68" t="s">
        <v>168</v>
      </c>
      <c r="Q564" s="68"/>
      <c r="R564" s="68" t="s">
        <v>102</v>
      </c>
      <c r="S564" s="33" t="s">
        <v>102</v>
      </c>
    </row>
    <row r="565" spans="1:19">
      <c r="A565" s="68"/>
      <c r="B565" s="69">
        <v>44308</v>
      </c>
      <c r="C565" s="134">
        <v>41</v>
      </c>
      <c r="D565" s="68" t="s">
        <v>98</v>
      </c>
      <c r="E565" s="68"/>
      <c r="F565" s="68" t="s">
        <v>106</v>
      </c>
      <c r="G565" s="68" t="s">
        <v>102</v>
      </c>
      <c r="H565" s="68" t="s">
        <v>162</v>
      </c>
      <c r="I565" s="68" t="s">
        <v>162</v>
      </c>
      <c r="J565" s="69">
        <v>44363</v>
      </c>
      <c r="K565" s="69">
        <v>44364</v>
      </c>
      <c r="L565" s="68" t="s">
        <v>102</v>
      </c>
      <c r="M565" s="68">
        <v>9</v>
      </c>
      <c r="N565" s="69">
        <v>44372</v>
      </c>
      <c r="O565" s="134">
        <v>9</v>
      </c>
      <c r="P565" s="68" t="s">
        <v>11</v>
      </c>
      <c r="Q565" s="68"/>
      <c r="R565" s="68" t="s">
        <v>102</v>
      </c>
      <c r="S565" s="33" t="s">
        <v>101</v>
      </c>
    </row>
    <row r="566" spans="1:19">
      <c r="A566" s="68"/>
      <c r="B566" s="69">
        <v>44137</v>
      </c>
      <c r="C566" s="134">
        <v>18</v>
      </c>
      <c r="D566" s="68" t="s">
        <v>105</v>
      </c>
      <c r="E566" s="68"/>
      <c r="F566" s="68" t="s">
        <v>106</v>
      </c>
      <c r="G566" s="68" t="s">
        <v>102</v>
      </c>
      <c r="H566" s="68" t="s">
        <v>162</v>
      </c>
      <c r="I566" s="68" t="s">
        <v>162</v>
      </c>
      <c r="J566" s="69">
        <v>44363</v>
      </c>
      <c r="K566" s="69">
        <v>44364</v>
      </c>
      <c r="L566" s="68" t="s">
        <v>102</v>
      </c>
      <c r="M566" s="68">
        <v>0</v>
      </c>
      <c r="N566" s="69">
        <v>44364</v>
      </c>
      <c r="O566" s="134">
        <v>1</v>
      </c>
      <c r="P566" s="68" t="s">
        <v>11</v>
      </c>
      <c r="Q566" s="68"/>
      <c r="R566" s="68" t="s">
        <v>102</v>
      </c>
      <c r="S566" s="33" t="s">
        <v>102</v>
      </c>
    </row>
    <row r="567" spans="1:19">
      <c r="A567" s="68"/>
      <c r="B567" s="69">
        <v>43901</v>
      </c>
      <c r="C567" s="134">
        <v>28</v>
      </c>
      <c r="D567" s="68" t="s">
        <v>98</v>
      </c>
      <c r="E567" s="68"/>
      <c r="F567" s="68" t="s">
        <v>106</v>
      </c>
      <c r="G567" s="68" t="s">
        <v>102</v>
      </c>
      <c r="H567" s="68" t="s">
        <v>162</v>
      </c>
      <c r="I567" s="68" t="s">
        <v>162</v>
      </c>
      <c r="J567" s="69">
        <v>44364</v>
      </c>
      <c r="K567" s="69">
        <v>44365</v>
      </c>
      <c r="L567" s="68" t="s">
        <v>102</v>
      </c>
      <c r="M567" s="68">
        <v>6</v>
      </c>
      <c r="N567" s="69">
        <v>44370</v>
      </c>
      <c r="O567" s="134">
        <v>6</v>
      </c>
      <c r="P567" s="68" t="s">
        <v>168</v>
      </c>
      <c r="Q567" s="68"/>
      <c r="R567" s="68" t="s">
        <v>102</v>
      </c>
      <c r="S567" s="33" t="s">
        <v>102</v>
      </c>
    </row>
    <row r="568" spans="1:19">
      <c r="A568" s="68"/>
      <c r="B568" s="69">
        <v>43867</v>
      </c>
      <c r="C568" s="134">
        <v>22</v>
      </c>
      <c r="D568" s="68" t="s">
        <v>105</v>
      </c>
      <c r="E568" s="68"/>
      <c r="F568" s="68" t="s">
        <v>106</v>
      </c>
      <c r="G568" s="68" t="s">
        <v>102</v>
      </c>
      <c r="H568" s="68" t="s">
        <v>162</v>
      </c>
      <c r="I568" s="68" t="s">
        <v>162</v>
      </c>
      <c r="J568" s="69">
        <v>44367</v>
      </c>
      <c r="K568" s="69">
        <v>44368</v>
      </c>
      <c r="L568" s="68" t="s">
        <v>101</v>
      </c>
      <c r="M568" s="68">
        <v>30</v>
      </c>
      <c r="N568" s="69">
        <v>44379</v>
      </c>
      <c r="O568" s="134">
        <v>12</v>
      </c>
      <c r="P568" s="68" t="s">
        <v>168</v>
      </c>
      <c r="Q568" s="68"/>
      <c r="R568" s="68" t="s">
        <v>102</v>
      </c>
      <c r="S568" s="33" t="s">
        <v>102</v>
      </c>
    </row>
    <row r="569" spans="1:19">
      <c r="A569" s="68"/>
      <c r="B569" s="69">
        <v>44160</v>
      </c>
      <c r="C569" s="134">
        <v>34</v>
      </c>
      <c r="D569" s="68" t="s">
        <v>98</v>
      </c>
      <c r="E569" s="68"/>
      <c r="F569" s="68" t="s">
        <v>106</v>
      </c>
      <c r="G569" s="68" t="s">
        <v>101</v>
      </c>
      <c r="H569" s="68" t="s">
        <v>162</v>
      </c>
      <c r="I569" s="68" t="s">
        <v>162</v>
      </c>
      <c r="J569" s="69">
        <v>44368</v>
      </c>
      <c r="K569" s="69">
        <v>44369</v>
      </c>
      <c r="L569" s="68" t="s">
        <v>102</v>
      </c>
      <c r="M569" s="68">
        <v>0</v>
      </c>
      <c r="N569" s="69">
        <v>44372</v>
      </c>
      <c r="O569" s="134">
        <v>4</v>
      </c>
      <c r="P569" s="68" t="s">
        <v>168</v>
      </c>
      <c r="Q569" s="68"/>
      <c r="R569" s="68" t="s">
        <v>102</v>
      </c>
      <c r="S569" s="33" t="s">
        <v>101</v>
      </c>
    </row>
    <row r="570" spans="1:19">
      <c r="A570" s="68"/>
      <c r="B570" s="69">
        <v>44320</v>
      </c>
      <c r="C570" s="134">
        <v>20</v>
      </c>
      <c r="D570" s="68" t="s">
        <v>105</v>
      </c>
      <c r="E570" s="68"/>
      <c r="F570" s="68" t="s">
        <v>106</v>
      </c>
      <c r="G570" s="68" t="s">
        <v>102</v>
      </c>
      <c r="H570" s="68" t="s">
        <v>162</v>
      </c>
      <c r="I570" s="68" t="s">
        <v>162</v>
      </c>
      <c r="J570" s="69">
        <v>44369</v>
      </c>
      <c r="K570" s="69">
        <v>44370</v>
      </c>
      <c r="L570" s="68" t="s">
        <v>102</v>
      </c>
      <c r="M570" s="68">
        <v>0</v>
      </c>
      <c r="N570" s="69">
        <v>44377</v>
      </c>
      <c r="O570" s="134">
        <v>8</v>
      </c>
      <c r="P570" s="68" t="s">
        <v>11</v>
      </c>
      <c r="Q570" s="68"/>
      <c r="R570" s="68" t="s">
        <v>102</v>
      </c>
      <c r="S570" s="33" t="s">
        <v>102</v>
      </c>
    </row>
    <row r="571" spans="1:19">
      <c r="A571" s="68"/>
      <c r="B571" s="69">
        <v>44207</v>
      </c>
      <c r="C571" s="134">
        <v>23</v>
      </c>
      <c r="D571" s="68" t="s">
        <v>107</v>
      </c>
      <c r="E571" s="68"/>
      <c r="F571" s="68" t="s">
        <v>106</v>
      </c>
      <c r="G571" s="68" t="s">
        <v>102</v>
      </c>
      <c r="H571" s="68" t="s">
        <v>162</v>
      </c>
      <c r="I571" s="68" t="s">
        <v>162</v>
      </c>
      <c r="J571" s="69">
        <v>44370</v>
      </c>
      <c r="K571" s="69">
        <v>44371</v>
      </c>
      <c r="L571" s="68" t="s">
        <v>102</v>
      </c>
      <c r="M571" s="68">
        <v>0</v>
      </c>
      <c r="N571" s="69">
        <v>44371</v>
      </c>
      <c r="O571" s="134">
        <v>1</v>
      </c>
      <c r="P571" s="68" t="s">
        <v>11</v>
      </c>
      <c r="Q571" s="68"/>
      <c r="R571" s="68" t="s">
        <v>102</v>
      </c>
      <c r="S571" s="33" t="s">
        <v>101</v>
      </c>
    </row>
    <row r="572" spans="1:19">
      <c r="A572" s="68"/>
      <c r="B572" s="69">
        <v>44274</v>
      </c>
      <c r="C572" s="134">
        <v>19</v>
      </c>
      <c r="D572" s="68" t="s">
        <v>98</v>
      </c>
      <c r="E572" s="68"/>
      <c r="F572" s="68" t="s">
        <v>106</v>
      </c>
      <c r="G572" s="68" t="s">
        <v>102</v>
      </c>
      <c r="H572" s="68" t="s">
        <v>162</v>
      </c>
      <c r="I572" s="68" t="s">
        <v>162</v>
      </c>
      <c r="J572" s="69">
        <v>44370</v>
      </c>
      <c r="K572" s="69">
        <v>44371</v>
      </c>
      <c r="L572" s="68" t="s">
        <v>101</v>
      </c>
      <c r="M572" s="68">
        <v>30</v>
      </c>
      <c r="N572" s="69">
        <v>44376</v>
      </c>
      <c r="O572" s="134">
        <v>6</v>
      </c>
      <c r="P572" s="68" t="s">
        <v>168</v>
      </c>
      <c r="Q572" s="68"/>
      <c r="R572" s="68" t="s">
        <v>102</v>
      </c>
      <c r="S572" s="33" t="s">
        <v>102</v>
      </c>
    </row>
    <row r="573" spans="1:19">
      <c r="A573" s="68"/>
      <c r="B573" s="69">
        <v>44301</v>
      </c>
      <c r="C573" s="134">
        <v>23</v>
      </c>
      <c r="D573" s="68" t="s">
        <v>105</v>
      </c>
      <c r="E573" s="68"/>
      <c r="F573" s="68" t="s">
        <v>106</v>
      </c>
      <c r="G573" s="68" t="s">
        <v>102</v>
      </c>
      <c r="H573" s="68" t="s">
        <v>162</v>
      </c>
      <c r="I573" s="68" t="s">
        <v>162</v>
      </c>
      <c r="J573" s="69">
        <v>44370</v>
      </c>
      <c r="K573" s="69">
        <v>44371</v>
      </c>
      <c r="L573" s="68" t="s">
        <v>102</v>
      </c>
      <c r="M573" s="68">
        <v>10</v>
      </c>
      <c r="N573" s="69">
        <v>44379</v>
      </c>
      <c r="O573" s="134">
        <v>9</v>
      </c>
      <c r="P573" s="68" t="s">
        <v>11</v>
      </c>
      <c r="Q573" s="68"/>
      <c r="R573" s="68" t="s">
        <v>102</v>
      </c>
      <c r="S573" s="33" t="s">
        <v>102</v>
      </c>
    </row>
    <row r="574" spans="1:19">
      <c r="A574" s="68"/>
      <c r="B574" s="69">
        <v>44097</v>
      </c>
      <c r="C574" s="134">
        <v>48</v>
      </c>
      <c r="D574" s="68" t="s">
        <v>107</v>
      </c>
      <c r="E574" s="68"/>
      <c r="F574" s="68" t="s">
        <v>106</v>
      </c>
      <c r="G574" s="68" t="s">
        <v>102</v>
      </c>
      <c r="H574" s="68" t="s">
        <v>162</v>
      </c>
      <c r="I574" s="68" t="s">
        <v>162</v>
      </c>
      <c r="J574" s="69">
        <v>44370</v>
      </c>
      <c r="K574" s="69">
        <v>44371</v>
      </c>
      <c r="L574" s="68" t="s">
        <v>102</v>
      </c>
      <c r="M574" s="68">
        <v>0</v>
      </c>
      <c r="N574" s="69">
        <v>44372</v>
      </c>
      <c r="O574" s="134">
        <v>2</v>
      </c>
      <c r="P574" s="68" t="s">
        <v>168</v>
      </c>
      <c r="Q574" s="68"/>
      <c r="R574" s="68" t="s">
        <v>102</v>
      </c>
      <c r="S574" s="33" t="s">
        <v>102</v>
      </c>
    </row>
    <row r="575" spans="1:19">
      <c r="A575" s="68"/>
      <c r="B575" s="69">
        <v>44341</v>
      </c>
      <c r="C575" s="134">
        <v>29</v>
      </c>
      <c r="D575" s="68" t="s">
        <v>98</v>
      </c>
      <c r="E575" s="68"/>
      <c r="F575" s="68" t="s">
        <v>106</v>
      </c>
      <c r="G575" s="68" t="s">
        <v>101</v>
      </c>
      <c r="H575" s="68" t="s">
        <v>162</v>
      </c>
      <c r="I575" s="68" t="s">
        <v>167</v>
      </c>
      <c r="J575" s="69">
        <v>44370</v>
      </c>
      <c r="K575" s="69">
        <v>44371</v>
      </c>
      <c r="L575" s="68" t="s">
        <v>102</v>
      </c>
      <c r="M575" s="68">
        <v>6</v>
      </c>
      <c r="N575" s="69">
        <v>44376</v>
      </c>
      <c r="O575" s="134">
        <v>6</v>
      </c>
      <c r="P575" s="68" t="s">
        <v>168</v>
      </c>
      <c r="Q575" s="68"/>
      <c r="R575" s="68" t="s">
        <v>102</v>
      </c>
      <c r="S575" s="33" t="s">
        <v>102</v>
      </c>
    </row>
    <row r="576" spans="1:19">
      <c r="A576" s="68"/>
      <c r="B576" s="69">
        <v>44321</v>
      </c>
      <c r="C576" s="134">
        <v>20</v>
      </c>
      <c r="D576" s="68" t="s">
        <v>105</v>
      </c>
      <c r="E576" s="68"/>
      <c r="F576" s="68" t="s">
        <v>106</v>
      </c>
      <c r="G576" s="68" t="s">
        <v>102</v>
      </c>
      <c r="H576" s="68" t="s">
        <v>162</v>
      </c>
      <c r="I576" s="68" t="s">
        <v>162</v>
      </c>
      <c r="J576" s="69">
        <v>44370</v>
      </c>
      <c r="K576" s="69">
        <v>44371</v>
      </c>
      <c r="L576" s="68" t="s">
        <v>102</v>
      </c>
      <c r="M576" s="68">
        <v>0</v>
      </c>
      <c r="N576" s="69">
        <v>44372</v>
      </c>
      <c r="O576" s="134">
        <v>2</v>
      </c>
      <c r="P576" s="68" t="s">
        <v>168</v>
      </c>
      <c r="Q576" s="68"/>
      <c r="R576" s="68" t="s">
        <v>102</v>
      </c>
      <c r="S576" s="33" t="s">
        <v>102</v>
      </c>
    </row>
    <row r="577" spans="1:19">
      <c r="A577" s="68"/>
      <c r="B577" s="69">
        <v>44294</v>
      </c>
      <c r="C577" s="134">
        <v>47</v>
      </c>
      <c r="D577" s="68" t="s">
        <v>98</v>
      </c>
      <c r="E577" s="68"/>
      <c r="F577" s="68" t="s">
        <v>106</v>
      </c>
      <c r="G577" s="68" t="s">
        <v>102</v>
      </c>
      <c r="H577" s="68" t="s">
        <v>162</v>
      </c>
      <c r="I577" s="68" t="s">
        <v>162</v>
      </c>
      <c r="J577" s="69">
        <v>44370</v>
      </c>
      <c r="K577" s="69">
        <v>44371</v>
      </c>
      <c r="L577" s="68" t="s">
        <v>102</v>
      </c>
      <c r="M577" s="68">
        <v>0</v>
      </c>
      <c r="N577" s="69">
        <v>44372</v>
      </c>
      <c r="O577" s="134">
        <v>2</v>
      </c>
      <c r="P577" s="68" t="s">
        <v>168</v>
      </c>
      <c r="Q577" s="68"/>
      <c r="R577" s="68" t="s">
        <v>102</v>
      </c>
      <c r="S577" s="33" t="s">
        <v>102</v>
      </c>
    </row>
    <row r="578" spans="1:19">
      <c r="A578" s="68"/>
      <c r="B578" s="69">
        <v>44298</v>
      </c>
      <c r="C578" s="134">
        <v>22</v>
      </c>
      <c r="D578" s="68" t="s">
        <v>99</v>
      </c>
      <c r="E578" s="68"/>
      <c r="F578" s="68" t="s">
        <v>106</v>
      </c>
      <c r="G578" s="68" t="s">
        <v>102</v>
      </c>
      <c r="H578" s="68" t="s">
        <v>162</v>
      </c>
      <c r="I578" s="68" t="s">
        <v>162</v>
      </c>
      <c r="J578" s="69">
        <v>44370</v>
      </c>
      <c r="K578" s="69">
        <v>44371</v>
      </c>
      <c r="L578" s="68" t="s">
        <v>102</v>
      </c>
      <c r="M578" s="68">
        <v>0</v>
      </c>
      <c r="N578" s="69">
        <v>44371</v>
      </c>
      <c r="O578" s="134">
        <v>1</v>
      </c>
      <c r="P578" s="68" t="s">
        <v>168</v>
      </c>
      <c r="Q578" s="68"/>
      <c r="R578" s="68" t="s">
        <v>102</v>
      </c>
      <c r="S578" s="33" t="s">
        <v>102</v>
      </c>
    </row>
    <row r="579" spans="1:19">
      <c r="A579" s="68"/>
      <c r="B579" s="69">
        <v>43879</v>
      </c>
      <c r="C579" s="134">
        <v>39</v>
      </c>
      <c r="D579" s="68" t="s">
        <v>105</v>
      </c>
      <c r="E579" s="68"/>
      <c r="F579" s="68" t="s">
        <v>106</v>
      </c>
      <c r="G579" s="68" t="s">
        <v>102</v>
      </c>
      <c r="H579" s="68" t="s">
        <v>162</v>
      </c>
      <c r="I579" s="68" t="s">
        <v>162</v>
      </c>
      <c r="J579" s="69">
        <v>44370</v>
      </c>
      <c r="K579" s="69">
        <v>44371</v>
      </c>
      <c r="L579" s="68" t="s">
        <v>102</v>
      </c>
      <c r="M579" s="68">
        <v>0</v>
      </c>
      <c r="N579" s="69">
        <v>44393</v>
      </c>
      <c r="O579" s="134">
        <v>23</v>
      </c>
      <c r="P579" s="68" t="s">
        <v>168</v>
      </c>
      <c r="Q579" s="68"/>
      <c r="R579" s="68" t="s">
        <v>102</v>
      </c>
      <c r="S579" s="33" t="s">
        <v>102</v>
      </c>
    </row>
    <row r="580" spans="1:19">
      <c r="A580" s="68"/>
      <c r="B580" s="69">
        <v>44340</v>
      </c>
      <c r="C580" s="134">
        <v>62</v>
      </c>
      <c r="D580" s="68" t="s">
        <v>105</v>
      </c>
      <c r="E580" s="68"/>
      <c r="F580" s="68" t="s">
        <v>106</v>
      </c>
      <c r="G580" s="68" t="s">
        <v>102</v>
      </c>
      <c r="H580" s="68" t="s">
        <v>162</v>
      </c>
      <c r="I580" s="68" t="s">
        <v>162</v>
      </c>
      <c r="J580" s="69">
        <v>44370</v>
      </c>
      <c r="K580" s="69">
        <v>44371</v>
      </c>
      <c r="L580" s="68" t="s">
        <v>102</v>
      </c>
      <c r="M580" s="68">
        <v>0</v>
      </c>
      <c r="N580" s="69">
        <v>44372</v>
      </c>
      <c r="O580" s="134">
        <v>2</v>
      </c>
      <c r="P580" s="68" t="s">
        <v>168</v>
      </c>
      <c r="Q580" s="68"/>
      <c r="R580" s="68" t="s">
        <v>102</v>
      </c>
      <c r="S580" s="33" t="s">
        <v>102</v>
      </c>
    </row>
    <row r="581" spans="1:19">
      <c r="A581" s="68"/>
      <c r="B581" s="69">
        <v>44034</v>
      </c>
      <c r="C581" s="134">
        <v>29</v>
      </c>
      <c r="D581" s="68" t="s">
        <v>105</v>
      </c>
      <c r="E581" s="68"/>
      <c r="F581" s="68" t="s">
        <v>106</v>
      </c>
      <c r="G581" s="68" t="s">
        <v>102</v>
      </c>
      <c r="H581" s="68" t="s">
        <v>162</v>
      </c>
      <c r="I581" s="68" t="s">
        <v>162</v>
      </c>
      <c r="J581" s="69">
        <v>44370</v>
      </c>
      <c r="K581" s="69">
        <v>44371</v>
      </c>
      <c r="L581" s="68" t="s">
        <v>102</v>
      </c>
      <c r="M581" s="68">
        <v>7</v>
      </c>
      <c r="N581" s="69">
        <v>44377</v>
      </c>
      <c r="O581" s="134">
        <v>7</v>
      </c>
      <c r="P581" s="68" t="s">
        <v>168</v>
      </c>
      <c r="Q581" s="68"/>
      <c r="R581" s="68" t="s">
        <v>102</v>
      </c>
      <c r="S581" s="33" t="s">
        <v>101</v>
      </c>
    </row>
    <row r="582" spans="1:19">
      <c r="A582" s="68"/>
      <c r="B582" s="69">
        <v>44348</v>
      </c>
      <c r="C582" s="134">
        <v>33</v>
      </c>
      <c r="D582" s="68" t="s">
        <v>105</v>
      </c>
      <c r="E582" s="68"/>
      <c r="F582" s="68" t="s">
        <v>106</v>
      </c>
      <c r="G582" s="68" t="s">
        <v>102</v>
      </c>
      <c r="H582" s="68" t="s">
        <v>162</v>
      </c>
      <c r="I582" s="68" t="s">
        <v>162</v>
      </c>
      <c r="J582" s="69">
        <v>44371</v>
      </c>
      <c r="K582" s="69">
        <v>44372</v>
      </c>
      <c r="L582" s="68" t="s">
        <v>102</v>
      </c>
      <c r="M582" s="68">
        <v>7</v>
      </c>
      <c r="N582" s="69">
        <v>44384</v>
      </c>
      <c r="O582" s="134">
        <v>13</v>
      </c>
      <c r="P582" s="68" t="s">
        <v>11</v>
      </c>
      <c r="Q582" s="68"/>
      <c r="R582" s="68" t="s">
        <v>102</v>
      </c>
      <c r="S582" s="33" t="s">
        <v>102</v>
      </c>
    </row>
    <row r="583" spans="1:19">
      <c r="A583" s="68"/>
      <c r="B583" s="69">
        <v>44340</v>
      </c>
      <c r="C583" s="134">
        <v>36</v>
      </c>
      <c r="D583" s="68" t="s">
        <v>105</v>
      </c>
      <c r="E583" s="68"/>
      <c r="F583" s="68" t="s">
        <v>106</v>
      </c>
      <c r="G583" s="68" t="s">
        <v>101</v>
      </c>
      <c r="H583" s="68" t="s">
        <v>162</v>
      </c>
      <c r="I583" s="68" t="s">
        <v>162</v>
      </c>
      <c r="J583" s="69">
        <v>44371</v>
      </c>
      <c r="K583" s="69">
        <v>44372</v>
      </c>
      <c r="L583" s="68" t="s">
        <v>102</v>
      </c>
      <c r="M583" s="68">
        <v>0</v>
      </c>
      <c r="N583" s="69">
        <v>44371</v>
      </c>
      <c r="O583" s="134">
        <v>1</v>
      </c>
      <c r="P583" s="68" t="s">
        <v>11</v>
      </c>
      <c r="Q583" s="68"/>
      <c r="R583" s="68" t="s">
        <v>102</v>
      </c>
      <c r="S583" s="33" t="s">
        <v>102</v>
      </c>
    </row>
    <row r="584" spans="1:19">
      <c r="A584" s="68"/>
      <c r="B584" s="69">
        <v>44343</v>
      </c>
      <c r="C584" s="134">
        <v>55</v>
      </c>
      <c r="D584" s="68" t="s">
        <v>105</v>
      </c>
      <c r="E584" s="68"/>
      <c r="F584" s="68" t="s">
        <v>106</v>
      </c>
      <c r="G584" s="68" t="s">
        <v>102</v>
      </c>
      <c r="H584" s="68" t="s">
        <v>162</v>
      </c>
      <c r="I584" s="68" t="s">
        <v>162</v>
      </c>
      <c r="J584" s="69">
        <v>44371</v>
      </c>
      <c r="K584" s="69">
        <v>44372</v>
      </c>
      <c r="L584" s="68" t="s">
        <v>102</v>
      </c>
      <c r="M584" s="68">
        <v>6</v>
      </c>
      <c r="N584" s="69">
        <v>44377</v>
      </c>
      <c r="O584" s="134">
        <v>6</v>
      </c>
      <c r="P584" s="68" t="s">
        <v>11</v>
      </c>
      <c r="Q584" s="68"/>
      <c r="R584" s="68" t="s">
        <v>102</v>
      </c>
      <c r="S584" s="33" t="s">
        <v>102</v>
      </c>
    </row>
    <row r="585" spans="1:19">
      <c r="A585" s="68"/>
      <c r="B585" s="69">
        <v>44272</v>
      </c>
      <c r="C585" s="134"/>
      <c r="D585" s="68" t="s">
        <v>105</v>
      </c>
      <c r="E585" s="68"/>
      <c r="F585" s="68" t="s">
        <v>106</v>
      </c>
      <c r="G585" s="68" t="s">
        <v>102</v>
      </c>
      <c r="H585" s="68" t="s">
        <v>162</v>
      </c>
      <c r="I585" s="68" t="s">
        <v>162</v>
      </c>
      <c r="J585" s="69">
        <v>44371</v>
      </c>
      <c r="K585" s="69">
        <v>44372</v>
      </c>
      <c r="L585" s="68" t="s">
        <v>101</v>
      </c>
      <c r="M585" s="68">
        <v>10</v>
      </c>
      <c r="N585" s="69">
        <v>44391</v>
      </c>
      <c r="O585" s="134">
        <v>20</v>
      </c>
      <c r="P585" s="68" t="s">
        <v>11</v>
      </c>
      <c r="Q585" s="68"/>
      <c r="R585" s="68" t="s">
        <v>102</v>
      </c>
      <c r="S585" s="33" t="s">
        <v>102</v>
      </c>
    </row>
    <row r="586" spans="1:19">
      <c r="A586" s="68"/>
      <c r="B586" s="69">
        <v>44279</v>
      </c>
      <c r="C586" s="134">
        <v>26</v>
      </c>
      <c r="D586" s="68" t="s">
        <v>98</v>
      </c>
      <c r="E586" s="68"/>
      <c r="F586" s="68" t="s">
        <v>106</v>
      </c>
      <c r="G586" s="68" t="s">
        <v>101</v>
      </c>
      <c r="H586" s="68" t="s">
        <v>162</v>
      </c>
      <c r="I586" s="68" t="s">
        <v>162</v>
      </c>
      <c r="J586" s="69">
        <v>44372</v>
      </c>
      <c r="K586" s="69">
        <v>44375</v>
      </c>
      <c r="L586" s="68" t="s">
        <v>102</v>
      </c>
      <c r="M586" s="68">
        <v>30</v>
      </c>
      <c r="N586" s="69">
        <v>44376</v>
      </c>
      <c r="O586" s="134">
        <v>4</v>
      </c>
      <c r="P586" s="68" t="s">
        <v>168</v>
      </c>
      <c r="Q586" s="68"/>
      <c r="R586" s="68" t="s">
        <v>102</v>
      </c>
      <c r="S586" s="33" t="s">
        <v>102</v>
      </c>
    </row>
    <row r="587" spans="1:19">
      <c r="A587" s="68"/>
      <c r="B587" s="69">
        <v>44309</v>
      </c>
      <c r="C587" s="134">
        <v>43</v>
      </c>
      <c r="D587" s="68" t="s">
        <v>98</v>
      </c>
      <c r="E587" s="68"/>
      <c r="F587" s="68" t="s">
        <v>106</v>
      </c>
      <c r="G587" s="68" t="s">
        <v>102</v>
      </c>
      <c r="H587" s="68" t="s">
        <v>162</v>
      </c>
      <c r="I587" s="68" t="s">
        <v>162</v>
      </c>
      <c r="J587" s="69">
        <v>44372</v>
      </c>
      <c r="K587" s="69">
        <v>44375</v>
      </c>
      <c r="L587" s="68" t="s">
        <v>101</v>
      </c>
      <c r="M587" s="68">
        <v>10</v>
      </c>
      <c r="N587" s="69">
        <v>44377</v>
      </c>
      <c r="O587" s="134">
        <v>5</v>
      </c>
      <c r="P587" s="68" t="s">
        <v>117</v>
      </c>
      <c r="Q587" s="68"/>
      <c r="R587" s="68" t="s">
        <v>102</v>
      </c>
      <c r="S587" s="33" t="s">
        <v>102</v>
      </c>
    </row>
    <row r="588" spans="1:19">
      <c r="A588" s="68"/>
      <c r="B588" s="69">
        <v>44272</v>
      </c>
      <c r="C588" s="134">
        <v>29</v>
      </c>
      <c r="D588" s="68" t="s">
        <v>105</v>
      </c>
      <c r="E588" s="68"/>
      <c r="F588" s="68" t="s">
        <v>106</v>
      </c>
      <c r="G588" s="68" t="s">
        <v>102</v>
      </c>
      <c r="H588" s="68" t="s">
        <v>162</v>
      </c>
      <c r="I588" s="68" t="s">
        <v>162</v>
      </c>
      <c r="J588" s="69">
        <v>44371</v>
      </c>
      <c r="K588" s="69">
        <v>44372</v>
      </c>
      <c r="L588" s="68" t="s">
        <v>101</v>
      </c>
      <c r="M588" s="68">
        <v>40</v>
      </c>
      <c r="N588" s="69">
        <v>44391</v>
      </c>
      <c r="O588" s="134">
        <v>20</v>
      </c>
      <c r="P588" s="68" t="s">
        <v>117</v>
      </c>
      <c r="Q588" s="68"/>
      <c r="R588" s="68" t="s">
        <v>102</v>
      </c>
      <c r="S588" s="33" t="s">
        <v>102</v>
      </c>
    </row>
    <row r="589" spans="1:19">
      <c r="A589" s="68"/>
      <c r="B589" s="69">
        <v>44320</v>
      </c>
      <c r="C589" s="134">
        <v>20</v>
      </c>
      <c r="D589" s="68" t="s">
        <v>105</v>
      </c>
      <c r="E589" s="68"/>
      <c r="F589" s="68" t="s">
        <v>106</v>
      </c>
      <c r="G589" s="68" t="s">
        <v>102</v>
      </c>
      <c r="H589" s="68" t="s">
        <v>162</v>
      </c>
      <c r="I589" s="68" t="s">
        <v>162</v>
      </c>
      <c r="J589" s="69">
        <v>44372</v>
      </c>
      <c r="K589" s="69">
        <v>44375</v>
      </c>
      <c r="L589" s="68" t="s">
        <v>102</v>
      </c>
      <c r="M589" s="68">
        <v>10</v>
      </c>
      <c r="N589" s="69">
        <v>44377</v>
      </c>
      <c r="O589" s="134">
        <v>5</v>
      </c>
      <c r="P589" s="68" t="s">
        <v>168</v>
      </c>
      <c r="Q589" s="68"/>
      <c r="R589" s="68" t="s">
        <v>102</v>
      </c>
      <c r="S589" s="33" t="s">
        <v>102</v>
      </c>
    </row>
    <row r="590" spans="1:19">
      <c r="A590" s="68"/>
      <c r="B590" s="69">
        <v>44174</v>
      </c>
      <c r="C590" s="134">
        <v>43</v>
      </c>
      <c r="D590" s="68" t="s">
        <v>98</v>
      </c>
      <c r="E590" s="68"/>
      <c r="F590" s="68" t="s">
        <v>106</v>
      </c>
      <c r="G590" s="68" t="s">
        <v>102</v>
      </c>
      <c r="H590" s="68" t="s">
        <v>162</v>
      </c>
      <c r="I590" s="68" t="s">
        <v>162</v>
      </c>
      <c r="J590" s="69">
        <v>44373</v>
      </c>
      <c r="K590" s="69">
        <v>44375</v>
      </c>
      <c r="L590" s="68" t="s">
        <v>102</v>
      </c>
      <c r="M590" s="68">
        <v>3</v>
      </c>
      <c r="N590" s="69">
        <v>44376</v>
      </c>
      <c r="O590" s="134">
        <v>3</v>
      </c>
      <c r="P590" s="68" t="s">
        <v>11</v>
      </c>
      <c r="Q590" s="68"/>
      <c r="R590" s="68" t="s">
        <v>102</v>
      </c>
      <c r="S590" s="33" t="s">
        <v>102</v>
      </c>
    </row>
    <row r="591" spans="1:19">
      <c r="A591" s="68"/>
      <c r="B591" s="69">
        <v>44334</v>
      </c>
      <c r="C591" s="134">
        <v>33</v>
      </c>
      <c r="D591" s="68" t="s">
        <v>98</v>
      </c>
      <c r="E591" s="68"/>
      <c r="F591" s="68" t="s">
        <v>106</v>
      </c>
      <c r="G591" s="68" t="s">
        <v>101</v>
      </c>
      <c r="H591" s="68" t="s">
        <v>162</v>
      </c>
      <c r="I591" s="68" t="s">
        <v>162</v>
      </c>
      <c r="J591" s="69">
        <v>44373</v>
      </c>
      <c r="K591" s="69">
        <v>44375</v>
      </c>
      <c r="L591" s="68" t="s">
        <v>102</v>
      </c>
      <c r="M591" s="68">
        <v>3</v>
      </c>
      <c r="N591" s="69">
        <v>44375</v>
      </c>
      <c r="O591" s="134">
        <v>3</v>
      </c>
      <c r="P591" s="68" t="s">
        <v>168</v>
      </c>
      <c r="Q591" s="68"/>
      <c r="R591" s="68" t="s">
        <v>102</v>
      </c>
      <c r="S591" s="33" t="s">
        <v>102</v>
      </c>
    </row>
    <row r="592" spans="1:19">
      <c r="A592" s="68"/>
      <c r="B592" s="69">
        <v>44280</v>
      </c>
      <c r="C592" s="134">
        <v>50</v>
      </c>
      <c r="D592" s="68" t="s">
        <v>98</v>
      </c>
      <c r="E592" s="68"/>
      <c r="F592" s="68" t="s">
        <v>106</v>
      </c>
      <c r="G592" s="68" t="s">
        <v>101</v>
      </c>
      <c r="H592" s="68" t="s">
        <v>162</v>
      </c>
      <c r="I592" s="68" t="s">
        <v>162</v>
      </c>
      <c r="J592" s="69">
        <v>44373</v>
      </c>
      <c r="K592" s="69">
        <v>44375</v>
      </c>
      <c r="L592" s="68" t="s">
        <v>102</v>
      </c>
      <c r="M592" s="68">
        <v>3</v>
      </c>
      <c r="N592" s="69">
        <v>44375</v>
      </c>
      <c r="O592" s="134">
        <v>3</v>
      </c>
      <c r="P592" s="68" t="s">
        <v>168</v>
      </c>
      <c r="Q592" s="68"/>
      <c r="R592" s="68" t="s">
        <v>102</v>
      </c>
      <c r="S592" s="33" t="s">
        <v>102</v>
      </c>
    </row>
    <row r="593" spans="1:19">
      <c r="A593" s="68"/>
      <c r="B593" s="69">
        <v>44298</v>
      </c>
      <c r="C593" s="134">
        <v>37</v>
      </c>
      <c r="D593" s="68" t="s">
        <v>98</v>
      </c>
      <c r="E593" s="68"/>
      <c r="F593" s="68" t="s">
        <v>106</v>
      </c>
      <c r="G593" s="68" t="s">
        <v>102</v>
      </c>
      <c r="H593" s="68" t="s">
        <v>162</v>
      </c>
      <c r="I593" s="68" t="s">
        <v>162</v>
      </c>
      <c r="J593" s="69">
        <v>44373</v>
      </c>
      <c r="K593" s="69">
        <v>44375</v>
      </c>
      <c r="L593" s="68" t="s">
        <v>102</v>
      </c>
      <c r="M593" s="68">
        <v>3</v>
      </c>
      <c r="N593" s="69">
        <v>44375</v>
      </c>
      <c r="O593" s="134">
        <v>3</v>
      </c>
      <c r="P593" s="68" t="s">
        <v>168</v>
      </c>
      <c r="Q593" s="68"/>
      <c r="R593" s="68" t="s">
        <v>102</v>
      </c>
      <c r="S593" s="33" t="s">
        <v>102</v>
      </c>
    </row>
    <row r="594" spans="1:19">
      <c r="A594" s="68"/>
      <c r="B594" s="69">
        <v>44264</v>
      </c>
      <c r="C594" s="134">
        <v>48</v>
      </c>
      <c r="D594" s="68" t="s">
        <v>98</v>
      </c>
      <c r="E594" s="68"/>
      <c r="F594" s="68" t="s">
        <v>184</v>
      </c>
      <c r="G594" s="68" t="s">
        <v>102</v>
      </c>
      <c r="H594" s="68" t="s">
        <v>162</v>
      </c>
      <c r="I594" s="68" t="s">
        <v>162</v>
      </c>
      <c r="J594" s="69">
        <v>44374</v>
      </c>
      <c r="K594" s="69">
        <v>44375</v>
      </c>
      <c r="L594" s="68" t="s">
        <v>102</v>
      </c>
      <c r="M594" s="68">
        <v>0</v>
      </c>
      <c r="N594" s="69">
        <v>44376</v>
      </c>
      <c r="O594" s="134">
        <v>2</v>
      </c>
      <c r="P594" s="68" t="s">
        <v>168</v>
      </c>
      <c r="Q594" s="68"/>
      <c r="R594" s="68" t="s">
        <v>102</v>
      </c>
      <c r="S594" s="33" t="s">
        <v>102</v>
      </c>
    </row>
    <row r="595" spans="1:19">
      <c r="A595" s="68"/>
      <c r="B595" s="69">
        <v>44368</v>
      </c>
      <c r="C595" s="134">
        <v>48</v>
      </c>
      <c r="D595" s="68" t="s">
        <v>98</v>
      </c>
      <c r="E595" s="68"/>
      <c r="F595" s="68" t="s">
        <v>106</v>
      </c>
      <c r="G595" s="68" t="s">
        <v>102</v>
      </c>
      <c r="H595" s="68" t="s">
        <v>162</v>
      </c>
      <c r="I595" s="68" t="s">
        <v>162</v>
      </c>
      <c r="J595" s="69">
        <v>44374</v>
      </c>
      <c r="K595" s="69">
        <v>44375</v>
      </c>
      <c r="L595" s="68" t="s">
        <v>102</v>
      </c>
      <c r="M595" s="68">
        <v>10</v>
      </c>
      <c r="N595" s="69">
        <v>44379</v>
      </c>
      <c r="O595" s="134">
        <v>5</v>
      </c>
      <c r="P595" s="68" t="s">
        <v>168</v>
      </c>
      <c r="Q595" s="68"/>
      <c r="R595" s="68" t="s">
        <v>102</v>
      </c>
      <c r="S595" s="33" t="s">
        <v>102</v>
      </c>
    </row>
    <row r="596" spans="1:19">
      <c r="A596" s="68"/>
      <c r="B596" s="69">
        <v>43887</v>
      </c>
      <c r="C596" s="134">
        <v>25</v>
      </c>
      <c r="D596" s="68" t="s">
        <v>105</v>
      </c>
      <c r="E596" s="68"/>
      <c r="F596" s="68" t="s">
        <v>106</v>
      </c>
      <c r="G596" s="68" t="s">
        <v>102</v>
      </c>
      <c r="H596" s="68" t="s">
        <v>162</v>
      </c>
      <c r="I596" s="68" t="s">
        <v>162</v>
      </c>
      <c r="J596" s="69">
        <v>44374</v>
      </c>
      <c r="K596" s="69">
        <v>44375</v>
      </c>
      <c r="L596" s="68" t="s">
        <v>102</v>
      </c>
      <c r="M596" s="68">
        <v>10</v>
      </c>
      <c r="N596" s="69">
        <v>44385</v>
      </c>
      <c r="O596" s="134">
        <v>11</v>
      </c>
      <c r="P596" s="68" t="s">
        <v>11</v>
      </c>
      <c r="Q596" s="68"/>
      <c r="R596" s="68" t="s">
        <v>102</v>
      </c>
      <c r="S596" s="33" t="s">
        <v>102</v>
      </c>
    </row>
    <row r="597" spans="1:19">
      <c r="A597" s="68"/>
      <c r="B597" s="69">
        <v>44349</v>
      </c>
      <c r="C597" s="134">
        <v>29</v>
      </c>
      <c r="D597" s="68" t="s">
        <v>105</v>
      </c>
      <c r="E597" s="68"/>
      <c r="F597" s="68" t="s">
        <v>106</v>
      </c>
      <c r="G597" s="68" t="s">
        <v>102</v>
      </c>
      <c r="H597" s="68" t="s">
        <v>162</v>
      </c>
      <c r="I597" s="68" t="s">
        <v>162</v>
      </c>
      <c r="J597" s="69">
        <v>44375</v>
      </c>
      <c r="K597" s="69">
        <v>44376</v>
      </c>
      <c r="L597" s="68" t="s">
        <v>102</v>
      </c>
      <c r="M597" s="68">
        <v>0</v>
      </c>
      <c r="N597" s="69">
        <v>44377</v>
      </c>
      <c r="O597" s="134">
        <v>2</v>
      </c>
      <c r="P597" s="68" t="s">
        <v>11</v>
      </c>
      <c r="Q597" s="68"/>
      <c r="R597" s="68" t="s">
        <v>102</v>
      </c>
      <c r="S597" s="33" t="s">
        <v>101</v>
      </c>
    </row>
    <row r="598" spans="1:19">
      <c r="A598" s="68"/>
      <c r="B598" s="69">
        <v>44232</v>
      </c>
      <c r="C598" s="134">
        <v>25</v>
      </c>
      <c r="D598" s="68" t="s">
        <v>98</v>
      </c>
      <c r="E598" s="68"/>
      <c r="F598" s="68" t="s">
        <v>106</v>
      </c>
      <c r="G598" s="68" t="s">
        <v>102</v>
      </c>
      <c r="H598" s="68" t="s">
        <v>162</v>
      </c>
      <c r="I598" s="68" t="s">
        <v>162</v>
      </c>
      <c r="J598" s="69">
        <v>44375</v>
      </c>
      <c r="K598" s="69">
        <v>44376</v>
      </c>
      <c r="L598" s="68" t="s">
        <v>102</v>
      </c>
      <c r="M598" s="68">
        <v>0</v>
      </c>
      <c r="N598" s="69">
        <v>44377</v>
      </c>
      <c r="O598" s="134">
        <v>2</v>
      </c>
      <c r="P598" s="68" t="s">
        <v>168</v>
      </c>
      <c r="Q598" s="68"/>
      <c r="R598" s="68" t="s">
        <v>102</v>
      </c>
      <c r="S598" s="33" t="s">
        <v>101</v>
      </c>
    </row>
    <row r="599" spans="1:19">
      <c r="A599" s="68"/>
      <c r="B599" s="69">
        <v>44369</v>
      </c>
      <c r="C599" s="134">
        <v>20</v>
      </c>
      <c r="D599" s="68" t="s">
        <v>105</v>
      </c>
      <c r="E599" s="68"/>
      <c r="F599" s="68" t="s">
        <v>106</v>
      </c>
      <c r="G599" s="68" t="s">
        <v>102</v>
      </c>
      <c r="H599" s="68" t="s">
        <v>162</v>
      </c>
      <c r="I599" s="68" t="s">
        <v>162</v>
      </c>
      <c r="J599" s="69">
        <v>44376</v>
      </c>
      <c r="K599" s="69">
        <v>44377</v>
      </c>
      <c r="L599" s="68" t="s">
        <v>102</v>
      </c>
      <c r="M599" s="68">
        <v>0</v>
      </c>
      <c r="N599" s="69">
        <v>44378</v>
      </c>
      <c r="O599" s="134">
        <v>2</v>
      </c>
      <c r="P599" s="68" t="s">
        <v>11</v>
      </c>
      <c r="Q599" s="68"/>
      <c r="R599" s="68" t="s">
        <v>102</v>
      </c>
      <c r="S599" s="33" t="s">
        <v>102</v>
      </c>
    </row>
    <row r="600" spans="1:19">
      <c r="A600" s="68"/>
      <c r="B600" s="69">
        <v>44340</v>
      </c>
      <c r="C600" s="134">
        <v>46</v>
      </c>
      <c r="D600" s="68" t="s">
        <v>107</v>
      </c>
      <c r="E600" s="68"/>
      <c r="F600" s="68" t="s">
        <v>106</v>
      </c>
      <c r="G600" s="68" t="s">
        <v>102</v>
      </c>
      <c r="H600" s="68" t="s">
        <v>162</v>
      </c>
      <c r="I600" s="68" t="s">
        <v>162</v>
      </c>
      <c r="J600" s="69">
        <v>44377</v>
      </c>
      <c r="K600" s="69">
        <v>44378</v>
      </c>
      <c r="L600" s="68" t="s">
        <v>102</v>
      </c>
      <c r="M600" s="68">
        <v>0</v>
      </c>
      <c r="N600" s="69">
        <v>44379</v>
      </c>
      <c r="O600" s="134">
        <v>2</v>
      </c>
      <c r="P600" s="68" t="s">
        <v>11</v>
      </c>
      <c r="Q600" s="68"/>
      <c r="R600" s="68" t="s">
        <v>102</v>
      </c>
      <c r="S600" s="33" t="s">
        <v>102</v>
      </c>
    </row>
    <row r="601" spans="1:19">
      <c r="A601" s="68"/>
      <c r="B601" s="69">
        <v>44252</v>
      </c>
      <c r="C601" s="134">
        <v>34</v>
      </c>
      <c r="D601" s="68" t="s">
        <v>98</v>
      </c>
      <c r="E601" s="68"/>
      <c r="F601" s="68" t="s">
        <v>106</v>
      </c>
      <c r="G601" s="68" t="s">
        <v>102</v>
      </c>
      <c r="H601" s="68" t="s">
        <v>162</v>
      </c>
      <c r="I601" s="68" t="s">
        <v>162</v>
      </c>
      <c r="J601" s="69">
        <v>44339</v>
      </c>
      <c r="K601" s="69">
        <v>44340</v>
      </c>
      <c r="L601" s="68" t="s">
        <v>102</v>
      </c>
      <c r="M601" s="68">
        <v>70</v>
      </c>
      <c r="N601" s="69">
        <v>44350</v>
      </c>
      <c r="O601" s="134">
        <v>11</v>
      </c>
      <c r="P601" s="68" t="s">
        <v>168</v>
      </c>
      <c r="Q601" s="68"/>
      <c r="R601" s="68" t="s">
        <v>102</v>
      </c>
      <c r="S601" s="33" t="s">
        <v>101</v>
      </c>
    </row>
    <row r="602" spans="1:19">
      <c r="A602" s="68"/>
      <c r="B602" s="69">
        <v>44300</v>
      </c>
      <c r="C602" s="134">
        <v>36</v>
      </c>
      <c r="D602" s="68" t="s">
        <v>105</v>
      </c>
      <c r="E602" s="68"/>
      <c r="F602" s="68" t="s">
        <v>106</v>
      </c>
      <c r="G602" s="68" t="s">
        <v>101</v>
      </c>
      <c r="H602" s="68" t="s">
        <v>162</v>
      </c>
      <c r="I602" s="68" t="s">
        <v>162</v>
      </c>
      <c r="J602" s="69">
        <v>44339</v>
      </c>
      <c r="K602" s="69">
        <v>44340</v>
      </c>
      <c r="L602" s="68" t="s">
        <v>102</v>
      </c>
      <c r="M602" s="68">
        <v>30</v>
      </c>
      <c r="N602" s="69">
        <v>44351</v>
      </c>
      <c r="O602" s="134">
        <v>11</v>
      </c>
      <c r="P602" s="68" t="s">
        <v>186</v>
      </c>
      <c r="Q602" s="68"/>
      <c r="R602" s="68" t="s">
        <v>102</v>
      </c>
      <c r="S602" s="33" t="s">
        <v>102</v>
      </c>
    </row>
    <row r="603" spans="1:19">
      <c r="A603" s="68"/>
      <c r="B603" s="69">
        <v>44328</v>
      </c>
      <c r="C603" s="134">
        <v>32</v>
      </c>
      <c r="D603" s="68" t="s">
        <v>98</v>
      </c>
      <c r="E603" s="68"/>
      <c r="F603" s="68" t="s">
        <v>106</v>
      </c>
      <c r="G603" s="68" t="s">
        <v>102</v>
      </c>
      <c r="H603" s="68" t="s">
        <v>162</v>
      </c>
      <c r="I603" s="68" t="s">
        <v>162</v>
      </c>
      <c r="J603" s="69">
        <v>44342</v>
      </c>
      <c r="K603" s="69">
        <v>44343</v>
      </c>
      <c r="L603" s="68" t="s">
        <v>102</v>
      </c>
      <c r="M603" s="68">
        <v>0</v>
      </c>
      <c r="N603" s="69">
        <v>44350</v>
      </c>
      <c r="O603" s="134">
        <v>8</v>
      </c>
      <c r="P603" s="68" t="s">
        <v>168</v>
      </c>
      <c r="Q603" s="68"/>
      <c r="R603" s="68" t="s">
        <v>102</v>
      </c>
      <c r="S603" s="33" t="s">
        <v>102</v>
      </c>
    </row>
    <row r="604" spans="1:19">
      <c r="A604" s="68"/>
      <c r="B604" s="69">
        <v>44256</v>
      </c>
      <c r="C604" s="134">
        <v>21</v>
      </c>
      <c r="D604" s="68" t="s">
        <v>98</v>
      </c>
      <c r="E604" s="68"/>
      <c r="F604" s="68" t="s">
        <v>106</v>
      </c>
      <c r="G604" s="68" t="s">
        <v>102</v>
      </c>
      <c r="H604" s="68" t="s">
        <v>162</v>
      </c>
      <c r="I604" s="68" t="s">
        <v>162</v>
      </c>
      <c r="J604" s="69">
        <v>44342</v>
      </c>
      <c r="K604" s="69">
        <v>44343</v>
      </c>
      <c r="L604" s="68" t="s">
        <v>102</v>
      </c>
      <c r="M604" s="68">
        <v>0</v>
      </c>
      <c r="N604" s="69">
        <v>44350</v>
      </c>
      <c r="O604" s="134">
        <v>8</v>
      </c>
      <c r="P604" s="68" t="s">
        <v>168</v>
      </c>
      <c r="Q604" s="68"/>
      <c r="R604" s="68" t="s">
        <v>102</v>
      </c>
      <c r="S604" s="33" t="s">
        <v>102</v>
      </c>
    </row>
    <row r="605" spans="1:19">
      <c r="A605" s="68"/>
      <c r="B605" s="69">
        <v>44340</v>
      </c>
      <c r="C605" s="134">
        <v>18</v>
      </c>
      <c r="D605" s="68" t="s">
        <v>105</v>
      </c>
      <c r="E605" s="68"/>
      <c r="F605" s="68" t="s">
        <v>106</v>
      </c>
      <c r="G605" s="68" t="s">
        <v>102</v>
      </c>
      <c r="H605" s="68" t="s">
        <v>162</v>
      </c>
      <c r="I605" s="68" t="s">
        <v>162</v>
      </c>
      <c r="J605" s="69">
        <v>44344</v>
      </c>
      <c r="K605" s="69">
        <v>44347</v>
      </c>
      <c r="L605" s="68" t="s">
        <v>102</v>
      </c>
      <c r="M605" s="68">
        <v>10</v>
      </c>
      <c r="N605" s="69">
        <v>44354</v>
      </c>
      <c r="O605" s="134">
        <v>10</v>
      </c>
      <c r="P605" s="68" t="s">
        <v>168</v>
      </c>
      <c r="Q605" s="68"/>
      <c r="R605" s="68" t="s">
        <v>102</v>
      </c>
      <c r="S605" s="33" t="s">
        <v>102</v>
      </c>
    </row>
    <row r="606" spans="1:19">
      <c r="A606" s="68"/>
      <c r="B606" s="69">
        <v>44341</v>
      </c>
      <c r="C606" s="134">
        <v>31</v>
      </c>
      <c r="D606" s="68" t="s">
        <v>98</v>
      </c>
      <c r="E606" s="68"/>
      <c r="F606" s="68" t="s">
        <v>106</v>
      </c>
      <c r="G606" s="68" t="s">
        <v>102</v>
      </c>
      <c r="H606" s="68" t="s">
        <v>162</v>
      </c>
      <c r="I606" s="68" t="s">
        <v>162</v>
      </c>
      <c r="J606" s="69">
        <v>44344</v>
      </c>
      <c r="K606" s="69">
        <v>44347</v>
      </c>
      <c r="L606" s="68" t="s">
        <v>102</v>
      </c>
      <c r="M606" s="68">
        <v>12</v>
      </c>
      <c r="N606" s="69">
        <v>44356</v>
      </c>
      <c r="O606" s="134">
        <v>12</v>
      </c>
      <c r="P606" s="68" t="s">
        <v>186</v>
      </c>
      <c r="Q606" s="68"/>
      <c r="R606" s="68" t="s">
        <v>102</v>
      </c>
      <c r="S606" s="33" t="s">
        <v>102</v>
      </c>
    </row>
    <row r="607" spans="1:19">
      <c r="A607" s="68"/>
      <c r="B607" s="69">
        <v>44340</v>
      </c>
      <c r="C607" s="134">
        <v>19</v>
      </c>
      <c r="D607" s="68" t="s">
        <v>98</v>
      </c>
      <c r="E607" s="68"/>
      <c r="F607" s="68" t="s">
        <v>106</v>
      </c>
      <c r="G607" s="68" t="s">
        <v>102</v>
      </c>
      <c r="H607" s="68" t="s">
        <v>162</v>
      </c>
      <c r="I607" s="68" t="s">
        <v>162</v>
      </c>
      <c r="J607" s="69">
        <v>44344</v>
      </c>
      <c r="K607" s="69">
        <v>44347</v>
      </c>
      <c r="L607" s="68" t="s">
        <v>102</v>
      </c>
      <c r="M607" s="68">
        <v>12</v>
      </c>
      <c r="N607" s="69">
        <v>44357</v>
      </c>
      <c r="O607" s="134">
        <v>12</v>
      </c>
      <c r="P607" s="68" t="s">
        <v>168</v>
      </c>
      <c r="Q607" s="68"/>
      <c r="R607" s="68" t="s">
        <v>102</v>
      </c>
      <c r="S607" s="33" t="s">
        <v>102</v>
      </c>
    </row>
    <row r="608" spans="1:19">
      <c r="A608" s="68"/>
      <c r="B608" s="69">
        <v>44298</v>
      </c>
      <c r="C608" s="134">
        <v>45</v>
      </c>
      <c r="D608" s="68" t="s">
        <v>98</v>
      </c>
      <c r="E608" s="68"/>
      <c r="F608" s="68" t="s">
        <v>106</v>
      </c>
      <c r="G608" s="68" t="s">
        <v>102</v>
      </c>
      <c r="H608" s="68" t="s">
        <v>162</v>
      </c>
      <c r="I608" s="68" t="s">
        <v>162</v>
      </c>
      <c r="J608" s="69">
        <v>44346</v>
      </c>
      <c r="K608" s="69">
        <v>44347</v>
      </c>
      <c r="L608" s="68" t="s">
        <v>102</v>
      </c>
      <c r="M608" s="68">
        <v>25</v>
      </c>
      <c r="N608" s="69">
        <v>44351</v>
      </c>
      <c r="O608" s="134">
        <v>5</v>
      </c>
      <c r="P608" s="68" t="s">
        <v>11</v>
      </c>
      <c r="Q608" s="68"/>
      <c r="R608" s="68" t="s">
        <v>102</v>
      </c>
      <c r="S608" s="33" t="s">
        <v>102</v>
      </c>
    </row>
    <row r="609" spans="1:19">
      <c r="A609" s="68"/>
      <c r="B609" s="69">
        <v>44348</v>
      </c>
      <c r="C609" s="134">
        <v>33</v>
      </c>
      <c r="D609" s="68" t="s">
        <v>105</v>
      </c>
      <c r="E609" s="68"/>
      <c r="F609" s="68" t="s">
        <v>106</v>
      </c>
      <c r="G609" s="68" t="s">
        <v>102</v>
      </c>
      <c r="H609" s="68" t="s">
        <v>162</v>
      </c>
      <c r="I609" s="68" t="s">
        <v>162</v>
      </c>
      <c r="J609" s="69">
        <v>44350</v>
      </c>
      <c r="K609" s="69">
        <v>44351</v>
      </c>
      <c r="L609" s="68" t="s">
        <v>102</v>
      </c>
      <c r="M609" s="68">
        <v>15</v>
      </c>
      <c r="N609" s="69">
        <v>44369</v>
      </c>
      <c r="O609" s="134">
        <v>19</v>
      </c>
      <c r="P609" s="68" t="s">
        <v>11</v>
      </c>
      <c r="Q609" s="68"/>
      <c r="R609" s="68" t="s">
        <v>102</v>
      </c>
      <c r="S609" s="33" t="s">
        <v>102</v>
      </c>
    </row>
    <row r="610" spans="1:19">
      <c r="A610" s="68"/>
      <c r="B610" s="69">
        <v>44351</v>
      </c>
      <c r="C610" s="134">
        <v>41</v>
      </c>
      <c r="D610" s="68" t="s">
        <v>98</v>
      </c>
      <c r="E610" s="68"/>
      <c r="F610" s="68" t="s">
        <v>106</v>
      </c>
      <c r="G610" s="68" t="s">
        <v>102</v>
      </c>
      <c r="H610" s="68" t="s">
        <v>162</v>
      </c>
      <c r="I610" s="68" t="s">
        <v>162</v>
      </c>
      <c r="J610" s="69">
        <v>44351</v>
      </c>
      <c r="K610" s="69">
        <v>44354</v>
      </c>
      <c r="L610" s="68" t="s">
        <v>102</v>
      </c>
      <c r="M610" s="68">
        <v>6</v>
      </c>
      <c r="N610" s="69">
        <v>44357</v>
      </c>
      <c r="O610" s="134">
        <v>6</v>
      </c>
      <c r="P610" s="68" t="s">
        <v>186</v>
      </c>
      <c r="Q610" s="68"/>
      <c r="R610" s="68" t="s">
        <v>102</v>
      </c>
      <c r="S610" s="33" t="s">
        <v>102</v>
      </c>
    </row>
    <row r="611" spans="1:19">
      <c r="A611" s="68"/>
      <c r="B611" s="69">
        <v>44260</v>
      </c>
      <c r="C611" s="134">
        <v>28</v>
      </c>
      <c r="D611" s="68" t="s">
        <v>98</v>
      </c>
      <c r="E611" s="68"/>
      <c r="F611" s="68" t="s">
        <v>106</v>
      </c>
      <c r="G611" s="68" t="s">
        <v>101</v>
      </c>
      <c r="H611" s="68" t="s">
        <v>162</v>
      </c>
      <c r="I611" s="68" t="s">
        <v>162</v>
      </c>
      <c r="J611" s="69">
        <v>44352</v>
      </c>
      <c r="K611" s="69">
        <v>44354</v>
      </c>
      <c r="L611" s="68" t="s">
        <v>102</v>
      </c>
      <c r="M611" s="68">
        <v>50</v>
      </c>
      <c r="N611" s="69">
        <v>44357</v>
      </c>
      <c r="O611" s="134">
        <v>5</v>
      </c>
      <c r="P611" s="68" t="s">
        <v>11</v>
      </c>
      <c r="Q611" s="68"/>
      <c r="R611" s="68" t="s">
        <v>102</v>
      </c>
      <c r="S611" s="33" t="s">
        <v>102</v>
      </c>
    </row>
    <row r="612" spans="1:19">
      <c r="A612" s="68"/>
      <c r="B612" s="69">
        <v>44340</v>
      </c>
      <c r="C612" s="134">
        <v>27</v>
      </c>
      <c r="D612" s="68" t="s">
        <v>98</v>
      </c>
      <c r="E612" s="68"/>
      <c r="F612" s="68" t="s">
        <v>106</v>
      </c>
      <c r="G612" s="68" t="s">
        <v>102</v>
      </c>
      <c r="H612" s="68" t="s">
        <v>162</v>
      </c>
      <c r="I612" s="68" t="s">
        <v>162</v>
      </c>
      <c r="J612" s="69">
        <v>44353</v>
      </c>
      <c r="K612" s="69">
        <v>44354</v>
      </c>
      <c r="L612" s="68" t="s">
        <v>102</v>
      </c>
      <c r="M612" s="68">
        <v>20</v>
      </c>
      <c r="N612" s="69">
        <v>44357</v>
      </c>
      <c r="O612" s="134">
        <v>4</v>
      </c>
      <c r="P612" s="68" t="s">
        <v>11</v>
      </c>
      <c r="Q612" s="68"/>
      <c r="R612" s="68" t="s">
        <v>102</v>
      </c>
      <c r="S612" s="33" t="s">
        <v>102</v>
      </c>
    </row>
    <row r="613" spans="1:19">
      <c r="A613" s="68"/>
      <c r="B613" s="69">
        <v>44043</v>
      </c>
      <c r="C613" s="134">
        <v>34</v>
      </c>
      <c r="D613" s="68" t="s">
        <v>98</v>
      </c>
      <c r="E613" s="68"/>
      <c r="F613" s="68" t="s">
        <v>106</v>
      </c>
      <c r="G613" s="68" t="s">
        <v>102</v>
      </c>
      <c r="H613" s="68" t="s">
        <v>162</v>
      </c>
      <c r="I613" s="68" t="s">
        <v>162</v>
      </c>
      <c r="J613" s="69">
        <v>44354</v>
      </c>
      <c r="K613" s="69">
        <v>44355</v>
      </c>
      <c r="L613" s="68" t="s">
        <v>102</v>
      </c>
      <c r="M613" s="68">
        <v>3</v>
      </c>
      <c r="N613" s="69">
        <v>44357</v>
      </c>
      <c r="O613" s="134">
        <v>3</v>
      </c>
      <c r="P613" s="68" t="s">
        <v>11</v>
      </c>
      <c r="Q613" s="68"/>
      <c r="R613" s="68" t="s">
        <v>102</v>
      </c>
      <c r="S613" s="33" t="s">
        <v>102</v>
      </c>
    </row>
    <row r="614" spans="1:19">
      <c r="A614" s="68"/>
      <c r="B614" s="69">
        <v>43773</v>
      </c>
      <c r="C614" s="134">
        <v>44</v>
      </c>
      <c r="D614" s="68" t="s">
        <v>98</v>
      </c>
      <c r="E614" s="68"/>
      <c r="F614" s="68" t="s">
        <v>106</v>
      </c>
      <c r="G614" s="68" t="s">
        <v>101</v>
      </c>
      <c r="H614" s="68" t="s">
        <v>162</v>
      </c>
      <c r="I614" s="68" t="s">
        <v>162</v>
      </c>
      <c r="J614" s="69">
        <v>44354</v>
      </c>
      <c r="K614" s="69">
        <v>44355</v>
      </c>
      <c r="L614" s="68" t="s">
        <v>102</v>
      </c>
      <c r="M614" s="68">
        <v>25</v>
      </c>
      <c r="N614" s="69">
        <v>44356</v>
      </c>
      <c r="O614" s="134">
        <v>2</v>
      </c>
      <c r="P614" s="68" t="s">
        <v>11</v>
      </c>
      <c r="Q614" s="68"/>
      <c r="R614" s="68" t="s">
        <v>102</v>
      </c>
      <c r="S614" s="33" t="s">
        <v>102</v>
      </c>
    </row>
    <row r="615" spans="1:19">
      <c r="A615" s="68"/>
      <c r="B615" s="69">
        <v>44355</v>
      </c>
      <c r="C615" s="134">
        <v>31</v>
      </c>
      <c r="D615" s="68" t="s">
        <v>98</v>
      </c>
      <c r="E615" s="68"/>
      <c r="F615" s="68" t="s">
        <v>106</v>
      </c>
      <c r="G615" s="68" t="s">
        <v>101</v>
      </c>
      <c r="H615" s="68" t="s">
        <v>162</v>
      </c>
      <c r="I615" s="68" t="s">
        <v>167</v>
      </c>
      <c r="J615" s="69">
        <v>44355</v>
      </c>
      <c r="K615" s="69">
        <v>44356</v>
      </c>
      <c r="L615" s="68" t="s">
        <v>102</v>
      </c>
      <c r="M615" s="68">
        <v>0</v>
      </c>
      <c r="N615" s="69">
        <v>44357</v>
      </c>
      <c r="O615" s="134">
        <v>2</v>
      </c>
      <c r="P615" s="68" t="s">
        <v>11</v>
      </c>
      <c r="Q615" s="68"/>
      <c r="R615" s="68" t="s">
        <v>102</v>
      </c>
      <c r="S615" s="33" t="s">
        <v>102</v>
      </c>
    </row>
    <row r="616" spans="1:19">
      <c r="A616" s="68"/>
      <c r="B616" s="69">
        <v>43773</v>
      </c>
      <c r="C616" s="134">
        <v>44</v>
      </c>
      <c r="D616" s="68" t="s">
        <v>98</v>
      </c>
      <c r="E616" s="68"/>
      <c r="F616" s="68" t="s">
        <v>106</v>
      </c>
      <c r="G616" s="68" t="s">
        <v>101</v>
      </c>
      <c r="H616" s="68" t="s">
        <v>162</v>
      </c>
      <c r="I616" s="68" t="s">
        <v>162</v>
      </c>
      <c r="J616" s="69">
        <v>44354</v>
      </c>
      <c r="K616" s="69">
        <v>44355</v>
      </c>
      <c r="L616" s="68" t="s">
        <v>102</v>
      </c>
      <c r="M616" s="68">
        <v>3</v>
      </c>
      <c r="N616" s="69">
        <v>44357</v>
      </c>
      <c r="O616" s="134">
        <v>3</v>
      </c>
      <c r="P616" s="68" t="s">
        <v>168</v>
      </c>
      <c r="Q616" s="68"/>
      <c r="R616" s="68" t="s">
        <v>102</v>
      </c>
      <c r="S616" s="33" t="s">
        <v>102</v>
      </c>
    </row>
    <row r="617" spans="1:19">
      <c r="A617" s="68"/>
      <c r="B617" s="69">
        <v>44341</v>
      </c>
      <c r="C617" s="134">
        <v>31</v>
      </c>
      <c r="D617" s="68" t="s">
        <v>98</v>
      </c>
      <c r="E617" s="68"/>
      <c r="F617" s="68" t="s">
        <v>106</v>
      </c>
      <c r="G617" s="68" t="s">
        <v>102</v>
      </c>
      <c r="H617" s="68" t="s">
        <v>162</v>
      </c>
      <c r="I617" s="68" t="s">
        <v>162</v>
      </c>
      <c r="J617" s="69">
        <v>44356</v>
      </c>
      <c r="K617" s="69">
        <v>44357</v>
      </c>
      <c r="L617" s="68" t="s">
        <v>102</v>
      </c>
      <c r="M617" s="68">
        <v>0</v>
      </c>
      <c r="N617" s="69">
        <v>44357</v>
      </c>
      <c r="O617" s="134">
        <v>1</v>
      </c>
      <c r="P617" s="68" t="s">
        <v>168</v>
      </c>
      <c r="Q617" s="68"/>
      <c r="R617" s="68" t="s">
        <v>102</v>
      </c>
      <c r="S617" s="33" t="s">
        <v>102</v>
      </c>
    </row>
    <row r="618" spans="1:19">
      <c r="A618" s="68"/>
      <c r="B618" s="69">
        <v>44356</v>
      </c>
      <c r="C618" s="134">
        <v>28</v>
      </c>
      <c r="D618" s="68" t="s">
        <v>98</v>
      </c>
      <c r="E618" s="68"/>
      <c r="F618" s="68" t="s">
        <v>106</v>
      </c>
      <c r="G618" s="68" t="s">
        <v>102</v>
      </c>
      <c r="H618" s="68" t="s">
        <v>162</v>
      </c>
      <c r="I618" s="68" t="s">
        <v>162</v>
      </c>
      <c r="J618" s="69">
        <v>44356</v>
      </c>
      <c r="K618" s="69">
        <v>44357</v>
      </c>
      <c r="L618" s="68" t="s">
        <v>102</v>
      </c>
      <c r="M618" s="68">
        <v>30</v>
      </c>
      <c r="N618" s="69">
        <v>44369</v>
      </c>
      <c r="O618" s="134">
        <v>13</v>
      </c>
      <c r="P618" s="68" t="s">
        <v>186</v>
      </c>
      <c r="Q618" s="68"/>
      <c r="R618" s="68" t="s">
        <v>102</v>
      </c>
      <c r="S618" s="33" t="s">
        <v>102</v>
      </c>
    </row>
    <row r="619" spans="1:19">
      <c r="A619" s="68"/>
      <c r="B619" s="69">
        <v>44357</v>
      </c>
      <c r="C619" s="134">
        <v>24</v>
      </c>
      <c r="D619" s="68" t="s">
        <v>98</v>
      </c>
      <c r="E619" s="68"/>
      <c r="F619" s="68" t="s">
        <v>106</v>
      </c>
      <c r="G619" s="68" t="s">
        <v>102</v>
      </c>
      <c r="H619" s="68" t="s">
        <v>162</v>
      </c>
      <c r="I619" s="68" t="s">
        <v>162</v>
      </c>
      <c r="J619" s="69">
        <v>44357</v>
      </c>
      <c r="K619" s="69">
        <v>44358</v>
      </c>
      <c r="L619" s="68" t="s">
        <v>102</v>
      </c>
      <c r="M619" s="68">
        <v>30</v>
      </c>
      <c r="N619" s="69">
        <v>44371</v>
      </c>
      <c r="O619" s="134">
        <v>14</v>
      </c>
      <c r="P619" s="68" t="s">
        <v>186</v>
      </c>
      <c r="Q619" s="68"/>
      <c r="R619" s="68" t="s">
        <v>102</v>
      </c>
      <c r="S619" s="33" t="s">
        <v>102</v>
      </c>
    </row>
    <row r="620" spans="1:19">
      <c r="A620" s="68"/>
      <c r="B620" s="69">
        <v>44341</v>
      </c>
      <c r="C620" s="134">
        <v>28</v>
      </c>
      <c r="D620" s="68" t="s">
        <v>98</v>
      </c>
      <c r="E620" s="68"/>
      <c r="F620" s="68" t="s">
        <v>106</v>
      </c>
      <c r="G620" s="68" t="s">
        <v>101</v>
      </c>
      <c r="H620" s="68" t="s">
        <v>162</v>
      </c>
      <c r="I620" s="68" t="s">
        <v>162</v>
      </c>
      <c r="J620" s="69">
        <v>44360</v>
      </c>
      <c r="K620" s="69">
        <v>44361</v>
      </c>
      <c r="L620" s="68" t="s">
        <v>102</v>
      </c>
      <c r="M620" s="68">
        <v>10</v>
      </c>
      <c r="N620" s="69">
        <v>44369</v>
      </c>
      <c r="O620" s="134">
        <v>9</v>
      </c>
      <c r="P620" s="68" t="s">
        <v>11</v>
      </c>
      <c r="Q620" s="68"/>
      <c r="R620" s="68" t="s">
        <v>102</v>
      </c>
      <c r="S620" s="33" t="s">
        <v>102</v>
      </c>
    </row>
    <row r="621" spans="1:19">
      <c r="A621" s="68"/>
      <c r="B621" s="69">
        <v>44351</v>
      </c>
      <c r="C621" s="134">
        <v>41</v>
      </c>
      <c r="D621" s="68" t="s">
        <v>98</v>
      </c>
      <c r="E621" s="68"/>
      <c r="F621" s="68" t="s">
        <v>106</v>
      </c>
      <c r="G621" s="68" t="s">
        <v>102</v>
      </c>
      <c r="H621" s="68" t="s">
        <v>162</v>
      </c>
      <c r="I621" s="68" t="s">
        <v>162</v>
      </c>
      <c r="J621" s="69">
        <v>44360</v>
      </c>
      <c r="K621" s="69">
        <v>44361</v>
      </c>
      <c r="L621" s="68" t="s">
        <v>102</v>
      </c>
      <c r="M621" s="68">
        <v>0</v>
      </c>
      <c r="N621" s="69">
        <v>44362</v>
      </c>
      <c r="O621" s="134">
        <v>2</v>
      </c>
      <c r="P621" s="68" t="s">
        <v>11</v>
      </c>
      <c r="Q621" s="68"/>
      <c r="R621" s="68" t="s">
        <v>102</v>
      </c>
      <c r="S621" s="33" t="s">
        <v>102</v>
      </c>
    </row>
    <row r="622" spans="1:19">
      <c r="A622" s="68"/>
      <c r="B622" s="69">
        <v>44300</v>
      </c>
      <c r="C622" s="134">
        <v>36</v>
      </c>
      <c r="D622" s="68" t="s">
        <v>105</v>
      </c>
      <c r="E622" s="68"/>
      <c r="F622" s="68" t="s">
        <v>106</v>
      </c>
      <c r="G622" s="68" t="s">
        <v>101</v>
      </c>
      <c r="H622" s="68" t="s">
        <v>162</v>
      </c>
      <c r="I622" s="68" t="s">
        <v>162</v>
      </c>
      <c r="J622" s="69">
        <v>44362</v>
      </c>
      <c r="K622" s="69">
        <v>44363</v>
      </c>
      <c r="L622" s="68" t="s">
        <v>102</v>
      </c>
      <c r="M622" s="68">
        <v>0</v>
      </c>
      <c r="N622" s="69">
        <v>44370</v>
      </c>
      <c r="O622" s="134">
        <v>8</v>
      </c>
      <c r="P622" s="68" t="s">
        <v>168</v>
      </c>
      <c r="Q622" s="68"/>
      <c r="R622" s="68" t="s">
        <v>102</v>
      </c>
      <c r="S622" s="33" t="s">
        <v>101</v>
      </c>
    </row>
    <row r="623" spans="1:19">
      <c r="A623" s="68"/>
      <c r="B623" s="69">
        <v>44260</v>
      </c>
      <c r="C623" s="134">
        <v>28</v>
      </c>
      <c r="D623" s="68" t="s">
        <v>98</v>
      </c>
      <c r="E623" s="68"/>
      <c r="F623" s="68" t="s">
        <v>106</v>
      </c>
      <c r="G623" s="68" t="s">
        <v>101</v>
      </c>
      <c r="H623" s="68" t="s">
        <v>162</v>
      </c>
      <c r="I623" s="68" t="s">
        <v>162</v>
      </c>
      <c r="J623" s="69">
        <v>44362</v>
      </c>
      <c r="K623" s="69">
        <v>44363</v>
      </c>
      <c r="L623" s="68" t="s">
        <v>102</v>
      </c>
      <c r="M623" s="68">
        <v>0</v>
      </c>
      <c r="N623" s="69">
        <v>44364</v>
      </c>
      <c r="O623" s="134">
        <v>2</v>
      </c>
      <c r="P623" s="68" t="s">
        <v>168</v>
      </c>
      <c r="Q623" s="68"/>
      <c r="R623" s="68" t="s">
        <v>102</v>
      </c>
      <c r="S623" s="33" t="s">
        <v>101</v>
      </c>
    </row>
    <row r="624" spans="1:19">
      <c r="A624" s="68"/>
      <c r="B624" s="69">
        <v>44256</v>
      </c>
      <c r="C624" s="134">
        <v>21</v>
      </c>
      <c r="D624" s="68" t="s">
        <v>98</v>
      </c>
      <c r="E624" s="68"/>
      <c r="F624" s="68" t="s">
        <v>106</v>
      </c>
      <c r="G624" s="68" t="s">
        <v>102</v>
      </c>
      <c r="H624" s="68" t="s">
        <v>162</v>
      </c>
      <c r="I624" s="68" t="s">
        <v>162</v>
      </c>
      <c r="J624" s="69">
        <v>44362</v>
      </c>
      <c r="K624" s="69">
        <v>44363</v>
      </c>
      <c r="L624" s="68" t="s">
        <v>102</v>
      </c>
      <c r="M624" s="68">
        <v>20</v>
      </c>
      <c r="N624" s="69">
        <v>44365</v>
      </c>
      <c r="O624" s="134">
        <v>3</v>
      </c>
      <c r="P624" s="68" t="s">
        <v>168</v>
      </c>
      <c r="Q624" s="68"/>
      <c r="R624" s="68" t="s">
        <v>102</v>
      </c>
      <c r="S624" s="33" t="s">
        <v>102</v>
      </c>
    </row>
    <row r="625" spans="1:19">
      <c r="A625" s="68"/>
      <c r="B625" s="69">
        <v>44355</v>
      </c>
      <c r="C625" s="134">
        <v>26</v>
      </c>
      <c r="D625" s="68" t="s">
        <v>105</v>
      </c>
      <c r="E625" s="68"/>
      <c r="F625" s="68" t="s">
        <v>106</v>
      </c>
      <c r="G625" s="68" t="s">
        <v>102</v>
      </c>
      <c r="H625" s="68" t="s">
        <v>162</v>
      </c>
      <c r="I625" s="68" t="s">
        <v>162</v>
      </c>
      <c r="J625" s="69">
        <v>44362</v>
      </c>
      <c r="K625" s="69">
        <v>44363</v>
      </c>
      <c r="L625" s="68" t="s">
        <v>102</v>
      </c>
      <c r="M625" s="68">
        <v>10</v>
      </c>
      <c r="N625" s="69">
        <v>44372</v>
      </c>
      <c r="O625" s="134">
        <v>10</v>
      </c>
      <c r="P625" s="68" t="s">
        <v>11</v>
      </c>
      <c r="Q625" s="68"/>
      <c r="R625" s="68" t="s">
        <v>102</v>
      </c>
      <c r="S625" s="33" t="s">
        <v>102</v>
      </c>
    </row>
    <row r="626" spans="1:19">
      <c r="A626" s="68"/>
      <c r="B626" s="69">
        <v>44357</v>
      </c>
      <c r="C626" s="134">
        <v>29</v>
      </c>
      <c r="D626" s="68" t="s">
        <v>105</v>
      </c>
      <c r="E626" s="68"/>
      <c r="F626" s="68" t="s">
        <v>106</v>
      </c>
      <c r="G626" s="68" t="s">
        <v>101</v>
      </c>
      <c r="H626" s="68" t="s">
        <v>162</v>
      </c>
      <c r="I626" s="68" t="s">
        <v>162</v>
      </c>
      <c r="J626" s="69">
        <v>44362</v>
      </c>
      <c r="K626" s="69">
        <v>44363</v>
      </c>
      <c r="L626" s="68" t="s">
        <v>102</v>
      </c>
      <c r="M626" s="68">
        <v>30</v>
      </c>
      <c r="N626" s="69">
        <v>44377</v>
      </c>
      <c r="O626" s="134">
        <v>15</v>
      </c>
      <c r="P626" s="68" t="s">
        <v>11</v>
      </c>
      <c r="Q626" s="68"/>
      <c r="R626" s="68" t="s">
        <v>102</v>
      </c>
      <c r="S626" s="33" t="s">
        <v>102</v>
      </c>
    </row>
    <row r="627" spans="1:19">
      <c r="A627" s="68"/>
      <c r="B627" s="69">
        <v>44356</v>
      </c>
      <c r="C627" s="134">
        <v>35</v>
      </c>
      <c r="D627" s="68" t="s">
        <v>105</v>
      </c>
      <c r="E627" s="68"/>
      <c r="F627" s="68" t="s">
        <v>106</v>
      </c>
      <c r="G627" s="68" t="s">
        <v>102</v>
      </c>
      <c r="H627" s="68" t="s">
        <v>162</v>
      </c>
      <c r="I627" s="68" t="s">
        <v>162</v>
      </c>
      <c r="J627" s="69">
        <v>44362</v>
      </c>
      <c r="K627" s="69">
        <v>44363</v>
      </c>
      <c r="L627" s="68" t="s">
        <v>102</v>
      </c>
      <c r="M627" s="68">
        <v>6</v>
      </c>
      <c r="N627" s="69">
        <v>44369</v>
      </c>
      <c r="O627" s="134">
        <v>6</v>
      </c>
      <c r="P627" s="68" t="s">
        <v>11</v>
      </c>
      <c r="Q627" s="68"/>
      <c r="R627" s="68" t="s">
        <v>102</v>
      </c>
      <c r="S627" s="33" t="s">
        <v>102</v>
      </c>
    </row>
    <row r="628" spans="1:19">
      <c r="A628" s="68"/>
      <c r="B628" s="69">
        <v>43966</v>
      </c>
      <c r="C628" s="134">
        <v>22</v>
      </c>
      <c r="D628" s="68" t="s">
        <v>105</v>
      </c>
      <c r="E628" s="68"/>
      <c r="F628" s="68" t="s">
        <v>106</v>
      </c>
      <c r="G628" s="68" t="s">
        <v>102</v>
      </c>
      <c r="H628" s="68" t="s">
        <v>162</v>
      </c>
      <c r="I628" s="68" t="s">
        <v>162</v>
      </c>
      <c r="J628" s="69">
        <v>44363</v>
      </c>
      <c r="K628" s="69">
        <v>44364</v>
      </c>
      <c r="L628" s="68" t="s">
        <v>102</v>
      </c>
      <c r="M628" s="68">
        <v>6</v>
      </c>
      <c r="N628" s="69">
        <v>44369</v>
      </c>
      <c r="O628" s="134">
        <v>6</v>
      </c>
      <c r="P628" s="68" t="s">
        <v>168</v>
      </c>
      <c r="Q628" s="68"/>
      <c r="R628" s="68" t="s">
        <v>102</v>
      </c>
      <c r="S628" s="33" t="s">
        <v>101</v>
      </c>
    </row>
    <row r="629" spans="1:19">
      <c r="A629" s="68"/>
      <c r="B629" s="69">
        <v>44337</v>
      </c>
      <c r="C629" s="134">
        <v>37</v>
      </c>
      <c r="D629" s="68" t="s">
        <v>98</v>
      </c>
      <c r="E629" s="68"/>
      <c r="F629" s="68" t="s">
        <v>106</v>
      </c>
      <c r="G629" s="68" t="s">
        <v>102</v>
      </c>
      <c r="H629" s="68" t="s">
        <v>162</v>
      </c>
      <c r="I629" s="68" t="s">
        <v>162</v>
      </c>
      <c r="J629" s="69">
        <v>44363</v>
      </c>
      <c r="K629" s="69">
        <v>44364</v>
      </c>
      <c r="L629" s="68" t="s">
        <v>102</v>
      </c>
      <c r="M629" s="68">
        <v>20</v>
      </c>
      <c r="N629" s="69">
        <v>44383</v>
      </c>
      <c r="O629" s="134">
        <v>20</v>
      </c>
      <c r="P629" s="68" t="s">
        <v>168</v>
      </c>
      <c r="Q629" s="68"/>
      <c r="R629" s="68" t="s">
        <v>102</v>
      </c>
      <c r="S629" s="33" t="s">
        <v>101</v>
      </c>
    </row>
    <row r="630" spans="1:19">
      <c r="A630" s="68"/>
      <c r="B630" s="69">
        <v>44354</v>
      </c>
      <c r="C630" s="134">
        <v>33</v>
      </c>
      <c r="D630" s="68" t="s">
        <v>105</v>
      </c>
      <c r="E630" s="68"/>
      <c r="F630" s="68" t="s">
        <v>106</v>
      </c>
      <c r="G630" s="68" t="s">
        <v>102</v>
      </c>
      <c r="H630" s="68" t="s">
        <v>162</v>
      </c>
      <c r="I630" s="68" t="s">
        <v>162</v>
      </c>
      <c r="J630" s="69">
        <v>44364</v>
      </c>
      <c r="K630" s="69">
        <v>44365</v>
      </c>
      <c r="L630" s="68" t="s">
        <v>102</v>
      </c>
      <c r="M630" s="68">
        <v>10</v>
      </c>
      <c r="N630" s="69">
        <v>44372</v>
      </c>
      <c r="O630" s="134">
        <v>8</v>
      </c>
      <c r="P630" s="68" t="s">
        <v>168</v>
      </c>
      <c r="Q630" s="68"/>
      <c r="R630" s="68" t="s">
        <v>102</v>
      </c>
      <c r="S630" s="33" t="s">
        <v>102</v>
      </c>
    </row>
    <row r="631" spans="1:19">
      <c r="A631" s="68"/>
      <c r="B631" s="69">
        <v>44256</v>
      </c>
      <c r="C631" s="134">
        <v>21</v>
      </c>
      <c r="D631" s="68" t="s">
        <v>98</v>
      </c>
      <c r="E631" s="68"/>
      <c r="F631" s="68" t="s">
        <v>106</v>
      </c>
      <c r="G631" s="68" t="s">
        <v>102</v>
      </c>
      <c r="H631" s="68" t="s">
        <v>162</v>
      </c>
      <c r="I631" s="68" t="s">
        <v>162</v>
      </c>
      <c r="J631" s="69">
        <v>44365</v>
      </c>
      <c r="K631" s="69">
        <v>44366</v>
      </c>
      <c r="L631" s="68" t="s">
        <v>102</v>
      </c>
      <c r="M631" s="68">
        <v>7</v>
      </c>
      <c r="N631" s="69">
        <v>44372</v>
      </c>
      <c r="O631" s="134">
        <v>7</v>
      </c>
      <c r="P631" s="68" t="s">
        <v>168</v>
      </c>
      <c r="Q631" s="68"/>
      <c r="R631" s="68" t="s">
        <v>102</v>
      </c>
      <c r="S631" s="33" t="s">
        <v>102</v>
      </c>
    </row>
    <row r="632" spans="1:19">
      <c r="A632" s="68"/>
      <c r="B632" s="69">
        <v>44357</v>
      </c>
      <c r="C632" s="134">
        <v>33</v>
      </c>
      <c r="D632" s="68" t="s">
        <v>98</v>
      </c>
      <c r="E632" s="68"/>
      <c r="F632" s="68" t="s">
        <v>106</v>
      </c>
      <c r="G632" s="68" t="s">
        <v>102</v>
      </c>
      <c r="H632" s="68" t="s">
        <v>162</v>
      </c>
      <c r="I632" s="68" t="s">
        <v>162</v>
      </c>
      <c r="J632" s="69">
        <v>44367</v>
      </c>
      <c r="K632" s="69">
        <v>44368</v>
      </c>
      <c r="L632" s="68" t="s">
        <v>102</v>
      </c>
      <c r="M632" s="68">
        <v>5</v>
      </c>
      <c r="N632" s="69">
        <v>44372</v>
      </c>
      <c r="O632" s="134">
        <v>5</v>
      </c>
      <c r="P632" s="68" t="s">
        <v>11</v>
      </c>
      <c r="Q632" s="68"/>
      <c r="R632" s="68" t="s">
        <v>102</v>
      </c>
      <c r="S632" s="33" t="s">
        <v>102</v>
      </c>
    </row>
    <row r="633" spans="1:19">
      <c r="A633" s="68"/>
      <c r="B633" s="69">
        <v>43451</v>
      </c>
      <c r="C633" s="134">
        <v>29</v>
      </c>
      <c r="D633" s="68" t="s">
        <v>105</v>
      </c>
      <c r="E633" s="68"/>
      <c r="F633" s="68" t="s">
        <v>106</v>
      </c>
      <c r="G633" s="68" t="s">
        <v>101</v>
      </c>
      <c r="H633" s="68" t="s">
        <v>162</v>
      </c>
      <c r="I633" s="68" t="s">
        <v>162</v>
      </c>
      <c r="J633" s="69">
        <v>44367</v>
      </c>
      <c r="K633" s="69">
        <v>44368</v>
      </c>
      <c r="L633" s="68" t="s">
        <v>102</v>
      </c>
      <c r="M633" s="68">
        <v>30</v>
      </c>
      <c r="N633" s="69">
        <v>44369</v>
      </c>
      <c r="O633" s="134">
        <v>2</v>
      </c>
      <c r="P633" s="68" t="s">
        <v>11</v>
      </c>
      <c r="Q633" s="68"/>
      <c r="R633" s="68" t="s">
        <v>102</v>
      </c>
      <c r="S633" s="33" t="s">
        <v>102</v>
      </c>
    </row>
    <row r="634" spans="1:19">
      <c r="A634" s="68"/>
      <c r="B634" s="69">
        <v>44365</v>
      </c>
      <c r="C634" s="134">
        <v>30</v>
      </c>
      <c r="D634" s="68" t="s">
        <v>98</v>
      </c>
      <c r="E634" s="68"/>
      <c r="F634" s="68" t="s">
        <v>106</v>
      </c>
      <c r="G634" s="68" t="s">
        <v>102</v>
      </c>
      <c r="H634" s="68" t="s">
        <v>162</v>
      </c>
      <c r="I634" s="68" t="s">
        <v>167</v>
      </c>
      <c r="J634" s="69">
        <v>44369</v>
      </c>
      <c r="K634" s="69">
        <v>44370</v>
      </c>
      <c r="L634" s="68" t="s">
        <v>102</v>
      </c>
      <c r="M634" s="68">
        <v>0</v>
      </c>
      <c r="N634" s="69" t="s">
        <v>187</v>
      </c>
      <c r="O634" s="134">
        <v>1</v>
      </c>
      <c r="P634" s="68" t="s">
        <v>168</v>
      </c>
      <c r="Q634" s="68"/>
      <c r="R634" s="68" t="s">
        <v>102</v>
      </c>
      <c r="S634" s="33" t="s">
        <v>102</v>
      </c>
    </row>
    <row r="635" spans="1:19">
      <c r="A635" s="68"/>
      <c r="B635" s="69">
        <v>44246</v>
      </c>
      <c r="C635" s="134">
        <v>22</v>
      </c>
      <c r="D635" s="68" t="s">
        <v>105</v>
      </c>
      <c r="E635" s="68"/>
      <c r="F635" s="68" t="s">
        <v>106</v>
      </c>
      <c r="G635" s="68" t="s">
        <v>101</v>
      </c>
      <c r="H635" s="68" t="s">
        <v>162</v>
      </c>
      <c r="I635" s="68" t="s">
        <v>162</v>
      </c>
      <c r="J635" s="69">
        <v>44369</v>
      </c>
      <c r="K635" s="69">
        <v>44370</v>
      </c>
      <c r="L635" s="68" t="s">
        <v>102</v>
      </c>
      <c r="M635" s="68">
        <v>10</v>
      </c>
      <c r="N635" s="69">
        <v>44377</v>
      </c>
      <c r="O635" s="134">
        <v>8</v>
      </c>
      <c r="P635" s="68" t="s">
        <v>11</v>
      </c>
      <c r="Q635" s="68"/>
      <c r="R635" s="68" t="s">
        <v>102</v>
      </c>
      <c r="S635" s="33" t="s">
        <v>102</v>
      </c>
    </row>
    <row r="636" spans="1:19">
      <c r="A636" s="68"/>
      <c r="B636" s="69">
        <v>43441</v>
      </c>
      <c r="C636" s="134">
        <v>29</v>
      </c>
      <c r="D636" s="68" t="s">
        <v>105</v>
      </c>
      <c r="E636" s="68"/>
      <c r="F636" s="68" t="s">
        <v>106</v>
      </c>
      <c r="G636" s="68" t="s">
        <v>101</v>
      </c>
      <c r="H636" s="68" t="s">
        <v>162</v>
      </c>
      <c r="I636" s="68" t="s">
        <v>162</v>
      </c>
      <c r="J636" s="69">
        <v>44369</v>
      </c>
      <c r="K636" s="69">
        <v>44370</v>
      </c>
      <c r="L636" s="68" t="s">
        <v>102</v>
      </c>
      <c r="M636" s="68">
        <v>10</v>
      </c>
      <c r="N636" s="69">
        <v>44379</v>
      </c>
      <c r="O636" s="134">
        <v>10</v>
      </c>
      <c r="P636" s="68" t="s">
        <v>168</v>
      </c>
      <c r="Q636" s="68"/>
      <c r="R636" s="68" t="s">
        <v>102</v>
      </c>
      <c r="S636" s="33" t="s">
        <v>102</v>
      </c>
    </row>
    <row r="637" spans="1:19">
      <c r="A637" s="68"/>
      <c r="B637" s="69">
        <v>44365</v>
      </c>
      <c r="C637" s="134">
        <v>30</v>
      </c>
      <c r="D637" s="68" t="s">
        <v>98</v>
      </c>
      <c r="E637" s="68"/>
      <c r="F637" s="68" t="s">
        <v>106</v>
      </c>
      <c r="G637" s="68" t="s">
        <v>102</v>
      </c>
      <c r="H637" s="68" t="s">
        <v>162</v>
      </c>
      <c r="I637" s="68" t="s">
        <v>167</v>
      </c>
      <c r="J637" s="69">
        <v>44369</v>
      </c>
      <c r="K637" s="69">
        <v>44370</v>
      </c>
      <c r="L637" s="68" t="s">
        <v>102</v>
      </c>
      <c r="M637" s="68">
        <v>0</v>
      </c>
      <c r="N637" s="69">
        <v>44370</v>
      </c>
      <c r="O637" s="134">
        <v>1</v>
      </c>
      <c r="P637" s="68" t="s">
        <v>168</v>
      </c>
      <c r="Q637" s="68"/>
      <c r="R637" s="68" t="s">
        <v>102</v>
      </c>
      <c r="S637" s="33" t="s">
        <v>102</v>
      </c>
    </row>
    <row r="638" spans="1:19">
      <c r="A638" s="68"/>
      <c r="B638" s="69">
        <v>44286</v>
      </c>
      <c r="C638" s="134">
        <v>21</v>
      </c>
      <c r="D638" s="68" t="s">
        <v>105</v>
      </c>
      <c r="E638" s="68"/>
      <c r="F638" s="68" t="s">
        <v>106</v>
      </c>
      <c r="G638" s="68" t="s">
        <v>102</v>
      </c>
      <c r="H638" s="68" t="s">
        <v>162</v>
      </c>
      <c r="I638" s="68" t="s">
        <v>162</v>
      </c>
      <c r="J638" s="69">
        <v>44370</v>
      </c>
      <c r="K638" s="69">
        <v>44371</v>
      </c>
      <c r="L638" s="68" t="s">
        <v>102</v>
      </c>
      <c r="M638" s="68">
        <v>9</v>
      </c>
      <c r="N638" s="69">
        <v>44379</v>
      </c>
      <c r="O638" s="134">
        <v>9</v>
      </c>
      <c r="P638" s="68" t="s">
        <v>11</v>
      </c>
      <c r="Q638" s="68"/>
      <c r="R638" s="68" t="s">
        <v>102</v>
      </c>
      <c r="S638" s="33" t="s">
        <v>102</v>
      </c>
    </row>
    <row r="639" spans="1:19">
      <c r="A639" s="68"/>
      <c r="B639" s="69">
        <v>44113</v>
      </c>
      <c r="C639" s="134">
        <v>33</v>
      </c>
      <c r="D639" s="68" t="s">
        <v>98</v>
      </c>
      <c r="E639" s="68"/>
      <c r="F639" s="68" t="s">
        <v>106</v>
      </c>
      <c r="G639" s="68" t="s">
        <v>102</v>
      </c>
      <c r="H639" s="68" t="s">
        <v>162</v>
      </c>
      <c r="I639" s="68" t="s">
        <v>162</v>
      </c>
      <c r="J639" s="69">
        <v>44370</v>
      </c>
      <c r="K639" s="69">
        <v>44371</v>
      </c>
      <c r="L639" s="68" t="s">
        <v>102</v>
      </c>
      <c r="M639" s="68">
        <v>0</v>
      </c>
      <c r="N639" s="69">
        <v>44371</v>
      </c>
      <c r="O639" s="134">
        <v>1</v>
      </c>
      <c r="P639" s="68" t="s">
        <v>11</v>
      </c>
      <c r="Q639" s="68"/>
      <c r="R639" s="68" t="s">
        <v>102</v>
      </c>
      <c r="S639" s="33" t="s">
        <v>102</v>
      </c>
    </row>
    <row r="640" spans="1:19">
      <c r="A640" s="68"/>
      <c r="B640" s="69">
        <v>44145</v>
      </c>
      <c r="C640" s="134">
        <v>21</v>
      </c>
      <c r="D640" s="68" t="s">
        <v>105</v>
      </c>
      <c r="E640" s="68"/>
      <c r="F640" s="68" t="s">
        <v>106</v>
      </c>
      <c r="G640" s="68" t="s">
        <v>102</v>
      </c>
      <c r="H640" s="68" t="s">
        <v>162</v>
      </c>
      <c r="I640" s="68" t="s">
        <v>162</v>
      </c>
      <c r="J640" s="69">
        <v>44370</v>
      </c>
      <c r="K640" s="69">
        <v>44371</v>
      </c>
      <c r="L640" s="68" t="s">
        <v>102</v>
      </c>
      <c r="M640" s="68">
        <v>21</v>
      </c>
      <c r="N640" s="69">
        <v>44391</v>
      </c>
      <c r="O640" s="134">
        <v>21</v>
      </c>
      <c r="P640" s="68" t="s">
        <v>11</v>
      </c>
      <c r="Q640" s="68"/>
      <c r="R640" s="68" t="s">
        <v>102</v>
      </c>
      <c r="S640" s="33" t="s">
        <v>102</v>
      </c>
    </row>
    <row r="641" spans="1:19">
      <c r="A641" s="68"/>
      <c r="B641" s="69">
        <v>44348</v>
      </c>
      <c r="C641" s="134">
        <v>33</v>
      </c>
      <c r="D641" s="68" t="s">
        <v>105</v>
      </c>
      <c r="E641" s="68"/>
      <c r="F641" s="68" t="s">
        <v>106</v>
      </c>
      <c r="G641" s="68" t="s">
        <v>102</v>
      </c>
      <c r="H641" s="68" t="s">
        <v>162</v>
      </c>
      <c r="I641" s="68" t="s">
        <v>162</v>
      </c>
      <c r="J641" s="69">
        <v>44371</v>
      </c>
      <c r="K641" s="69">
        <v>44372</v>
      </c>
      <c r="L641" s="68" t="s">
        <v>102</v>
      </c>
      <c r="M641" s="68">
        <v>0</v>
      </c>
      <c r="N641" s="69">
        <v>44375</v>
      </c>
      <c r="O641" s="134">
        <v>4</v>
      </c>
      <c r="P641" s="68" t="s">
        <v>11</v>
      </c>
      <c r="Q641" s="68"/>
      <c r="R641" s="68" t="s">
        <v>102</v>
      </c>
      <c r="S641" s="33" t="s">
        <v>102</v>
      </c>
    </row>
    <row r="642" spans="1:19">
      <c r="A642" s="68"/>
      <c r="B642" s="69">
        <v>44365</v>
      </c>
      <c r="C642" s="134">
        <v>30</v>
      </c>
      <c r="D642" s="68" t="s">
        <v>98</v>
      </c>
      <c r="E642" s="68"/>
      <c r="F642" s="68" t="s">
        <v>106</v>
      </c>
      <c r="G642" s="68" t="s">
        <v>102</v>
      </c>
      <c r="H642" s="68" t="s">
        <v>162</v>
      </c>
      <c r="I642" s="68" t="s">
        <v>167</v>
      </c>
      <c r="J642" s="69">
        <v>44371</v>
      </c>
      <c r="K642" s="69">
        <v>44372</v>
      </c>
      <c r="L642" s="68" t="s">
        <v>102</v>
      </c>
      <c r="M642" s="68">
        <v>0</v>
      </c>
      <c r="N642" s="69">
        <v>44373</v>
      </c>
      <c r="O642" s="134">
        <v>2</v>
      </c>
      <c r="P642" s="68" t="s">
        <v>168</v>
      </c>
      <c r="Q642" s="68"/>
      <c r="R642" s="68" t="s">
        <v>102</v>
      </c>
      <c r="S642" s="33" t="s">
        <v>102</v>
      </c>
    </row>
    <row r="643" spans="1:19">
      <c r="A643" s="68"/>
      <c r="B643" s="69">
        <v>43767</v>
      </c>
      <c r="C643" s="134">
        <v>52</v>
      </c>
      <c r="D643" s="68" t="s">
        <v>98</v>
      </c>
      <c r="E643" s="68"/>
      <c r="F643" s="68" t="s">
        <v>106</v>
      </c>
      <c r="G643" s="68" t="s">
        <v>102</v>
      </c>
      <c r="H643" s="68" t="s">
        <v>162</v>
      </c>
      <c r="I643" s="68" t="s">
        <v>162</v>
      </c>
      <c r="J643" s="69">
        <v>44371</v>
      </c>
      <c r="K643" s="69">
        <v>44372</v>
      </c>
      <c r="L643" s="68" t="s">
        <v>102</v>
      </c>
      <c r="M643" s="68">
        <v>10</v>
      </c>
      <c r="N643" s="69">
        <v>44377</v>
      </c>
      <c r="O643" s="134">
        <v>6</v>
      </c>
      <c r="P643" s="68" t="s">
        <v>11</v>
      </c>
      <c r="Q643" s="68"/>
      <c r="R643" s="68" t="s">
        <v>102</v>
      </c>
      <c r="S643" s="33" t="s">
        <v>102</v>
      </c>
    </row>
    <row r="644" spans="1:19">
      <c r="A644" s="68"/>
      <c r="B644" s="69">
        <v>44113</v>
      </c>
      <c r="C644" s="134">
        <v>33</v>
      </c>
      <c r="D644" s="68" t="s">
        <v>98</v>
      </c>
      <c r="E644" s="68"/>
      <c r="F644" s="68" t="s">
        <v>106</v>
      </c>
      <c r="G644" s="68" t="s">
        <v>102</v>
      </c>
      <c r="H644" s="68" t="s">
        <v>162</v>
      </c>
      <c r="I644" s="68" t="s">
        <v>162</v>
      </c>
      <c r="J644" s="69">
        <v>44371</v>
      </c>
      <c r="K644" s="69">
        <v>44372</v>
      </c>
      <c r="L644" s="68" t="s">
        <v>102</v>
      </c>
      <c r="M644" s="68">
        <v>6</v>
      </c>
      <c r="N644" s="69">
        <v>44377</v>
      </c>
      <c r="O644" s="134">
        <v>6</v>
      </c>
      <c r="P644" s="68" t="s">
        <v>168</v>
      </c>
      <c r="Q644" s="68"/>
      <c r="R644" s="68" t="s">
        <v>102</v>
      </c>
      <c r="S644" s="33" t="s">
        <v>102</v>
      </c>
    </row>
    <row r="645" spans="1:19">
      <c r="A645" s="68"/>
      <c r="B645" s="69">
        <v>44264</v>
      </c>
      <c r="C645" s="134">
        <v>19</v>
      </c>
      <c r="D645" s="68" t="s">
        <v>105</v>
      </c>
      <c r="E645" s="68"/>
      <c r="F645" s="68" t="s">
        <v>106</v>
      </c>
      <c r="G645" s="68" t="s">
        <v>102</v>
      </c>
      <c r="H645" s="68" t="s">
        <v>162</v>
      </c>
      <c r="I645" s="68" t="s">
        <v>162</v>
      </c>
      <c r="J645" s="69">
        <v>44371</v>
      </c>
      <c r="K645" s="69">
        <v>44372</v>
      </c>
      <c r="L645" s="68" t="s">
        <v>102</v>
      </c>
      <c r="M645" s="68">
        <v>30</v>
      </c>
      <c r="N645" s="69">
        <v>44375</v>
      </c>
      <c r="O645" s="134">
        <v>4</v>
      </c>
      <c r="P645" s="68" t="s">
        <v>11</v>
      </c>
      <c r="Q645" s="68"/>
      <c r="R645" s="68" t="s">
        <v>102</v>
      </c>
      <c r="S645" s="33" t="s">
        <v>102</v>
      </c>
    </row>
    <row r="646" spans="1:19">
      <c r="A646" s="68"/>
      <c r="B646" s="69">
        <v>44222</v>
      </c>
      <c r="C646" s="134">
        <v>27</v>
      </c>
      <c r="D646" s="68" t="s">
        <v>99</v>
      </c>
      <c r="E646" s="68"/>
      <c r="F646" s="68" t="s">
        <v>106</v>
      </c>
      <c r="G646" s="68" t="s">
        <v>101</v>
      </c>
      <c r="H646" s="68" t="s">
        <v>162</v>
      </c>
      <c r="I646" s="68" t="s">
        <v>162</v>
      </c>
      <c r="J646" s="69">
        <v>44372</v>
      </c>
      <c r="K646" s="69">
        <v>44373</v>
      </c>
      <c r="L646" s="68" t="s">
        <v>102</v>
      </c>
      <c r="M646" s="68">
        <v>7</v>
      </c>
      <c r="N646" s="69">
        <v>44379</v>
      </c>
      <c r="O646" s="134">
        <v>7</v>
      </c>
      <c r="P646" s="68" t="s">
        <v>168</v>
      </c>
      <c r="Q646" s="68"/>
      <c r="R646" s="68" t="s">
        <v>102</v>
      </c>
      <c r="S646" s="33" t="s">
        <v>102</v>
      </c>
    </row>
    <row r="647" spans="1:19">
      <c r="A647" s="68"/>
      <c r="B647" s="69">
        <v>44256</v>
      </c>
      <c r="C647" s="134">
        <v>21</v>
      </c>
      <c r="D647" s="68" t="s">
        <v>98</v>
      </c>
      <c r="E647" s="68"/>
      <c r="F647" s="68" t="s">
        <v>106</v>
      </c>
      <c r="G647" s="68" t="s">
        <v>102</v>
      </c>
      <c r="H647" s="68" t="s">
        <v>162</v>
      </c>
      <c r="I647" s="68" t="s">
        <v>162</v>
      </c>
      <c r="J647" s="69">
        <v>44372</v>
      </c>
      <c r="K647" s="69">
        <v>44373</v>
      </c>
      <c r="L647" s="68" t="s">
        <v>102</v>
      </c>
      <c r="M647" s="68">
        <v>0</v>
      </c>
      <c r="N647" s="69">
        <v>44377</v>
      </c>
      <c r="O647" s="134">
        <v>5</v>
      </c>
      <c r="P647" s="68" t="s">
        <v>168</v>
      </c>
      <c r="Q647" s="68"/>
      <c r="R647" s="68" t="s">
        <v>102</v>
      </c>
      <c r="S647" s="33" t="s">
        <v>102</v>
      </c>
    </row>
    <row r="648" spans="1:19">
      <c r="A648" s="68"/>
      <c r="B648" s="69">
        <v>44537</v>
      </c>
      <c r="C648" s="134">
        <v>29</v>
      </c>
      <c r="D648" s="68" t="s">
        <v>98</v>
      </c>
      <c r="E648" s="68"/>
      <c r="F648" s="68" t="s">
        <v>106</v>
      </c>
      <c r="G648" s="68" t="s">
        <v>101</v>
      </c>
      <c r="H648" s="68" t="s">
        <v>162</v>
      </c>
      <c r="I648" s="68" t="s">
        <v>167</v>
      </c>
      <c r="J648" s="69">
        <v>44372</v>
      </c>
      <c r="K648" s="69">
        <v>44373</v>
      </c>
      <c r="L648" s="68" t="s">
        <v>102</v>
      </c>
      <c r="M648" s="68">
        <v>0</v>
      </c>
      <c r="N648" s="69">
        <v>44374</v>
      </c>
      <c r="O648" s="134">
        <v>2</v>
      </c>
      <c r="P648" s="68" t="s">
        <v>168</v>
      </c>
      <c r="Q648" s="68"/>
      <c r="R648" s="68" t="s">
        <v>102</v>
      </c>
      <c r="S648" s="33" t="s">
        <v>102</v>
      </c>
    </row>
    <row r="649" spans="1:19">
      <c r="A649" s="68"/>
      <c r="B649" s="69">
        <v>44256</v>
      </c>
      <c r="C649" s="134">
        <v>21</v>
      </c>
      <c r="D649" s="68" t="s">
        <v>98</v>
      </c>
      <c r="E649" s="68"/>
      <c r="F649" s="68" t="s">
        <v>106</v>
      </c>
      <c r="G649" s="68" t="s">
        <v>102</v>
      </c>
      <c r="H649" s="68" t="s">
        <v>162</v>
      </c>
      <c r="I649" s="68" t="s">
        <v>162</v>
      </c>
      <c r="J649" s="69">
        <v>44372</v>
      </c>
      <c r="K649" s="69">
        <v>44373</v>
      </c>
      <c r="L649" s="68" t="s">
        <v>102</v>
      </c>
      <c r="M649" s="68">
        <v>5</v>
      </c>
      <c r="N649" s="69">
        <v>44377</v>
      </c>
      <c r="O649" s="134">
        <v>5</v>
      </c>
      <c r="P649" s="68" t="s">
        <v>168</v>
      </c>
      <c r="Q649" s="68"/>
      <c r="R649" s="68" t="s">
        <v>102</v>
      </c>
      <c r="S649" s="33" t="s">
        <v>101</v>
      </c>
    </row>
    <row r="650" spans="1:19">
      <c r="A650" s="68"/>
      <c r="B650" s="69">
        <v>44368</v>
      </c>
      <c r="C650" s="134">
        <v>37</v>
      </c>
      <c r="D650" s="68" t="s">
        <v>98</v>
      </c>
      <c r="E650" s="68"/>
      <c r="F650" s="68" t="s">
        <v>106</v>
      </c>
      <c r="G650" s="68" t="s">
        <v>102</v>
      </c>
      <c r="H650" s="68" t="s">
        <v>162</v>
      </c>
      <c r="I650" s="68" t="s">
        <v>162</v>
      </c>
      <c r="J650" s="69">
        <v>44374</v>
      </c>
      <c r="K650" s="69">
        <v>44375</v>
      </c>
      <c r="L650" s="68" t="s">
        <v>102</v>
      </c>
      <c r="M650" s="68">
        <v>10</v>
      </c>
      <c r="N650" s="69">
        <v>44377</v>
      </c>
      <c r="O650" s="134">
        <v>3</v>
      </c>
      <c r="P650" s="68" t="s">
        <v>11</v>
      </c>
      <c r="Q650" s="68"/>
      <c r="R650" s="68" t="s">
        <v>102</v>
      </c>
      <c r="S650" s="33" t="s">
        <v>102</v>
      </c>
    </row>
    <row r="651" spans="1:19">
      <c r="A651" s="68"/>
      <c r="B651" s="69">
        <v>44279</v>
      </c>
      <c r="C651" s="134">
        <v>26</v>
      </c>
      <c r="D651" s="68" t="s">
        <v>111</v>
      </c>
      <c r="E651" s="68"/>
      <c r="F651" s="68" t="s">
        <v>106</v>
      </c>
      <c r="G651" s="68" t="s">
        <v>101</v>
      </c>
      <c r="H651" s="68" t="s">
        <v>162</v>
      </c>
      <c r="I651" s="68" t="s">
        <v>162</v>
      </c>
      <c r="J651" s="69">
        <v>44374</v>
      </c>
      <c r="K651" s="69">
        <v>44375</v>
      </c>
      <c r="L651" s="68" t="s">
        <v>102</v>
      </c>
      <c r="M651" s="68">
        <v>0</v>
      </c>
      <c r="N651" s="69">
        <v>44376</v>
      </c>
      <c r="O651" s="134">
        <v>2</v>
      </c>
      <c r="P651" s="68" t="s">
        <v>11</v>
      </c>
      <c r="Q651" s="68"/>
      <c r="R651" s="68" t="s">
        <v>102</v>
      </c>
      <c r="S651" s="33" t="s">
        <v>102</v>
      </c>
    </row>
    <row r="652" spans="1:19">
      <c r="A652" s="68"/>
      <c r="B652" s="69">
        <v>44298</v>
      </c>
      <c r="C652" s="134">
        <v>45</v>
      </c>
      <c r="D652" s="68" t="s">
        <v>98</v>
      </c>
      <c r="E652" s="68"/>
      <c r="F652" s="68" t="s">
        <v>106</v>
      </c>
      <c r="G652" s="68" t="s">
        <v>102</v>
      </c>
      <c r="H652" s="68" t="s">
        <v>162</v>
      </c>
      <c r="I652" s="68" t="s">
        <v>162</v>
      </c>
      <c r="J652" s="69">
        <v>44376</v>
      </c>
      <c r="K652" s="69">
        <v>44377</v>
      </c>
      <c r="L652" s="68" t="s">
        <v>102</v>
      </c>
      <c r="M652" s="68">
        <v>20</v>
      </c>
      <c r="N652" s="69">
        <v>44398</v>
      </c>
      <c r="O652" s="134">
        <v>22</v>
      </c>
      <c r="P652" s="68" t="s">
        <v>11</v>
      </c>
      <c r="Q652" s="68"/>
      <c r="R652" s="68" t="s">
        <v>102</v>
      </c>
      <c r="S652" s="33" t="s">
        <v>102</v>
      </c>
    </row>
    <row r="653" spans="1:19">
      <c r="A653" s="68"/>
      <c r="B653" s="69">
        <v>44365</v>
      </c>
      <c r="C653" s="134">
        <v>27</v>
      </c>
      <c r="D653" s="68" t="s">
        <v>98</v>
      </c>
      <c r="E653" s="68"/>
      <c r="F653" s="68" t="s">
        <v>106</v>
      </c>
      <c r="G653" s="68" t="s">
        <v>102</v>
      </c>
      <c r="H653" s="68" t="s">
        <v>162</v>
      </c>
      <c r="I653" s="68" t="s">
        <v>162</v>
      </c>
      <c r="J653" s="69">
        <v>44376</v>
      </c>
      <c r="K653" s="69">
        <v>44377</v>
      </c>
      <c r="L653" s="68" t="s">
        <v>102</v>
      </c>
      <c r="M653" s="68">
        <v>30</v>
      </c>
      <c r="N653" s="69">
        <v>44389</v>
      </c>
      <c r="O653" s="134">
        <v>13</v>
      </c>
      <c r="P653" s="68" t="s">
        <v>11</v>
      </c>
      <c r="Q653" s="68"/>
      <c r="R653" s="68" t="s">
        <v>102</v>
      </c>
      <c r="S653" s="33" t="s">
        <v>102</v>
      </c>
    </row>
    <row r="654" spans="1:19">
      <c r="A654" s="68"/>
      <c r="B654" s="69">
        <v>44274</v>
      </c>
      <c r="C654" s="134">
        <v>19</v>
      </c>
      <c r="D654" s="68" t="s">
        <v>98</v>
      </c>
      <c r="E654" s="68"/>
      <c r="F654" s="68" t="s">
        <v>106</v>
      </c>
      <c r="G654" s="68" t="s">
        <v>102</v>
      </c>
      <c r="H654" s="68" t="s">
        <v>162</v>
      </c>
      <c r="I654" s="68" t="s">
        <v>162</v>
      </c>
      <c r="J654" s="69">
        <v>44376</v>
      </c>
      <c r="K654" s="69">
        <v>44377</v>
      </c>
      <c r="L654" s="68" t="s">
        <v>102</v>
      </c>
      <c r="M654" s="68">
        <v>21</v>
      </c>
      <c r="N654" s="69">
        <v>44397</v>
      </c>
      <c r="O654" s="134">
        <v>21</v>
      </c>
      <c r="P654" s="68" t="s">
        <v>11</v>
      </c>
      <c r="Q654" s="68"/>
      <c r="R654" s="68" t="s">
        <v>102</v>
      </c>
      <c r="S654" s="33" t="s">
        <v>102</v>
      </c>
    </row>
    <row r="655" spans="1:19">
      <c r="A655" s="68"/>
      <c r="B655" s="69">
        <v>44368</v>
      </c>
      <c r="C655" s="134">
        <v>31</v>
      </c>
      <c r="D655" s="68" t="s">
        <v>98</v>
      </c>
      <c r="E655" s="68"/>
      <c r="F655" s="68" t="s">
        <v>106</v>
      </c>
      <c r="G655" s="68" t="s">
        <v>102</v>
      </c>
      <c r="H655" s="68" t="s">
        <v>162</v>
      </c>
      <c r="I655" s="68" t="s">
        <v>162</v>
      </c>
      <c r="J655" s="69">
        <v>44377</v>
      </c>
      <c r="K655" s="69">
        <v>44378</v>
      </c>
      <c r="L655" s="68" t="s">
        <v>102</v>
      </c>
      <c r="M655" s="68">
        <v>0</v>
      </c>
      <c r="N655" s="69">
        <v>44377</v>
      </c>
      <c r="O655" s="134">
        <v>1</v>
      </c>
      <c r="P655" s="68" t="s">
        <v>11</v>
      </c>
      <c r="Q655" s="68"/>
      <c r="R655" s="68" t="s">
        <v>102</v>
      </c>
      <c r="S655" s="33" t="s">
        <v>102</v>
      </c>
    </row>
    <row r="656" spans="1:19">
      <c r="A656" s="68"/>
      <c r="B656" s="69">
        <v>44386</v>
      </c>
      <c r="C656" s="134">
        <v>41</v>
      </c>
      <c r="D656" s="68" t="s">
        <v>98</v>
      </c>
      <c r="E656" s="68" t="s">
        <v>107</v>
      </c>
      <c r="F656" s="68" t="s">
        <v>140</v>
      </c>
      <c r="G656" s="68" t="s">
        <v>102</v>
      </c>
      <c r="H656" s="68" t="s">
        <v>162</v>
      </c>
      <c r="I656" s="68" t="s">
        <v>162</v>
      </c>
      <c r="J656" s="69">
        <v>44404</v>
      </c>
      <c r="K656" s="69">
        <v>44405</v>
      </c>
      <c r="L656" s="68" t="s">
        <v>162</v>
      </c>
      <c r="M656" s="68">
        <v>0</v>
      </c>
      <c r="N656" s="69">
        <v>44405</v>
      </c>
      <c r="O656" s="134">
        <v>0</v>
      </c>
      <c r="P656" s="68" t="s">
        <v>168</v>
      </c>
      <c r="Q656" s="68"/>
      <c r="R656" s="68" t="s">
        <v>102</v>
      </c>
      <c r="S656" s="33" t="s">
        <v>102</v>
      </c>
    </row>
    <row r="657" spans="1:19">
      <c r="A657" s="68"/>
      <c r="B657" s="69">
        <v>44398</v>
      </c>
      <c r="C657" s="134">
        <v>34</v>
      </c>
      <c r="D657" s="68" t="s">
        <v>98</v>
      </c>
      <c r="E657" s="68"/>
      <c r="F657" s="68" t="s">
        <v>140</v>
      </c>
      <c r="G657" s="68" t="s">
        <v>101</v>
      </c>
      <c r="H657" s="68" t="s">
        <v>162</v>
      </c>
      <c r="I657" s="68" t="s">
        <v>162</v>
      </c>
      <c r="J657" s="69">
        <v>44398</v>
      </c>
      <c r="K657" s="69">
        <v>44399</v>
      </c>
      <c r="L657" s="68" t="s">
        <v>162</v>
      </c>
      <c r="M657" s="68">
        <v>0</v>
      </c>
      <c r="N657" s="69">
        <v>44412</v>
      </c>
      <c r="O657" s="134">
        <v>13</v>
      </c>
      <c r="P657" s="68" t="s">
        <v>173</v>
      </c>
      <c r="Q657" s="68"/>
      <c r="R657" s="68" t="s">
        <v>102</v>
      </c>
      <c r="S657" s="33" t="s">
        <v>102</v>
      </c>
    </row>
    <row r="658" spans="1:19">
      <c r="A658" s="68"/>
      <c r="B658" s="69">
        <v>44385</v>
      </c>
      <c r="C658" s="134">
        <v>34</v>
      </c>
      <c r="D658" s="68" t="s">
        <v>98</v>
      </c>
      <c r="E658" s="68"/>
      <c r="F658" s="68" t="s">
        <v>140</v>
      </c>
      <c r="G658" s="68" t="s">
        <v>102</v>
      </c>
      <c r="H658" s="68" t="s">
        <v>162</v>
      </c>
      <c r="I658" s="68" t="s">
        <v>162</v>
      </c>
      <c r="J658" s="69">
        <v>44397</v>
      </c>
      <c r="K658" s="69">
        <v>44398</v>
      </c>
      <c r="L658" s="68" t="s">
        <v>162</v>
      </c>
      <c r="M658" s="68">
        <v>14</v>
      </c>
      <c r="N658" s="69">
        <v>44406</v>
      </c>
      <c r="O658" s="134">
        <v>8</v>
      </c>
      <c r="P658" s="68" t="s">
        <v>117</v>
      </c>
      <c r="Q658" s="68"/>
      <c r="R658" s="68" t="s">
        <v>102</v>
      </c>
      <c r="S658" s="33" t="s">
        <v>101</v>
      </c>
    </row>
    <row r="659" spans="1:19">
      <c r="A659" s="68"/>
      <c r="B659" s="69">
        <v>44337</v>
      </c>
      <c r="C659" s="134">
        <v>30</v>
      </c>
      <c r="D659" s="68" t="s">
        <v>98</v>
      </c>
      <c r="E659" s="68"/>
      <c r="F659" s="68" t="s">
        <v>140</v>
      </c>
      <c r="G659" s="68" t="s">
        <v>101</v>
      </c>
      <c r="H659" s="68" t="s">
        <v>162</v>
      </c>
      <c r="I659" s="68" t="s">
        <v>162</v>
      </c>
      <c r="J659" s="69">
        <v>44393</v>
      </c>
      <c r="K659" s="69">
        <v>44396</v>
      </c>
      <c r="L659" s="68" t="s">
        <v>162</v>
      </c>
      <c r="M659" s="68">
        <v>0</v>
      </c>
      <c r="N659" s="69">
        <v>44396</v>
      </c>
      <c r="O659" s="134">
        <v>3</v>
      </c>
      <c r="P659" s="68" t="s">
        <v>168</v>
      </c>
      <c r="Q659" s="68"/>
      <c r="R659" s="68" t="s">
        <v>102</v>
      </c>
      <c r="S659" s="33" t="s">
        <v>102</v>
      </c>
    </row>
    <row r="660" spans="1:19">
      <c r="A660" s="68"/>
      <c r="B660" s="69">
        <v>44755</v>
      </c>
      <c r="C660" s="134">
        <v>27</v>
      </c>
      <c r="D660" s="68" t="s">
        <v>98</v>
      </c>
      <c r="E660" s="68"/>
      <c r="F660" s="68" t="s">
        <v>140</v>
      </c>
      <c r="G660" s="68" t="s">
        <v>101</v>
      </c>
      <c r="H660" s="68" t="s">
        <v>162</v>
      </c>
      <c r="I660" s="68" t="s">
        <v>162</v>
      </c>
      <c r="J660" s="69">
        <v>44390</v>
      </c>
      <c r="K660" s="69">
        <v>44391</v>
      </c>
      <c r="L660" s="68" t="s">
        <v>162</v>
      </c>
      <c r="M660" s="68">
        <v>0</v>
      </c>
      <c r="N660" s="69">
        <v>44403</v>
      </c>
      <c r="O660" s="134">
        <v>12</v>
      </c>
      <c r="P660" s="68" t="s">
        <v>173</v>
      </c>
      <c r="Q660" s="68"/>
      <c r="R660" s="68" t="s">
        <v>102</v>
      </c>
      <c r="S660" s="33" t="s">
        <v>102</v>
      </c>
    </row>
    <row r="661" spans="1:19">
      <c r="A661" s="68"/>
      <c r="B661" s="69">
        <v>44390</v>
      </c>
      <c r="C661" s="134">
        <v>27</v>
      </c>
      <c r="D661" s="68" t="s">
        <v>98</v>
      </c>
      <c r="E661" s="68"/>
      <c r="F661" s="68" t="s">
        <v>140</v>
      </c>
      <c r="G661" s="68" t="s">
        <v>102</v>
      </c>
      <c r="H661" s="68" t="s">
        <v>162</v>
      </c>
      <c r="I661" s="68" t="s">
        <v>162</v>
      </c>
      <c r="J661" s="69">
        <v>44388</v>
      </c>
      <c r="K661" s="69">
        <v>44389</v>
      </c>
      <c r="L661" s="68" t="s">
        <v>167</v>
      </c>
      <c r="M661" s="68">
        <v>30</v>
      </c>
      <c r="N661" s="69">
        <v>44393</v>
      </c>
      <c r="O661" s="134">
        <v>4</v>
      </c>
      <c r="P661" s="68" t="s">
        <v>163</v>
      </c>
      <c r="Q661" s="68"/>
      <c r="R661" s="68" t="s">
        <v>102</v>
      </c>
      <c r="S661" s="33" t="s">
        <v>102</v>
      </c>
    </row>
    <row r="662" spans="1:19">
      <c r="A662" s="68"/>
      <c r="B662" s="69">
        <v>44385</v>
      </c>
      <c r="C662" s="134">
        <v>35</v>
      </c>
      <c r="D662" s="68" t="s">
        <v>105</v>
      </c>
      <c r="E662" s="68"/>
      <c r="F662" s="68" t="s">
        <v>140</v>
      </c>
      <c r="G662" s="68" t="s">
        <v>102</v>
      </c>
      <c r="H662" s="68" t="s">
        <v>162</v>
      </c>
      <c r="I662" s="68" t="s">
        <v>162</v>
      </c>
      <c r="J662" s="69">
        <v>44385</v>
      </c>
      <c r="K662" s="69">
        <v>44386</v>
      </c>
      <c r="L662" s="68" t="s">
        <v>162</v>
      </c>
      <c r="M662" s="68">
        <v>0</v>
      </c>
      <c r="N662" s="69">
        <v>44399</v>
      </c>
      <c r="O662" s="134">
        <v>13</v>
      </c>
      <c r="P662" s="68" t="s">
        <v>173</v>
      </c>
      <c r="Q662" s="68"/>
      <c r="R662" s="68" t="s">
        <v>102</v>
      </c>
      <c r="S662" s="33" t="s">
        <v>102</v>
      </c>
    </row>
    <row r="663" spans="1:19">
      <c r="A663" s="68"/>
      <c r="B663" s="69">
        <v>44377</v>
      </c>
      <c r="C663" s="134">
        <v>57</v>
      </c>
      <c r="D663" s="68" t="s">
        <v>98</v>
      </c>
      <c r="E663" s="68"/>
      <c r="F663" s="68" t="s">
        <v>140</v>
      </c>
      <c r="G663" s="68" t="s">
        <v>101</v>
      </c>
      <c r="H663" s="68" t="s">
        <v>162</v>
      </c>
      <c r="I663" s="68" t="s">
        <v>162</v>
      </c>
      <c r="J663" s="69">
        <v>44377</v>
      </c>
      <c r="K663" s="69">
        <v>44378</v>
      </c>
      <c r="L663" s="68" t="s">
        <v>162</v>
      </c>
      <c r="M663" s="68">
        <v>0</v>
      </c>
      <c r="N663" s="69">
        <v>44384</v>
      </c>
      <c r="O663" s="134">
        <v>6</v>
      </c>
      <c r="P663" s="68" t="s">
        <v>173</v>
      </c>
      <c r="Q663" s="68"/>
      <c r="R663" s="68" t="s">
        <v>102</v>
      </c>
      <c r="S663" s="33" t="s">
        <v>102</v>
      </c>
    </row>
    <row r="664" spans="1:19">
      <c r="A664" s="68"/>
      <c r="B664" s="69">
        <v>44293</v>
      </c>
      <c r="C664" s="134">
        <v>32</v>
      </c>
      <c r="D664" s="68" t="s">
        <v>98</v>
      </c>
      <c r="E664" s="68"/>
      <c r="F664" s="68" t="s">
        <v>140</v>
      </c>
      <c r="G664" s="68" t="s">
        <v>102</v>
      </c>
      <c r="H664" s="68" t="s">
        <v>162</v>
      </c>
      <c r="I664" s="68" t="s">
        <v>162</v>
      </c>
      <c r="J664" s="69">
        <v>44374</v>
      </c>
      <c r="K664" s="69">
        <v>44375</v>
      </c>
      <c r="L664" s="68" t="s">
        <v>162</v>
      </c>
      <c r="M664" s="68">
        <v>10</v>
      </c>
      <c r="N664" s="69">
        <v>44383</v>
      </c>
      <c r="O664" s="134">
        <v>9</v>
      </c>
      <c r="P664" s="68" t="s">
        <v>117</v>
      </c>
      <c r="Q664" s="68"/>
      <c r="R664" s="68" t="s">
        <v>102</v>
      </c>
      <c r="S664" s="33" t="s">
        <v>101</v>
      </c>
    </row>
    <row r="665" spans="1:19">
      <c r="A665" s="68"/>
      <c r="B665" s="69">
        <v>44371</v>
      </c>
      <c r="C665" s="134">
        <v>35</v>
      </c>
      <c r="D665" s="68" t="s">
        <v>98</v>
      </c>
      <c r="E665" s="68"/>
      <c r="F665" s="68" t="s">
        <v>140</v>
      </c>
      <c r="G665" s="68" t="s">
        <v>102</v>
      </c>
      <c r="H665" s="68" t="s">
        <v>162</v>
      </c>
      <c r="I665" s="68" t="s">
        <v>162</v>
      </c>
      <c r="J665" s="69">
        <v>44371</v>
      </c>
      <c r="K665" s="69">
        <v>44372</v>
      </c>
      <c r="L665" s="68" t="s">
        <v>162</v>
      </c>
      <c r="M665" s="68">
        <v>0</v>
      </c>
      <c r="N665" s="69">
        <v>44384</v>
      </c>
      <c r="O665" s="134">
        <v>12</v>
      </c>
      <c r="P665" s="68" t="s">
        <v>168</v>
      </c>
      <c r="Q665" s="68"/>
      <c r="R665" s="68" t="s">
        <v>102</v>
      </c>
      <c r="S665" s="33" t="s">
        <v>102</v>
      </c>
    </row>
    <row r="666" spans="1:19">
      <c r="A666" s="68"/>
      <c r="B666" s="69">
        <v>44763</v>
      </c>
      <c r="C666" s="134">
        <v>49</v>
      </c>
      <c r="D666" s="68" t="s">
        <v>98</v>
      </c>
      <c r="E666" s="68"/>
      <c r="F666" s="68" t="s">
        <v>106</v>
      </c>
      <c r="G666" s="68" t="s">
        <v>102</v>
      </c>
      <c r="H666" s="68" t="s">
        <v>162</v>
      </c>
      <c r="I666" s="68" t="s">
        <v>162</v>
      </c>
      <c r="J666" s="69">
        <v>44405</v>
      </c>
      <c r="K666" s="69">
        <v>44406</v>
      </c>
      <c r="L666" s="68" t="s">
        <v>162</v>
      </c>
      <c r="M666" s="68">
        <v>0</v>
      </c>
      <c r="N666" s="69">
        <v>44411</v>
      </c>
      <c r="O666" s="134">
        <v>5</v>
      </c>
      <c r="P666" s="68" t="s">
        <v>168</v>
      </c>
      <c r="Q666" s="68"/>
      <c r="R666" s="68" t="s">
        <v>102</v>
      </c>
      <c r="S666" s="33" t="s">
        <v>102</v>
      </c>
    </row>
    <row r="667" spans="1:19">
      <c r="A667" s="68"/>
      <c r="B667" s="69">
        <v>44379</v>
      </c>
      <c r="C667" s="134">
        <v>37</v>
      </c>
      <c r="D667" s="68" t="s">
        <v>105</v>
      </c>
      <c r="E667" s="68"/>
      <c r="F667" s="68" t="s">
        <v>106</v>
      </c>
      <c r="G667" s="68" t="s">
        <v>102</v>
      </c>
      <c r="H667" s="68" t="s">
        <v>162</v>
      </c>
      <c r="I667" s="68" t="s">
        <v>162</v>
      </c>
      <c r="J667" s="69">
        <v>44379</v>
      </c>
      <c r="K667" s="69">
        <v>44380</v>
      </c>
      <c r="L667" s="68" t="s">
        <v>167</v>
      </c>
      <c r="M667" s="68">
        <v>30</v>
      </c>
      <c r="N667" s="69">
        <v>44407</v>
      </c>
      <c r="O667" s="134">
        <v>27</v>
      </c>
      <c r="P667" s="68" t="s">
        <v>117</v>
      </c>
      <c r="Q667" s="68"/>
      <c r="R667" s="68" t="s">
        <v>102</v>
      </c>
      <c r="S667" s="33" t="s">
        <v>102</v>
      </c>
    </row>
    <row r="668" spans="1:19">
      <c r="A668" s="68"/>
      <c r="B668" s="69">
        <v>44380</v>
      </c>
      <c r="C668" s="134">
        <v>36</v>
      </c>
      <c r="D668" s="68" t="s">
        <v>98</v>
      </c>
      <c r="E668" s="68"/>
      <c r="F668" s="68" t="s">
        <v>106</v>
      </c>
      <c r="G668" s="68" t="s">
        <v>102</v>
      </c>
      <c r="H668" s="68" t="s">
        <v>162</v>
      </c>
      <c r="I668" s="68" t="s">
        <v>162</v>
      </c>
      <c r="J668" s="69">
        <v>44387</v>
      </c>
      <c r="K668" s="69">
        <v>44388</v>
      </c>
      <c r="L668" s="68" t="s">
        <v>162</v>
      </c>
      <c r="M668" s="68">
        <v>10</v>
      </c>
      <c r="N668" s="69">
        <v>44397</v>
      </c>
      <c r="O668" s="134">
        <v>9</v>
      </c>
      <c r="P668" s="68" t="s">
        <v>117</v>
      </c>
      <c r="Q668" s="68"/>
      <c r="R668" s="68" t="s">
        <v>102</v>
      </c>
      <c r="S668" s="33" t="s">
        <v>102</v>
      </c>
    </row>
    <row r="669" spans="1:19">
      <c r="A669" s="68"/>
      <c r="B669" s="69">
        <v>44383</v>
      </c>
      <c r="C669" s="134">
        <v>36</v>
      </c>
      <c r="D669" s="68" t="s">
        <v>98</v>
      </c>
      <c r="E669" s="68"/>
      <c r="F669" s="68" t="s">
        <v>106</v>
      </c>
      <c r="G669" s="68" t="s">
        <v>102</v>
      </c>
      <c r="H669" s="68" t="s">
        <v>162</v>
      </c>
      <c r="I669" s="68" t="s">
        <v>162</v>
      </c>
      <c r="J669" s="69">
        <v>44387</v>
      </c>
      <c r="K669" s="69">
        <v>44388</v>
      </c>
      <c r="L669" s="68" t="s">
        <v>162</v>
      </c>
      <c r="M669" s="68">
        <v>10</v>
      </c>
      <c r="N669" s="69">
        <v>44397</v>
      </c>
      <c r="O669" s="134">
        <v>9</v>
      </c>
      <c r="P669" s="68" t="s">
        <v>117</v>
      </c>
      <c r="Q669" s="68"/>
      <c r="R669" s="68" t="s">
        <v>102</v>
      </c>
      <c r="S669" s="33" t="s">
        <v>102</v>
      </c>
    </row>
    <row r="670" spans="1:19">
      <c r="A670" s="68"/>
      <c r="B670" s="69">
        <v>44383</v>
      </c>
      <c r="C670" s="134">
        <v>36</v>
      </c>
      <c r="D670" s="68" t="s">
        <v>98</v>
      </c>
      <c r="E670" s="68"/>
      <c r="F670" s="68" t="s">
        <v>106</v>
      </c>
      <c r="G670" s="68" t="s">
        <v>102</v>
      </c>
      <c r="H670" s="68" t="s">
        <v>162</v>
      </c>
      <c r="I670" s="68" t="s">
        <v>162</v>
      </c>
      <c r="J670" s="69">
        <v>44407</v>
      </c>
      <c r="K670" s="69">
        <v>44409</v>
      </c>
      <c r="L670" s="68" t="s">
        <v>167</v>
      </c>
      <c r="M670" s="68">
        <v>10</v>
      </c>
      <c r="N670" s="69">
        <v>44413</v>
      </c>
      <c r="O670" s="134">
        <v>4</v>
      </c>
      <c r="P670" s="68" t="s">
        <v>117</v>
      </c>
      <c r="Q670" s="68"/>
      <c r="R670" s="68" t="s">
        <v>102</v>
      </c>
      <c r="S670" s="33" t="s">
        <v>102</v>
      </c>
    </row>
    <row r="671" spans="1:19">
      <c r="A671" s="68"/>
      <c r="B671" s="69">
        <v>44295</v>
      </c>
      <c r="C671" s="134">
        <v>32</v>
      </c>
      <c r="D671" s="68" t="s">
        <v>98</v>
      </c>
      <c r="E671" s="68"/>
      <c r="F671" s="68" t="s">
        <v>106</v>
      </c>
      <c r="G671" s="68" t="s">
        <v>102</v>
      </c>
      <c r="H671" s="68" t="s">
        <v>162</v>
      </c>
      <c r="I671" s="68" t="s">
        <v>162</v>
      </c>
      <c r="J671" s="69">
        <v>44392</v>
      </c>
      <c r="K671" s="69">
        <v>44393</v>
      </c>
      <c r="L671" s="68" t="s">
        <v>167</v>
      </c>
      <c r="M671" s="68">
        <v>30</v>
      </c>
      <c r="N671" s="69">
        <v>44403</v>
      </c>
      <c r="O671" s="134">
        <v>10</v>
      </c>
      <c r="P671" s="68" t="s">
        <v>117</v>
      </c>
      <c r="Q671" s="68"/>
      <c r="R671" s="68" t="s">
        <v>102</v>
      </c>
      <c r="S671" s="33" t="s">
        <v>102</v>
      </c>
    </row>
    <row r="672" spans="1:19">
      <c r="A672" s="68"/>
      <c r="B672" s="69">
        <v>44295</v>
      </c>
      <c r="C672" s="134">
        <v>32</v>
      </c>
      <c r="D672" s="68" t="s">
        <v>98</v>
      </c>
      <c r="E672" s="68"/>
      <c r="F672" s="68" t="s">
        <v>106</v>
      </c>
      <c r="G672" s="68" t="s">
        <v>102</v>
      </c>
      <c r="H672" s="68" t="s">
        <v>162</v>
      </c>
      <c r="I672" s="68" t="s">
        <v>162</v>
      </c>
      <c r="J672" s="69">
        <v>44406</v>
      </c>
      <c r="K672" s="69">
        <v>44407</v>
      </c>
      <c r="L672" s="68" t="s">
        <v>167</v>
      </c>
      <c r="M672" s="68">
        <v>15</v>
      </c>
      <c r="N672" s="69">
        <v>44413</v>
      </c>
      <c r="O672" s="134">
        <v>6</v>
      </c>
      <c r="P672" s="68" t="s">
        <v>117</v>
      </c>
      <c r="Q672" s="68"/>
      <c r="R672" s="68" t="s">
        <v>102</v>
      </c>
      <c r="S672" s="33" t="s">
        <v>102</v>
      </c>
    </row>
    <row r="673" spans="1:19">
      <c r="A673" s="68"/>
      <c r="B673" s="69">
        <v>44385</v>
      </c>
      <c r="C673" s="134">
        <v>21</v>
      </c>
      <c r="D673" s="68" t="s">
        <v>98</v>
      </c>
      <c r="E673" s="68"/>
      <c r="F673" s="68" t="s">
        <v>106</v>
      </c>
      <c r="G673" s="68" t="s">
        <v>102</v>
      </c>
      <c r="H673" s="68" t="s">
        <v>162</v>
      </c>
      <c r="I673" s="68" t="s">
        <v>162</v>
      </c>
      <c r="J673" s="69">
        <v>44404</v>
      </c>
      <c r="K673" s="69">
        <v>44405</v>
      </c>
      <c r="L673" s="68" t="s">
        <v>162</v>
      </c>
      <c r="M673" s="68">
        <v>2</v>
      </c>
      <c r="N673" s="69">
        <v>44406</v>
      </c>
      <c r="O673" s="134">
        <v>1</v>
      </c>
      <c r="P673" s="68" t="s">
        <v>173</v>
      </c>
      <c r="Q673" s="68"/>
      <c r="R673" s="68" t="s">
        <v>102</v>
      </c>
      <c r="S673" s="33" t="s">
        <v>102</v>
      </c>
    </row>
    <row r="674" spans="1:19">
      <c r="A674" s="68"/>
      <c r="B674" s="69">
        <v>44132</v>
      </c>
      <c r="C674" s="134">
        <v>26</v>
      </c>
      <c r="D674" s="68" t="s">
        <v>98</v>
      </c>
      <c r="E674" s="68"/>
      <c r="F674" s="68" t="s">
        <v>106</v>
      </c>
      <c r="G674" s="68" t="s">
        <v>102</v>
      </c>
      <c r="H674" s="68" t="s">
        <v>162</v>
      </c>
      <c r="I674" s="68" t="s">
        <v>162</v>
      </c>
      <c r="J674" s="69">
        <v>44392</v>
      </c>
      <c r="K674" s="69">
        <v>44393</v>
      </c>
      <c r="L674" s="68" t="s">
        <v>167</v>
      </c>
      <c r="M674" s="68">
        <v>30</v>
      </c>
      <c r="N674" s="69">
        <v>44413</v>
      </c>
      <c r="O674" s="134">
        <v>20</v>
      </c>
      <c r="P674" s="68" t="s">
        <v>117</v>
      </c>
      <c r="Q674" s="68"/>
      <c r="R674" s="68" t="s">
        <v>102</v>
      </c>
      <c r="S674" s="33" t="s">
        <v>102</v>
      </c>
    </row>
    <row r="675" spans="1:19">
      <c r="A675" s="68"/>
      <c r="B675" s="69">
        <v>44132</v>
      </c>
      <c r="C675" s="134">
        <v>23</v>
      </c>
      <c r="D675" s="68" t="s">
        <v>98</v>
      </c>
      <c r="E675" s="68"/>
      <c r="F675" s="68" t="s">
        <v>106</v>
      </c>
      <c r="G675" s="68" t="s">
        <v>102</v>
      </c>
      <c r="H675" s="68" t="s">
        <v>162</v>
      </c>
      <c r="I675" s="68" t="s">
        <v>162</v>
      </c>
      <c r="J675" s="69">
        <v>44405</v>
      </c>
      <c r="K675" s="69">
        <v>44406</v>
      </c>
      <c r="L675" s="68" t="s">
        <v>167</v>
      </c>
      <c r="M675" s="68">
        <v>10</v>
      </c>
      <c r="N675" s="69">
        <v>44415</v>
      </c>
      <c r="O675" s="134">
        <v>9</v>
      </c>
      <c r="P675" s="68" t="s">
        <v>117</v>
      </c>
      <c r="Q675" s="68"/>
      <c r="R675" s="68" t="s">
        <v>102</v>
      </c>
      <c r="S675" s="33" t="s">
        <v>102</v>
      </c>
    </row>
    <row r="676" spans="1:19">
      <c r="A676" s="68"/>
      <c r="B676" s="69">
        <v>44354</v>
      </c>
      <c r="C676" s="134">
        <v>27</v>
      </c>
      <c r="D676" s="68" t="s">
        <v>98</v>
      </c>
      <c r="E676" s="68"/>
      <c r="F676" s="68" t="s">
        <v>106</v>
      </c>
      <c r="G676" s="68" t="s">
        <v>102</v>
      </c>
      <c r="H676" s="68" t="s">
        <v>162</v>
      </c>
      <c r="I676" s="68" t="s">
        <v>162</v>
      </c>
      <c r="J676" s="69">
        <v>44400</v>
      </c>
      <c r="K676" s="69">
        <v>44401</v>
      </c>
      <c r="L676" s="68" t="s">
        <v>167</v>
      </c>
      <c r="M676" s="68">
        <v>30</v>
      </c>
      <c r="N676" s="69">
        <v>44430</v>
      </c>
      <c r="O676" s="134">
        <v>29</v>
      </c>
      <c r="P676" s="68" t="s">
        <v>117</v>
      </c>
      <c r="Q676" s="68"/>
      <c r="R676" s="68" t="s">
        <v>102</v>
      </c>
      <c r="S676" s="33" t="s">
        <v>102</v>
      </c>
    </row>
    <row r="677" spans="1:19">
      <c r="A677" s="68"/>
      <c r="B677" s="69">
        <v>44271</v>
      </c>
      <c r="C677" s="134">
        <v>49</v>
      </c>
      <c r="D677" s="68" t="s">
        <v>98</v>
      </c>
      <c r="E677" s="68"/>
      <c r="F677" s="68" t="s">
        <v>106</v>
      </c>
      <c r="G677" s="68" t="s">
        <v>102</v>
      </c>
      <c r="H677" s="68" t="s">
        <v>162</v>
      </c>
      <c r="I677" s="68" t="s">
        <v>162</v>
      </c>
      <c r="J677" s="69">
        <v>44383</v>
      </c>
      <c r="K677" s="69">
        <v>44384</v>
      </c>
      <c r="L677" s="68" t="s">
        <v>162</v>
      </c>
      <c r="M677" s="68">
        <v>1</v>
      </c>
      <c r="N677" s="69">
        <v>44384</v>
      </c>
      <c r="O677" s="134">
        <v>0</v>
      </c>
      <c r="P677" s="68" t="s">
        <v>188</v>
      </c>
      <c r="Q677" s="68"/>
      <c r="R677" s="68" t="s">
        <v>102</v>
      </c>
      <c r="S677" s="33" t="s">
        <v>102</v>
      </c>
    </row>
    <row r="678" spans="1:19">
      <c r="A678" s="68"/>
      <c r="B678" s="69">
        <v>44271</v>
      </c>
      <c r="C678" s="134">
        <v>49</v>
      </c>
      <c r="D678" s="68" t="s">
        <v>98</v>
      </c>
      <c r="E678" s="68"/>
      <c r="F678" s="68" t="s">
        <v>106</v>
      </c>
      <c r="G678" s="68" t="s">
        <v>102</v>
      </c>
      <c r="H678" s="68" t="s">
        <v>162</v>
      </c>
      <c r="I678" s="68" t="s">
        <v>162</v>
      </c>
      <c r="J678" s="69">
        <v>44396</v>
      </c>
      <c r="K678" s="69">
        <v>44397</v>
      </c>
      <c r="L678" s="68" t="s">
        <v>167</v>
      </c>
      <c r="M678" s="68">
        <v>30</v>
      </c>
      <c r="N678" s="69">
        <v>44406</v>
      </c>
      <c r="O678" s="134">
        <v>9</v>
      </c>
      <c r="P678" s="68" t="s">
        <v>117</v>
      </c>
      <c r="Q678" s="68"/>
      <c r="R678" s="68" t="s">
        <v>102</v>
      </c>
      <c r="S678" s="33" t="s">
        <v>102</v>
      </c>
    </row>
    <row r="679" spans="1:19">
      <c r="A679" s="68"/>
      <c r="B679" s="69">
        <v>44385</v>
      </c>
      <c r="C679" s="134">
        <v>37</v>
      </c>
      <c r="D679" s="68" t="s">
        <v>98</v>
      </c>
      <c r="E679" s="68"/>
      <c r="F679" s="68" t="s">
        <v>106</v>
      </c>
      <c r="G679" s="68" t="s">
        <v>102</v>
      </c>
      <c r="H679" s="68" t="s">
        <v>162</v>
      </c>
      <c r="I679" s="68" t="s">
        <v>162</v>
      </c>
      <c r="J679" s="69">
        <v>44404</v>
      </c>
      <c r="K679" s="69">
        <v>44405</v>
      </c>
      <c r="L679" s="68" t="s">
        <v>162</v>
      </c>
      <c r="M679" s="68">
        <v>3</v>
      </c>
      <c r="N679" s="69">
        <v>44407</v>
      </c>
      <c r="O679" s="134">
        <v>2</v>
      </c>
      <c r="P679" s="68" t="s">
        <v>173</v>
      </c>
      <c r="Q679" s="68"/>
      <c r="R679" s="68" t="s">
        <v>102</v>
      </c>
      <c r="S679" s="33" t="s">
        <v>102</v>
      </c>
    </row>
    <row r="680" spans="1:19">
      <c r="A680" s="68"/>
      <c r="B680" s="69">
        <v>44357</v>
      </c>
      <c r="C680" s="134">
        <v>33</v>
      </c>
      <c r="D680" s="68" t="s">
        <v>98</v>
      </c>
      <c r="E680" s="68"/>
      <c r="F680" s="68" t="s">
        <v>106</v>
      </c>
      <c r="G680" s="68" t="s">
        <v>102</v>
      </c>
      <c r="H680" s="68" t="s">
        <v>162</v>
      </c>
      <c r="I680" s="68" t="s">
        <v>162</v>
      </c>
      <c r="J680" s="69">
        <v>44396</v>
      </c>
      <c r="K680" s="69">
        <v>44397</v>
      </c>
      <c r="L680" s="68" t="s">
        <v>167</v>
      </c>
      <c r="M680" s="68">
        <v>30</v>
      </c>
      <c r="N680" s="69">
        <v>44413</v>
      </c>
      <c r="O680" s="134">
        <v>16</v>
      </c>
      <c r="P680" s="68" t="s">
        <v>117</v>
      </c>
      <c r="Q680" s="68"/>
      <c r="R680" s="68" t="s">
        <v>102</v>
      </c>
      <c r="S680" s="33" t="s">
        <v>102</v>
      </c>
    </row>
    <row r="681" spans="1:19">
      <c r="A681" s="68"/>
      <c r="B681" s="69">
        <v>44357</v>
      </c>
      <c r="C681" s="134">
        <v>40</v>
      </c>
      <c r="D681" s="68" t="s">
        <v>98</v>
      </c>
      <c r="E681" s="68"/>
      <c r="F681" s="68" t="s">
        <v>106</v>
      </c>
      <c r="G681" s="68" t="s">
        <v>102</v>
      </c>
      <c r="H681" s="68" t="s">
        <v>162</v>
      </c>
      <c r="I681" s="68" t="s">
        <v>162</v>
      </c>
      <c r="J681" s="69">
        <v>44399</v>
      </c>
      <c r="K681" s="69">
        <v>44400</v>
      </c>
      <c r="L681" s="68" t="s">
        <v>167</v>
      </c>
      <c r="M681" s="68">
        <v>30</v>
      </c>
      <c r="N681" s="69">
        <v>44411</v>
      </c>
      <c r="O681" s="134">
        <v>11</v>
      </c>
      <c r="P681" s="68" t="s">
        <v>117</v>
      </c>
      <c r="Q681" s="68"/>
      <c r="R681" s="68" t="s">
        <v>102</v>
      </c>
      <c r="S681" s="33" t="s">
        <v>102</v>
      </c>
    </row>
    <row r="682" spans="1:19">
      <c r="A682" s="68"/>
      <c r="B682" s="69">
        <v>44385</v>
      </c>
      <c r="C682" s="134">
        <v>21</v>
      </c>
      <c r="D682" s="68" t="s">
        <v>98</v>
      </c>
      <c r="E682" s="68"/>
      <c r="F682" s="68" t="s">
        <v>106</v>
      </c>
      <c r="G682" s="68" t="s">
        <v>102</v>
      </c>
      <c r="H682" s="68" t="s">
        <v>162</v>
      </c>
      <c r="I682" s="68" t="s">
        <v>162</v>
      </c>
      <c r="J682" s="69">
        <v>44385</v>
      </c>
      <c r="K682" s="69">
        <v>44386</v>
      </c>
      <c r="L682" s="68" t="s">
        <v>162</v>
      </c>
      <c r="M682" s="68">
        <v>6</v>
      </c>
      <c r="N682" s="69">
        <v>44391</v>
      </c>
      <c r="O682" s="134">
        <v>5</v>
      </c>
      <c r="P682" s="68" t="s">
        <v>173</v>
      </c>
      <c r="Q682" s="68"/>
      <c r="R682" s="68" t="s">
        <v>102</v>
      </c>
      <c r="S682" s="33" t="s">
        <v>102</v>
      </c>
    </row>
    <row r="683" spans="1:19">
      <c r="A683" s="68"/>
      <c r="B683" s="69">
        <v>44385</v>
      </c>
      <c r="C683" s="134">
        <v>21</v>
      </c>
      <c r="D683" s="68" t="s">
        <v>98</v>
      </c>
      <c r="E683" s="68"/>
      <c r="F683" s="68" t="s">
        <v>106</v>
      </c>
      <c r="G683" s="68" t="s">
        <v>102</v>
      </c>
      <c r="H683" s="68" t="s">
        <v>162</v>
      </c>
      <c r="I683" s="68" t="s">
        <v>162</v>
      </c>
      <c r="J683" s="69">
        <v>44404</v>
      </c>
      <c r="K683" s="69">
        <v>44405</v>
      </c>
      <c r="L683" s="68" t="s">
        <v>167</v>
      </c>
      <c r="M683" s="68">
        <v>10</v>
      </c>
      <c r="N683" s="69">
        <v>44406</v>
      </c>
      <c r="O683" s="134">
        <v>1</v>
      </c>
      <c r="P683" s="68" t="s">
        <v>117</v>
      </c>
      <c r="Q683" s="68"/>
      <c r="R683" s="68" t="s">
        <v>102</v>
      </c>
      <c r="S683" s="33" t="s">
        <v>102</v>
      </c>
    </row>
    <row r="684" spans="1:19">
      <c r="A684" s="68"/>
      <c r="B684" s="69">
        <v>44228</v>
      </c>
      <c r="C684" s="134">
        <v>26</v>
      </c>
      <c r="D684" s="68" t="s">
        <v>98</v>
      </c>
      <c r="E684" s="68"/>
      <c r="F684" s="68" t="s">
        <v>106</v>
      </c>
      <c r="G684" s="68" t="s">
        <v>102</v>
      </c>
      <c r="H684" s="68" t="s">
        <v>162</v>
      </c>
      <c r="I684" s="68" t="s">
        <v>162</v>
      </c>
      <c r="J684" s="69">
        <v>44404</v>
      </c>
      <c r="K684" s="69">
        <v>44405</v>
      </c>
      <c r="L684" s="68" t="s">
        <v>162</v>
      </c>
      <c r="M684" s="68">
        <v>0</v>
      </c>
      <c r="N684" s="69">
        <v>44410</v>
      </c>
      <c r="O684" s="134">
        <v>5</v>
      </c>
      <c r="P684" s="68" t="s">
        <v>117</v>
      </c>
      <c r="Q684" s="68"/>
      <c r="R684" s="68" t="s">
        <v>102</v>
      </c>
      <c r="S684" s="33" t="s">
        <v>102</v>
      </c>
    </row>
    <row r="685" spans="1:19">
      <c r="A685" s="68"/>
      <c r="B685" s="69">
        <v>44335</v>
      </c>
      <c r="C685" s="134">
        <v>25</v>
      </c>
      <c r="D685" s="68" t="s">
        <v>105</v>
      </c>
      <c r="E685" s="68"/>
      <c r="F685" s="68" t="s">
        <v>106</v>
      </c>
      <c r="G685" s="68" t="s">
        <v>102</v>
      </c>
      <c r="H685" s="68" t="s">
        <v>162</v>
      </c>
      <c r="I685" s="68" t="s">
        <v>162</v>
      </c>
      <c r="J685" s="69">
        <v>44405</v>
      </c>
      <c r="K685" s="69">
        <v>44406</v>
      </c>
      <c r="L685" s="68" t="s">
        <v>167</v>
      </c>
      <c r="M685" s="68">
        <v>12</v>
      </c>
      <c r="N685" s="69">
        <v>44413</v>
      </c>
      <c r="O685" s="134">
        <v>7</v>
      </c>
      <c r="P685" s="68" t="s">
        <v>117</v>
      </c>
      <c r="Q685" s="68"/>
      <c r="R685" s="68" t="s">
        <v>102</v>
      </c>
      <c r="S685" s="33" t="s">
        <v>102</v>
      </c>
    </row>
    <row r="686" spans="1:19">
      <c r="A686" s="68"/>
      <c r="B686" s="69">
        <v>44222</v>
      </c>
      <c r="C686" s="134">
        <v>27</v>
      </c>
      <c r="D686" s="68" t="s">
        <v>99</v>
      </c>
      <c r="E686" s="68"/>
      <c r="F686" s="68" t="s">
        <v>106</v>
      </c>
      <c r="G686" s="68" t="s">
        <v>101</v>
      </c>
      <c r="H686" s="68" t="s">
        <v>162</v>
      </c>
      <c r="I686" s="68" t="s">
        <v>162</v>
      </c>
      <c r="J686" s="69">
        <v>44400</v>
      </c>
      <c r="K686" s="69">
        <v>44401</v>
      </c>
      <c r="L686" s="68" t="s">
        <v>167</v>
      </c>
      <c r="M686" s="68">
        <v>0</v>
      </c>
      <c r="N686" s="69">
        <v>44404</v>
      </c>
      <c r="O686" s="134">
        <v>3</v>
      </c>
      <c r="P686" s="68" t="s">
        <v>117</v>
      </c>
      <c r="Q686" s="68"/>
      <c r="R686" s="68" t="s">
        <v>102</v>
      </c>
      <c r="S686" s="33" t="s">
        <v>102</v>
      </c>
    </row>
    <row r="687" spans="1:19">
      <c r="A687" s="68"/>
      <c r="B687" s="69">
        <v>44398</v>
      </c>
      <c r="C687" s="134">
        <v>30</v>
      </c>
      <c r="D687" s="68" t="s">
        <v>98</v>
      </c>
      <c r="E687" s="68"/>
      <c r="F687" s="68" t="s">
        <v>106</v>
      </c>
      <c r="G687" s="68" t="s">
        <v>102</v>
      </c>
      <c r="H687" s="68" t="s">
        <v>162</v>
      </c>
      <c r="I687" s="68" t="s">
        <v>167</v>
      </c>
      <c r="J687" s="69">
        <v>44400</v>
      </c>
      <c r="K687" s="69">
        <v>44401</v>
      </c>
      <c r="L687" s="68" t="s">
        <v>167</v>
      </c>
      <c r="M687" s="68">
        <v>20</v>
      </c>
      <c r="N687" s="69">
        <v>44404</v>
      </c>
      <c r="O687" s="134">
        <v>3</v>
      </c>
      <c r="P687" s="68" t="s">
        <v>117</v>
      </c>
      <c r="Q687" s="68"/>
      <c r="R687" s="68" t="s">
        <v>102</v>
      </c>
      <c r="S687" s="33" t="s">
        <v>102</v>
      </c>
    </row>
    <row r="688" spans="1:19">
      <c r="A688" s="68"/>
      <c r="B688" s="69">
        <v>44354</v>
      </c>
      <c r="C688" s="134">
        <v>27</v>
      </c>
      <c r="D688" s="68" t="s">
        <v>98</v>
      </c>
      <c r="E688" s="68"/>
      <c r="F688" s="68" t="s">
        <v>106</v>
      </c>
      <c r="G688" s="68" t="s">
        <v>102</v>
      </c>
      <c r="H688" s="68" t="s">
        <v>162</v>
      </c>
      <c r="I688" s="68" t="s">
        <v>162</v>
      </c>
      <c r="J688" s="69">
        <v>44400</v>
      </c>
      <c r="K688" s="69">
        <v>44401</v>
      </c>
      <c r="L688" s="68" t="s">
        <v>167</v>
      </c>
      <c r="M688" s="68">
        <v>30</v>
      </c>
      <c r="N688" s="69">
        <v>44406</v>
      </c>
      <c r="O688" s="134">
        <v>5</v>
      </c>
      <c r="P688" s="68" t="s">
        <v>117</v>
      </c>
      <c r="Q688" s="68"/>
      <c r="R688" s="68" t="s">
        <v>102</v>
      </c>
      <c r="S688" s="33" t="s">
        <v>102</v>
      </c>
    </row>
    <row r="689" spans="1:19">
      <c r="A689" s="68"/>
      <c r="B689" s="69">
        <v>43887</v>
      </c>
      <c r="C689" s="134">
        <v>25</v>
      </c>
      <c r="D689" s="68" t="s">
        <v>105</v>
      </c>
      <c r="E689" s="68"/>
      <c r="F689" s="68" t="s">
        <v>106</v>
      </c>
      <c r="G689" s="68" t="s">
        <v>102</v>
      </c>
      <c r="H689" s="68" t="s">
        <v>162</v>
      </c>
      <c r="I689" s="68" t="s">
        <v>162</v>
      </c>
      <c r="J689" s="69">
        <v>44385</v>
      </c>
      <c r="K689" s="69">
        <v>44386</v>
      </c>
      <c r="L689" s="68" t="s">
        <v>167</v>
      </c>
      <c r="M689" s="68">
        <v>0</v>
      </c>
      <c r="N689" s="69">
        <v>44389</v>
      </c>
      <c r="O689" s="134">
        <v>3</v>
      </c>
      <c r="P689" s="68" t="s">
        <v>117</v>
      </c>
      <c r="Q689" s="68"/>
      <c r="R689" s="68" t="s">
        <v>102</v>
      </c>
      <c r="S689" s="33" t="s">
        <v>102</v>
      </c>
    </row>
    <row r="690" spans="1:19">
      <c r="A690" s="68"/>
      <c r="B690" s="69">
        <v>43887</v>
      </c>
      <c r="C690" s="134">
        <v>25</v>
      </c>
      <c r="D690" s="68" t="s">
        <v>105</v>
      </c>
      <c r="E690" s="68"/>
      <c r="F690" s="68" t="s">
        <v>106</v>
      </c>
      <c r="G690" s="68" t="s">
        <v>102</v>
      </c>
      <c r="H690" s="68" t="s">
        <v>162</v>
      </c>
      <c r="I690" s="68" t="s">
        <v>162</v>
      </c>
      <c r="J690" s="69">
        <v>44405</v>
      </c>
      <c r="K690" s="69">
        <v>44406</v>
      </c>
      <c r="L690" s="68" t="s">
        <v>167</v>
      </c>
      <c r="M690" s="68">
        <v>7</v>
      </c>
      <c r="N690" s="69">
        <v>44406</v>
      </c>
      <c r="O690" s="134">
        <v>0</v>
      </c>
      <c r="P690" s="68" t="s">
        <v>117</v>
      </c>
      <c r="Q690" s="68"/>
      <c r="R690" s="68" t="s">
        <v>102</v>
      </c>
      <c r="S690" s="33" t="s">
        <v>102</v>
      </c>
    </row>
    <row r="691" spans="1:19">
      <c r="A691" s="68"/>
      <c r="B691" s="69">
        <v>44400</v>
      </c>
      <c r="C691" s="134">
        <v>30</v>
      </c>
      <c r="D691" s="68" t="s">
        <v>105</v>
      </c>
      <c r="E691" s="68"/>
      <c r="F691" s="68" t="s">
        <v>106</v>
      </c>
      <c r="G691" s="68" t="s">
        <v>102</v>
      </c>
      <c r="H691" s="68" t="s">
        <v>162</v>
      </c>
      <c r="I691" s="68" t="s">
        <v>162</v>
      </c>
      <c r="J691" s="69">
        <v>44401</v>
      </c>
      <c r="K691" s="69">
        <v>44402</v>
      </c>
      <c r="L691" s="68" t="s">
        <v>167</v>
      </c>
      <c r="M691" s="68">
        <v>17</v>
      </c>
      <c r="N691" s="69">
        <v>44410</v>
      </c>
      <c r="O691" s="134">
        <v>8</v>
      </c>
      <c r="P691" s="68" t="s">
        <v>117</v>
      </c>
      <c r="Q691" s="68"/>
      <c r="R691" s="68" t="s">
        <v>102</v>
      </c>
      <c r="S691" s="33" t="s">
        <v>102</v>
      </c>
    </row>
    <row r="692" spans="1:19">
      <c r="A692" s="68"/>
      <c r="B692" s="69">
        <v>44368</v>
      </c>
      <c r="C692" s="134">
        <v>31</v>
      </c>
      <c r="D692" s="68" t="s">
        <v>98</v>
      </c>
      <c r="E692" s="68"/>
      <c r="F692" s="68" t="s">
        <v>106</v>
      </c>
      <c r="G692" s="68" t="s">
        <v>102</v>
      </c>
      <c r="H692" s="68" t="s">
        <v>162</v>
      </c>
      <c r="I692" s="68" t="s">
        <v>162</v>
      </c>
      <c r="J692" s="69">
        <v>44405</v>
      </c>
      <c r="K692" s="69">
        <v>44406</v>
      </c>
      <c r="L692" s="68" t="s">
        <v>167</v>
      </c>
      <c r="M692" s="68">
        <v>10</v>
      </c>
      <c r="N692" s="69">
        <v>44412</v>
      </c>
      <c r="O692" s="134">
        <v>6</v>
      </c>
      <c r="P692" s="68" t="s">
        <v>117</v>
      </c>
      <c r="Q692" s="68"/>
      <c r="R692" s="68" t="s">
        <v>102</v>
      </c>
      <c r="S692" s="33" t="s">
        <v>102</v>
      </c>
    </row>
    <row r="693" spans="1:19">
      <c r="A693" s="68"/>
      <c r="B693" s="69">
        <v>44333</v>
      </c>
      <c r="C693" s="134">
        <v>41</v>
      </c>
      <c r="D693" s="68" t="s">
        <v>98</v>
      </c>
      <c r="E693" s="68"/>
      <c r="F693" s="68" t="s">
        <v>106</v>
      </c>
      <c r="G693" s="68" t="s">
        <v>101</v>
      </c>
      <c r="H693" s="68" t="s">
        <v>162</v>
      </c>
      <c r="I693" s="68" t="s">
        <v>162</v>
      </c>
      <c r="J693" s="69">
        <v>44399</v>
      </c>
      <c r="K693" s="69">
        <v>44400</v>
      </c>
      <c r="L693" s="68" t="s">
        <v>167</v>
      </c>
      <c r="M693" s="68">
        <v>30</v>
      </c>
      <c r="N693" s="69">
        <v>44405</v>
      </c>
      <c r="O693" s="134">
        <v>5</v>
      </c>
      <c r="P693" s="68" t="s">
        <v>117</v>
      </c>
      <c r="Q693" s="68"/>
      <c r="R693" s="68" t="s">
        <v>102</v>
      </c>
      <c r="S693" s="33" t="s">
        <v>102</v>
      </c>
    </row>
    <row r="694" spans="1:19">
      <c r="A694" s="68"/>
      <c r="B694" s="69">
        <v>44333</v>
      </c>
      <c r="C694" s="134">
        <v>41</v>
      </c>
      <c r="D694" s="68" t="s">
        <v>98</v>
      </c>
      <c r="E694" s="68"/>
      <c r="F694" s="68" t="s">
        <v>106</v>
      </c>
      <c r="G694" s="68" t="s">
        <v>101</v>
      </c>
      <c r="H694" s="68" t="s">
        <v>162</v>
      </c>
      <c r="I694" s="68" t="s">
        <v>162</v>
      </c>
      <c r="J694" s="69">
        <v>44399</v>
      </c>
      <c r="K694" s="69">
        <v>44400</v>
      </c>
      <c r="L694" s="68" t="s">
        <v>167</v>
      </c>
      <c r="M694" s="68">
        <v>30</v>
      </c>
      <c r="N694" s="69">
        <v>44405</v>
      </c>
      <c r="O694" s="134">
        <v>5</v>
      </c>
      <c r="P694" s="68" t="s">
        <v>117</v>
      </c>
      <c r="Q694" s="68"/>
      <c r="R694" s="68" t="s">
        <v>102</v>
      </c>
      <c r="S694" s="33" t="s">
        <v>102</v>
      </c>
    </row>
    <row r="695" spans="1:19">
      <c r="A695" s="68"/>
      <c r="B695" s="69">
        <v>44396</v>
      </c>
      <c r="C695" s="134">
        <v>30</v>
      </c>
      <c r="D695" s="68" t="s">
        <v>98</v>
      </c>
      <c r="E695" s="68"/>
      <c r="F695" s="68" t="s">
        <v>106</v>
      </c>
      <c r="G695" s="68" t="s">
        <v>102</v>
      </c>
      <c r="H695" s="68" t="s">
        <v>162</v>
      </c>
      <c r="I695" s="68" t="s">
        <v>162</v>
      </c>
      <c r="J695" s="69">
        <v>44396</v>
      </c>
      <c r="K695" s="69">
        <v>44762</v>
      </c>
      <c r="L695" s="68" t="s">
        <v>167</v>
      </c>
      <c r="M695" s="68">
        <v>10</v>
      </c>
      <c r="N695" s="69">
        <v>44404</v>
      </c>
      <c r="O695" s="134">
        <v>3</v>
      </c>
      <c r="P695" s="68" t="s">
        <v>117</v>
      </c>
      <c r="Q695" s="68"/>
      <c r="R695" s="68" t="s">
        <v>102</v>
      </c>
      <c r="S695" s="33" t="s">
        <v>102</v>
      </c>
    </row>
    <row r="696" spans="1:19">
      <c r="A696" s="68"/>
      <c r="B696" s="69">
        <v>44354</v>
      </c>
      <c r="C696" s="134">
        <v>27</v>
      </c>
      <c r="D696" s="68" t="s">
        <v>98</v>
      </c>
      <c r="E696" s="68"/>
      <c r="F696" s="68" t="s">
        <v>106</v>
      </c>
      <c r="G696" s="68" t="s">
        <v>102</v>
      </c>
      <c r="H696" s="68" t="s">
        <v>162</v>
      </c>
      <c r="I696" s="68" t="s">
        <v>162</v>
      </c>
      <c r="J696" s="69">
        <v>44400</v>
      </c>
      <c r="K696" s="69">
        <v>44401</v>
      </c>
      <c r="L696" s="68" t="s">
        <v>167</v>
      </c>
      <c r="M696" s="68">
        <v>10</v>
      </c>
      <c r="N696" s="69">
        <v>44406</v>
      </c>
      <c r="O696" s="134">
        <v>5</v>
      </c>
      <c r="P696" s="68" t="s">
        <v>117</v>
      </c>
      <c r="Q696" s="68"/>
      <c r="R696" s="68" t="s">
        <v>102</v>
      </c>
      <c r="S696" s="33" t="s">
        <v>102</v>
      </c>
    </row>
    <row r="697" spans="1:19">
      <c r="A697" s="68"/>
      <c r="B697" s="69">
        <v>44054</v>
      </c>
      <c r="C697" s="134">
        <v>24</v>
      </c>
      <c r="D697" s="68" t="s">
        <v>105</v>
      </c>
      <c r="E697" s="68"/>
      <c r="F697" s="68" t="s">
        <v>106</v>
      </c>
      <c r="G697" s="68" t="s">
        <v>102</v>
      </c>
      <c r="H697" s="68" t="s">
        <v>162</v>
      </c>
      <c r="I697" s="68" t="s">
        <v>162</v>
      </c>
      <c r="J697" s="69">
        <v>44403</v>
      </c>
      <c r="K697" s="69">
        <v>44404</v>
      </c>
      <c r="L697" s="68" t="s">
        <v>167</v>
      </c>
      <c r="M697" s="68">
        <v>10</v>
      </c>
      <c r="N697" s="69">
        <v>44412</v>
      </c>
      <c r="O697" s="134">
        <v>8</v>
      </c>
      <c r="P697" s="68" t="s">
        <v>117</v>
      </c>
      <c r="Q697" s="68"/>
      <c r="R697" s="68" t="s">
        <v>102</v>
      </c>
      <c r="S697" s="33" t="s">
        <v>102</v>
      </c>
    </row>
    <row r="698" spans="1:19">
      <c r="A698" s="68"/>
      <c r="B698" s="69">
        <v>44398</v>
      </c>
      <c r="C698" s="134">
        <v>29</v>
      </c>
      <c r="D698" s="68" t="s">
        <v>98</v>
      </c>
      <c r="E698" s="68"/>
      <c r="F698" s="68" t="s">
        <v>106</v>
      </c>
      <c r="G698" s="68" t="s">
        <v>102</v>
      </c>
      <c r="H698" s="68" t="s">
        <v>162</v>
      </c>
      <c r="I698" s="68" t="s">
        <v>167</v>
      </c>
      <c r="J698" s="69">
        <v>44399</v>
      </c>
      <c r="K698" s="69">
        <v>44401</v>
      </c>
      <c r="L698" s="68" t="s">
        <v>167</v>
      </c>
      <c r="M698" s="68">
        <v>10</v>
      </c>
      <c r="N698" s="69">
        <v>44404</v>
      </c>
      <c r="O698" s="134">
        <v>3</v>
      </c>
      <c r="P698" s="68" t="s">
        <v>117</v>
      </c>
      <c r="Q698" s="68"/>
      <c r="R698" s="68" t="s">
        <v>102</v>
      </c>
      <c r="S698" s="33" t="s">
        <v>102</v>
      </c>
    </row>
    <row r="699" spans="1:19">
      <c r="A699" s="68"/>
      <c r="B699" s="69">
        <v>44376</v>
      </c>
      <c r="C699" s="134">
        <v>45</v>
      </c>
      <c r="D699" s="68" t="s">
        <v>98</v>
      </c>
      <c r="E699" s="68"/>
      <c r="F699" s="68" t="s">
        <v>106</v>
      </c>
      <c r="G699" s="68" t="s">
        <v>102</v>
      </c>
      <c r="H699" s="68" t="s">
        <v>162</v>
      </c>
      <c r="I699" s="68" t="s">
        <v>162</v>
      </c>
      <c r="J699" s="69">
        <v>44402</v>
      </c>
      <c r="K699" s="69">
        <v>44403</v>
      </c>
      <c r="L699" s="68" t="s">
        <v>167</v>
      </c>
      <c r="M699" s="68">
        <v>10</v>
      </c>
      <c r="N699" s="69">
        <v>44404</v>
      </c>
      <c r="O699" s="134">
        <v>1</v>
      </c>
      <c r="P699" s="68" t="s">
        <v>117</v>
      </c>
      <c r="Q699" s="68"/>
      <c r="R699" s="68" t="s">
        <v>102</v>
      </c>
      <c r="S699" s="33" t="s">
        <v>102</v>
      </c>
    </row>
    <row r="700" spans="1:19">
      <c r="A700" s="68"/>
      <c r="B700" s="69">
        <v>44389</v>
      </c>
      <c r="C700" s="134">
        <v>25</v>
      </c>
      <c r="D700" s="68" t="s">
        <v>105</v>
      </c>
      <c r="E700" s="68"/>
      <c r="F700" s="68" t="s">
        <v>106</v>
      </c>
      <c r="G700" s="68" t="s">
        <v>102</v>
      </c>
      <c r="H700" s="68" t="s">
        <v>162</v>
      </c>
      <c r="I700" s="68" t="s">
        <v>162</v>
      </c>
      <c r="J700" s="69">
        <v>44401</v>
      </c>
      <c r="K700" s="69">
        <v>44402</v>
      </c>
      <c r="L700" s="68" t="s">
        <v>167</v>
      </c>
      <c r="M700" s="68">
        <v>10</v>
      </c>
      <c r="N700" s="69">
        <v>44405</v>
      </c>
      <c r="O700" s="134">
        <v>3</v>
      </c>
      <c r="P700" s="68" t="s">
        <v>117</v>
      </c>
      <c r="Q700" s="68"/>
      <c r="R700" s="68" t="s">
        <v>102</v>
      </c>
      <c r="S700" s="33" t="s">
        <v>102</v>
      </c>
    </row>
    <row r="701" spans="1:19">
      <c r="A701" s="68"/>
      <c r="B701" s="69">
        <v>44243</v>
      </c>
      <c r="C701" s="134">
        <v>26</v>
      </c>
      <c r="D701" s="68" t="s">
        <v>98</v>
      </c>
      <c r="E701" s="68"/>
      <c r="F701" s="68" t="s">
        <v>106</v>
      </c>
      <c r="G701" s="68" t="s">
        <v>101</v>
      </c>
      <c r="H701" s="68" t="s">
        <v>162</v>
      </c>
      <c r="I701" s="68" t="s">
        <v>162</v>
      </c>
      <c r="J701" s="69">
        <v>44400</v>
      </c>
      <c r="K701" s="69">
        <v>44401</v>
      </c>
      <c r="L701" s="68" t="s">
        <v>162</v>
      </c>
      <c r="M701" s="68">
        <v>3</v>
      </c>
      <c r="N701" s="69">
        <v>44403</v>
      </c>
      <c r="O701" s="134">
        <v>2</v>
      </c>
      <c r="P701" s="68" t="s">
        <v>168</v>
      </c>
      <c r="Q701" s="68"/>
      <c r="R701" s="68" t="s">
        <v>102</v>
      </c>
      <c r="S701" s="33" t="s">
        <v>102</v>
      </c>
    </row>
    <row r="702" spans="1:19">
      <c r="A702" s="68"/>
      <c r="B702" s="69">
        <v>44377</v>
      </c>
      <c r="C702" s="134">
        <v>39</v>
      </c>
      <c r="D702" s="68" t="s">
        <v>98</v>
      </c>
      <c r="E702" s="68"/>
      <c r="F702" s="68" t="s">
        <v>106</v>
      </c>
      <c r="G702" s="68" t="s">
        <v>102</v>
      </c>
      <c r="H702" s="68" t="s">
        <v>162</v>
      </c>
      <c r="I702" s="68" t="s">
        <v>162</v>
      </c>
      <c r="J702" s="69">
        <v>44399</v>
      </c>
      <c r="K702" s="69">
        <v>44400</v>
      </c>
      <c r="L702" s="68" t="s">
        <v>167</v>
      </c>
      <c r="M702" s="68">
        <v>30</v>
      </c>
      <c r="N702" s="69">
        <v>44408</v>
      </c>
      <c r="O702" s="134">
        <v>8</v>
      </c>
      <c r="P702" s="68" t="s">
        <v>163</v>
      </c>
      <c r="Q702" s="68"/>
      <c r="R702" s="68" t="s">
        <v>102</v>
      </c>
      <c r="S702" s="33" t="s">
        <v>102</v>
      </c>
    </row>
    <row r="703" spans="1:19">
      <c r="A703" s="68"/>
      <c r="B703" s="69">
        <v>44348</v>
      </c>
      <c r="C703" s="134">
        <v>33</v>
      </c>
      <c r="D703" s="68" t="s">
        <v>98</v>
      </c>
      <c r="E703" s="68"/>
      <c r="F703" s="68" t="s">
        <v>106</v>
      </c>
      <c r="G703" s="68" t="s">
        <v>101</v>
      </c>
      <c r="H703" s="68" t="s">
        <v>162</v>
      </c>
      <c r="I703" s="68" t="s">
        <v>162</v>
      </c>
      <c r="J703" s="69">
        <v>44392</v>
      </c>
      <c r="K703" s="69">
        <v>44393</v>
      </c>
      <c r="L703" s="68" t="s">
        <v>167</v>
      </c>
      <c r="M703" s="68">
        <v>35</v>
      </c>
      <c r="N703" s="69">
        <v>44399</v>
      </c>
      <c r="O703" s="134">
        <v>6</v>
      </c>
      <c r="P703" s="68" t="s">
        <v>117</v>
      </c>
      <c r="Q703" s="68"/>
      <c r="R703" s="68" t="s">
        <v>102</v>
      </c>
      <c r="S703" s="33" t="s">
        <v>102</v>
      </c>
    </row>
    <row r="704" spans="1:19">
      <c r="A704" s="68"/>
      <c r="B704" s="69">
        <v>44287</v>
      </c>
      <c r="C704" s="134">
        <v>37</v>
      </c>
      <c r="D704" s="68" t="s">
        <v>107</v>
      </c>
      <c r="E704" s="68"/>
      <c r="F704" s="68" t="s">
        <v>106</v>
      </c>
      <c r="G704" s="68" t="s">
        <v>102</v>
      </c>
      <c r="H704" s="68" t="s">
        <v>162</v>
      </c>
      <c r="I704" s="68" t="s">
        <v>162</v>
      </c>
      <c r="J704" s="69">
        <v>44399</v>
      </c>
      <c r="K704" s="69">
        <v>44400</v>
      </c>
      <c r="L704" s="68" t="s">
        <v>167</v>
      </c>
      <c r="M704" s="68">
        <v>35</v>
      </c>
      <c r="N704" s="69">
        <v>44413</v>
      </c>
      <c r="O704" s="134">
        <v>13</v>
      </c>
      <c r="P704" s="68" t="s">
        <v>117</v>
      </c>
      <c r="Q704" s="68"/>
      <c r="R704" s="68" t="s">
        <v>102</v>
      </c>
      <c r="S704" s="33" t="s">
        <v>102</v>
      </c>
    </row>
    <row r="705" spans="1:19">
      <c r="A705" s="68"/>
      <c r="B705" s="69">
        <v>44154</v>
      </c>
      <c r="C705" s="134">
        <v>34</v>
      </c>
      <c r="D705" s="68" t="s">
        <v>98</v>
      </c>
      <c r="E705" s="68"/>
      <c r="F705" s="68" t="s">
        <v>106</v>
      </c>
      <c r="G705" s="68" t="s">
        <v>101</v>
      </c>
      <c r="H705" s="68" t="s">
        <v>162</v>
      </c>
      <c r="I705" s="68" t="s">
        <v>162</v>
      </c>
      <c r="J705" s="69">
        <v>44399</v>
      </c>
      <c r="K705" s="69">
        <v>44400</v>
      </c>
      <c r="L705" s="68" t="s">
        <v>167</v>
      </c>
      <c r="M705" s="68">
        <v>30</v>
      </c>
      <c r="N705" s="69">
        <v>44413</v>
      </c>
      <c r="O705" s="134">
        <v>13</v>
      </c>
      <c r="P705" s="68" t="s">
        <v>117</v>
      </c>
      <c r="Q705" s="68"/>
      <c r="R705" s="68" t="s">
        <v>102</v>
      </c>
      <c r="S705" s="33" t="s">
        <v>102</v>
      </c>
    </row>
    <row r="706" spans="1:19">
      <c r="A706" s="68"/>
      <c r="B706" s="69">
        <v>49267</v>
      </c>
      <c r="C706" s="134">
        <v>45</v>
      </c>
      <c r="D706" s="68" t="s">
        <v>98</v>
      </c>
      <c r="E706" s="68"/>
      <c r="F706" s="68" t="s">
        <v>106</v>
      </c>
      <c r="G706" s="68" t="s">
        <v>101</v>
      </c>
      <c r="H706" s="68" t="s">
        <v>162</v>
      </c>
      <c r="I706" s="68" t="s">
        <v>162</v>
      </c>
      <c r="J706" s="69">
        <v>44399</v>
      </c>
      <c r="K706" s="69">
        <v>44400</v>
      </c>
      <c r="L706" s="68" t="s">
        <v>167</v>
      </c>
      <c r="M706" s="68">
        <v>30</v>
      </c>
      <c r="N706" s="69">
        <v>44413</v>
      </c>
      <c r="O706" s="134">
        <v>13</v>
      </c>
      <c r="P706" s="68" t="s">
        <v>117</v>
      </c>
      <c r="Q706" s="68"/>
      <c r="R706" s="68" t="s">
        <v>102</v>
      </c>
      <c r="S706" s="33" t="s">
        <v>102</v>
      </c>
    </row>
    <row r="707" spans="1:19">
      <c r="A707" s="68"/>
      <c r="B707" s="69">
        <v>44147</v>
      </c>
      <c r="C707" s="134">
        <v>18</v>
      </c>
      <c r="D707" s="68" t="s">
        <v>98</v>
      </c>
      <c r="E707" s="68"/>
      <c r="F707" s="68" t="s">
        <v>106</v>
      </c>
      <c r="G707" s="68" t="s">
        <v>102</v>
      </c>
      <c r="H707" s="68" t="s">
        <v>162</v>
      </c>
      <c r="I707" s="68" t="s">
        <v>162</v>
      </c>
      <c r="J707" s="69">
        <v>44399</v>
      </c>
      <c r="K707" s="69">
        <v>44400</v>
      </c>
      <c r="L707" s="68" t="s">
        <v>167</v>
      </c>
      <c r="M707" s="68">
        <v>30</v>
      </c>
      <c r="N707" s="69">
        <v>44413</v>
      </c>
      <c r="O707" s="134">
        <v>13</v>
      </c>
      <c r="P707" s="68" t="s">
        <v>117</v>
      </c>
      <c r="Q707" s="68"/>
      <c r="R707" s="68" t="s">
        <v>102</v>
      </c>
      <c r="S707" s="33" t="s">
        <v>102</v>
      </c>
    </row>
    <row r="708" spans="1:19">
      <c r="A708" s="68"/>
      <c r="B708" s="69">
        <v>44270</v>
      </c>
      <c r="C708" s="134">
        <v>29</v>
      </c>
      <c r="D708" s="68" t="s">
        <v>98</v>
      </c>
      <c r="E708" s="68"/>
      <c r="F708" s="68" t="s">
        <v>106</v>
      </c>
      <c r="G708" s="68" t="s">
        <v>102</v>
      </c>
      <c r="H708" s="68" t="s">
        <v>162</v>
      </c>
      <c r="I708" s="68" t="s">
        <v>162</v>
      </c>
      <c r="J708" s="69">
        <v>44399</v>
      </c>
      <c r="K708" s="69">
        <v>44400</v>
      </c>
      <c r="L708" s="68" t="s">
        <v>167</v>
      </c>
      <c r="M708" s="68">
        <v>30</v>
      </c>
      <c r="N708" s="69">
        <v>44413</v>
      </c>
      <c r="O708" s="134">
        <v>13</v>
      </c>
      <c r="P708" s="68" t="s">
        <v>117</v>
      </c>
      <c r="Q708" s="68"/>
      <c r="R708" s="68" t="s">
        <v>102</v>
      </c>
      <c r="S708" s="33" t="s">
        <v>102</v>
      </c>
    </row>
    <row r="709" spans="1:19">
      <c r="A709" s="68"/>
      <c r="B709" s="69">
        <v>44257</v>
      </c>
      <c r="C709" s="134">
        <v>27</v>
      </c>
      <c r="D709" s="68" t="s">
        <v>98</v>
      </c>
      <c r="E709" s="68"/>
      <c r="F709" s="68" t="s">
        <v>106</v>
      </c>
      <c r="G709" s="68" t="s">
        <v>101</v>
      </c>
      <c r="H709" s="68" t="s">
        <v>162</v>
      </c>
      <c r="I709" s="68" t="s">
        <v>162</v>
      </c>
      <c r="J709" s="69">
        <v>44399</v>
      </c>
      <c r="K709" s="69">
        <v>44400</v>
      </c>
      <c r="L709" s="68" t="s">
        <v>167</v>
      </c>
      <c r="M709" s="68">
        <v>30</v>
      </c>
      <c r="N709" s="69">
        <v>44413</v>
      </c>
      <c r="O709" s="134">
        <v>13</v>
      </c>
      <c r="P709" s="68" t="s">
        <v>117</v>
      </c>
      <c r="Q709" s="68"/>
      <c r="R709" s="68" t="s">
        <v>102</v>
      </c>
      <c r="S709" s="33" t="s">
        <v>102</v>
      </c>
    </row>
    <row r="710" spans="1:19">
      <c r="A710" s="68"/>
      <c r="B710" s="69">
        <v>43773</v>
      </c>
      <c r="C710" s="134">
        <v>44</v>
      </c>
      <c r="D710" s="68" t="s">
        <v>98</v>
      </c>
      <c r="E710" s="68"/>
      <c r="F710" s="68" t="s">
        <v>106</v>
      </c>
      <c r="G710" s="68" t="s">
        <v>101</v>
      </c>
      <c r="H710" s="68" t="s">
        <v>162</v>
      </c>
      <c r="I710" s="68" t="s">
        <v>162</v>
      </c>
      <c r="J710" s="69">
        <v>44399</v>
      </c>
      <c r="K710" s="69">
        <v>44400</v>
      </c>
      <c r="L710" s="68" t="s">
        <v>167</v>
      </c>
      <c r="M710" s="68">
        <v>30</v>
      </c>
      <c r="N710" s="69">
        <v>44413</v>
      </c>
      <c r="O710" s="134">
        <v>13</v>
      </c>
      <c r="P710" s="68" t="s">
        <v>117</v>
      </c>
      <c r="Q710" s="68"/>
      <c r="R710" s="68" t="s">
        <v>102</v>
      </c>
      <c r="S710" s="33" t="s">
        <v>102</v>
      </c>
    </row>
    <row r="711" spans="1:19">
      <c r="A711" s="68"/>
      <c r="B711" s="69">
        <v>44117</v>
      </c>
      <c r="C711" s="134">
        <v>38</v>
      </c>
      <c r="D711" s="68" t="s">
        <v>98</v>
      </c>
      <c r="E711" s="68"/>
      <c r="F711" s="68" t="s">
        <v>106</v>
      </c>
      <c r="G711" s="68" t="s">
        <v>102</v>
      </c>
      <c r="H711" s="68" t="s">
        <v>162</v>
      </c>
      <c r="I711" s="68" t="s">
        <v>162</v>
      </c>
      <c r="J711" s="69">
        <v>44399</v>
      </c>
      <c r="K711" s="69">
        <v>44400</v>
      </c>
      <c r="L711" s="68" t="s">
        <v>167</v>
      </c>
      <c r="M711" s="68">
        <v>30</v>
      </c>
      <c r="N711" s="69">
        <v>44413</v>
      </c>
      <c r="O711" s="134">
        <v>13</v>
      </c>
      <c r="P711" s="68" t="s">
        <v>117</v>
      </c>
      <c r="Q711" s="68"/>
      <c r="R711" s="68" t="s">
        <v>102</v>
      </c>
      <c r="S711" s="33" t="s">
        <v>102</v>
      </c>
    </row>
    <row r="712" spans="1:19">
      <c r="A712" s="68"/>
      <c r="B712" s="69">
        <v>44391</v>
      </c>
      <c r="C712" s="134">
        <v>28</v>
      </c>
      <c r="D712" s="68" t="s">
        <v>105</v>
      </c>
      <c r="E712" s="68"/>
      <c r="F712" s="68" t="s">
        <v>106</v>
      </c>
      <c r="G712" s="68" t="s">
        <v>102</v>
      </c>
      <c r="H712" s="68" t="s">
        <v>162</v>
      </c>
      <c r="I712" s="68" t="s">
        <v>162</v>
      </c>
      <c r="J712" s="69">
        <v>44392</v>
      </c>
      <c r="K712" s="69">
        <v>44393</v>
      </c>
      <c r="L712" s="68" t="s">
        <v>167</v>
      </c>
      <c r="M712" s="68">
        <v>10</v>
      </c>
      <c r="N712" s="69">
        <v>44400</v>
      </c>
      <c r="O712" s="134">
        <v>7</v>
      </c>
      <c r="P712" s="68" t="s">
        <v>117</v>
      </c>
      <c r="Q712" s="68"/>
      <c r="R712" s="68" t="s">
        <v>102</v>
      </c>
      <c r="S712" s="33" t="s">
        <v>102</v>
      </c>
    </row>
    <row r="713" spans="1:19">
      <c r="A713" s="68"/>
      <c r="B713" s="69">
        <v>44379</v>
      </c>
      <c r="C713" s="134">
        <v>37</v>
      </c>
      <c r="D713" s="68" t="s">
        <v>105</v>
      </c>
      <c r="E713" s="68"/>
      <c r="F713" s="68" t="s">
        <v>106</v>
      </c>
      <c r="G713" s="68" t="s">
        <v>102</v>
      </c>
      <c r="H713" s="68" t="s">
        <v>162</v>
      </c>
      <c r="I713" s="68" t="s">
        <v>162</v>
      </c>
      <c r="J713" s="69">
        <v>44392</v>
      </c>
      <c r="K713" s="69">
        <v>44393</v>
      </c>
      <c r="L713" s="68" t="s">
        <v>167</v>
      </c>
      <c r="M713" s="68">
        <v>30</v>
      </c>
      <c r="N713" s="69">
        <v>44400</v>
      </c>
      <c r="O713" s="134">
        <v>7</v>
      </c>
      <c r="P713" s="68" t="s">
        <v>117</v>
      </c>
      <c r="Q713" s="68"/>
      <c r="R713" s="68" t="s">
        <v>102</v>
      </c>
      <c r="S713" s="33" t="s">
        <v>102</v>
      </c>
    </row>
    <row r="714" spans="1:19">
      <c r="A714" s="68"/>
      <c r="B714" s="69">
        <v>44372</v>
      </c>
      <c r="C714" s="134">
        <v>25</v>
      </c>
      <c r="D714" s="68" t="s">
        <v>105</v>
      </c>
      <c r="E714" s="68"/>
      <c r="F714" s="68" t="s">
        <v>106</v>
      </c>
      <c r="G714" s="68" t="s">
        <v>102</v>
      </c>
      <c r="H714" s="68" t="s">
        <v>162</v>
      </c>
      <c r="I714" s="68" t="s">
        <v>162</v>
      </c>
      <c r="J714" s="69">
        <v>44394</v>
      </c>
      <c r="K714" s="69">
        <v>44395</v>
      </c>
      <c r="L714" s="68" t="s">
        <v>167</v>
      </c>
      <c r="M714" s="68">
        <v>10</v>
      </c>
      <c r="N714" s="69">
        <v>44401</v>
      </c>
      <c r="O714" s="134">
        <v>6</v>
      </c>
      <c r="P714" s="68" t="s">
        <v>117</v>
      </c>
      <c r="Q714" s="68"/>
      <c r="R714" s="68" t="s">
        <v>102</v>
      </c>
      <c r="S714" s="33" t="s">
        <v>102</v>
      </c>
    </row>
    <row r="715" spans="1:19">
      <c r="A715" s="68"/>
      <c r="B715" s="69">
        <v>44376</v>
      </c>
      <c r="C715" s="134">
        <v>45</v>
      </c>
      <c r="D715" s="68" t="s">
        <v>98</v>
      </c>
      <c r="E715" s="68"/>
      <c r="F715" s="68" t="s">
        <v>106</v>
      </c>
      <c r="G715" s="68" t="s">
        <v>102</v>
      </c>
      <c r="H715" s="68" t="s">
        <v>162</v>
      </c>
      <c r="I715" s="68" t="s">
        <v>162</v>
      </c>
      <c r="J715" s="69">
        <v>44394</v>
      </c>
      <c r="K715" s="69">
        <v>44395</v>
      </c>
      <c r="L715" s="68" t="s">
        <v>167</v>
      </c>
      <c r="M715" s="68">
        <v>30</v>
      </c>
      <c r="N715" s="69">
        <v>44399</v>
      </c>
      <c r="O715" s="134">
        <v>4</v>
      </c>
      <c r="P715" s="68" t="s">
        <v>163</v>
      </c>
      <c r="Q715" s="68"/>
      <c r="R715" s="68" t="s">
        <v>102</v>
      </c>
      <c r="S715" s="33" t="s">
        <v>102</v>
      </c>
    </row>
    <row r="716" spans="1:19">
      <c r="A716" s="68"/>
      <c r="B716" s="69">
        <v>44376</v>
      </c>
      <c r="C716" s="134">
        <v>45</v>
      </c>
      <c r="D716" s="68" t="s">
        <v>98</v>
      </c>
      <c r="E716" s="68"/>
      <c r="F716" s="68" t="s">
        <v>106</v>
      </c>
      <c r="G716" s="68" t="s">
        <v>102</v>
      </c>
      <c r="H716" s="68" t="s">
        <v>162</v>
      </c>
      <c r="I716" s="68" t="s">
        <v>162</v>
      </c>
      <c r="J716" s="69">
        <v>44402</v>
      </c>
      <c r="K716" s="69">
        <v>44403</v>
      </c>
      <c r="L716" s="68" t="s">
        <v>167</v>
      </c>
      <c r="M716" s="68">
        <v>10</v>
      </c>
      <c r="N716" s="69">
        <v>44404</v>
      </c>
      <c r="O716" s="134">
        <v>1</v>
      </c>
      <c r="P716" s="68" t="s">
        <v>117</v>
      </c>
      <c r="Q716" s="68"/>
      <c r="R716" s="68" t="s">
        <v>102</v>
      </c>
      <c r="S716" s="33" t="s">
        <v>102</v>
      </c>
    </row>
    <row r="717" spans="1:19">
      <c r="A717" s="68"/>
      <c r="B717" s="69">
        <v>44295</v>
      </c>
      <c r="C717" s="134">
        <v>32</v>
      </c>
      <c r="D717" s="68" t="s">
        <v>98</v>
      </c>
      <c r="E717" s="68"/>
      <c r="F717" s="68" t="s">
        <v>106</v>
      </c>
      <c r="G717" s="68" t="s">
        <v>102</v>
      </c>
      <c r="H717" s="68" t="s">
        <v>162</v>
      </c>
      <c r="I717" s="68" t="s">
        <v>162</v>
      </c>
      <c r="J717" s="69">
        <v>44392</v>
      </c>
      <c r="K717" s="69">
        <v>44393</v>
      </c>
      <c r="L717" s="68" t="s">
        <v>167</v>
      </c>
      <c r="M717" s="68">
        <v>30</v>
      </c>
      <c r="N717" s="69">
        <v>44403</v>
      </c>
      <c r="O717" s="134">
        <v>10</v>
      </c>
      <c r="P717" s="68" t="s">
        <v>117</v>
      </c>
      <c r="Q717" s="68"/>
      <c r="R717" s="68" t="s">
        <v>102</v>
      </c>
      <c r="S717" s="33" t="s">
        <v>102</v>
      </c>
    </row>
    <row r="718" spans="1:19">
      <c r="A718" s="68"/>
      <c r="B718" s="69">
        <v>44295</v>
      </c>
      <c r="C718" s="134">
        <v>32</v>
      </c>
      <c r="D718" s="68" t="s">
        <v>98</v>
      </c>
      <c r="E718" s="68"/>
      <c r="F718" s="68" t="s">
        <v>106</v>
      </c>
      <c r="G718" s="68" t="s">
        <v>102</v>
      </c>
      <c r="H718" s="68" t="s">
        <v>162</v>
      </c>
      <c r="I718" s="68" t="s">
        <v>162</v>
      </c>
      <c r="J718" s="69">
        <v>44406</v>
      </c>
      <c r="K718" s="69">
        <v>44407</v>
      </c>
      <c r="L718" s="68" t="s">
        <v>167</v>
      </c>
      <c r="M718" s="68">
        <v>15</v>
      </c>
      <c r="N718" s="69">
        <v>44413</v>
      </c>
      <c r="O718" s="134">
        <v>6</v>
      </c>
      <c r="P718" s="68" t="s">
        <v>117</v>
      </c>
      <c r="Q718" s="68"/>
      <c r="R718" s="68" t="s">
        <v>102</v>
      </c>
      <c r="S718" s="33" t="s">
        <v>102</v>
      </c>
    </row>
    <row r="719" spans="1:19">
      <c r="A719" s="68"/>
      <c r="B719" s="69">
        <v>44299</v>
      </c>
      <c r="C719" s="134">
        <v>26</v>
      </c>
      <c r="D719" s="68" t="s">
        <v>98</v>
      </c>
      <c r="E719" s="68"/>
      <c r="F719" s="68" t="s">
        <v>106</v>
      </c>
      <c r="G719" s="68" t="s">
        <v>101</v>
      </c>
      <c r="H719" s="68" t="s">
        <v>162</v>
      </c>
      <c r="I719" s="68" t="s">
        <v>162</v>
      </c>
      <c r="J719" s="69">
        <v>44394</v>
      </c>
      <c r="K719" s="69">
        <v>44395</v>
      </c>
      <c r="L719" s="68" t="s">
        <v>167</v>
      </c>
      <c r="M719" s="68">
        <v>10</v>
      </c>
      <c r="N719" s="69">
        <v>44397</v>
      </c>
      <c r="O719" s="134">
        <v>2</v>
      </c>
      <c r="P719" s="68" t="s">
        <v>117</v>
      </c>
      <c r="Q719" s="68"/>
      <c r="R719" s="68" t="s">
        <v>102</v>
      </c>
      <c r="S719" s="33" t="s">
        <v>102</v>
      </c>
    </row>
    <row r="720" spans="1:19">
      <c r="A720" s="68"/>
      <c r="B720" s="69">
        <v>44390</v>
      </c>
      <c r="C720" s="134">
        <v>28</v>
      </c>
      <c r="D720" s="68" t="s">
        <v>105</v>
      </c>
      <c r="E720" s="68"/>
      <c r="F720" s="68" t="s">
        <v>106</v>
      </c>
      <c r="G720" s="68" t="s">
        <v>102</v>
      </c>
      <c r="H720" s="68" t="s">
        <v>162</v>
      </c>
      <c r="I720" s="68" t="s">
        <v>162</v>
      </c>
      <c r="J720" s="69">
        <v>44757</v>
      </c>
      <c r="K720" s="69">
        <v>44393</v>
      </c>
      <c r="L720" s="68" t="s">
        <v>167</v>
      </c>
      <c r="M720" s="68">
        <v>10</v>
      </c>
      <c r="N720" s="69">
        <v>44399</v>
      </c>
      <c r="O720" s="134">
        <v>6</v>
      </c>
      <c r="P720" s="68" t="s">
        <v>117</v>
      </c>
      <c r="Q720" s="68"/>
      <c r="R720" s="68" t="s">
        <v>102</v>
      </c>
      <c r="S720" s="33" t="s">
        <v>102</v>
      </c>
    </row>
    <row r="721" spans="1:19">
      <c r="A721" s="68"/>
      <c r="B721" s="69">
        <v>44274</v>
      </c>
      <c r="C721" s="134">
        <v>19</v>
      </c>
      <c r="D721" s="68" t="s">
        <v>98</v>
      </c>
      <c r="E721" s="68"/>
      <c r="F721" s="68" t="s">
        <v>106</v>
      </c>
      <c r="G721" s="68" t="s">
        <v>102</v>
      </c>
      <c r="H721" s="68" t="s">
        <v>162</v>
      </c>
      <c r="I721" s="68" t="s">
        <v>162</v>
      </c>
      <c r="J721" s="69">
        <v>44397</v>
      </c>
      <c r="K721" s="69">
        <v>44398</v>
      </c>
      <c r="L721" s="68" t="s">
        <v>167</v>
      </c>
      <c r="M721" s="68">
        <v>30</v>
      </c>
      <c r="N721" s="69">
        <v>44425</v>
      </c>
      <c r="O721" s="134">
        <v>27</v>
      </c>
      <c r="P721" s="68" t="s">
        <v>117</v>
      </c>
      <c r="Q721" s="68"/>
      <c r="R721" s="68" t="s">
        <v>102</v>
      </c>
      <c r="S721" s="33" t="s">
        <v>102</v>
      </c>
    </row>
    <row r="722" spans="1:19">
      <c r="A722" s="68"/>
      <c r="B722" s="69">
        <v>44469</v>
      </c>
      <c r="C722" s="134">
        <v>45</v>
      </c>
      <c r="D722" s="68" t="s">
        <v>98</v>
      </c>
      <c r="E722" s="68"/>
      <c r="F722" s="68" t="s">
        <v>106</v>
      </c>
      <c r="G722" s="68" t="s">
        <v>102</v>
      </c>
      <c r="H722" s="68" t="s">
        <v>162</v>
      </c>
      <c r="I722" s="68" t="s">
        <v>162</v>
      </c>
      <c r="J722" s="69">
        <v>44397</v>
      </c>
      <c r="K722" s="69">
        <v>44398</v>
      </c>
      <c r="L722" s="68" t="s">
        <v>167</v>
      </c>
      <c r="M722" s="68">
        <v>30</v>
      </c>
      <c r="N722" s="69">
        <v>44406</v>
      </c>
      <c r="O722" s="134">
        <v>8</v>
      </c>
      <c r="P722" s="68" t="s">
        <v>117</v>
      </c>
      <c r="Q722" s="68"/>
      <c r="R722" s="68" t="s">
        <v>102</v>
      </c>
      <c r="S722" s="33" t="s">
        <v>102</v>
      </c>
    </row>
    <row r="723" spans="1:19">
      <c r="A723" s="68"/>
      <c r="B723" s="69">
        <v>44013</v>
      </c>
      <c r="C723" s="134">
        <v>32</v>
      </c>
      <c r="D723" s="68" t="s">
        <v>105</v>
      </c>
      <c r="E723" s="68"/>
      <c r="F723" s="68" t="s">
        <v>106</v>
      </c>
      <c r="G723" s="68" t="s">
        <v>102</v>
      </c>
      <c r="H723" s="68" t="s">
        <v>162</v>
      </c>
      <c r="I723" s="68" t="s">
        <v>162</v>
      </c>
      <c r="J723" s="69">
        <v>44397</v>
      </c>
      <c r="K723" s="69">
        <v>44398</v>
      </c>
      <c r="L723" s="68" t="s">
        <v>167</v>
      </c>
      <c r="M723" s="68">
        <v>10</v>
      </c>
      <c r="N723" s="69">
        <v>44400</v>
      </c>
      <c r="O723" s="134">
        <v>2</v>
      </c>
      <c r="P723" s="68" t="s">
        <v>117</v>
      </c>
      <c r="Q723" s="68"/>
      <c r="R723" s="68" t="s">
        <v>102</v>
      </c>
      <c r="S723" s="33" t="s">
        <v>102</v>
      </c>
    </row>
    <row r="724" spans="1:19">
      <c r="A724" s="68"/>
      <c r="B724" s="69">
        <v>44376</v>
      </c>
      <c r="C724" s="134">
        <v>43</v>
      </c>
      <c r="D724" s="68" t="s">
        <v>98</v>
      </c>
      <c r="E724" s="68"/>
      <c r="F724" s="68" t="s">
        <v>106</v>
      </c>
      <c r="G724" s="68" t="s">
        <v>101</v>
      </c>
      <c r="H724" s="68" t="s">
        <v>162</v>
      </c>
      <c r="I724" s="68" t="s">
        <v>162</v>
      </c>
      <c r="J724" s="69">
        <v>44395</v>
      </c>
      <c r="K724" s="69">
        <v>44396</v>
      </c>
      <c r="L724" s="68" t="s">
        <v>167</v>
      </c>
      <c r="M724" s="68">
        <v>7</v>
      </c>
      <c r="N724" s="69">
        <v>44405</v>
      </c>
      <c r="O724" s="134">
        <v>9</v>
      </c>
      <c r="P724" s="68" t="s">
        <v>117</v>
      </c>
      <c r="Q724" s="68"/>
      <c r="R724" s="68" t="s">
        <v>102</v>
      </c>
      <c r="S724" s="33" t="s">
        <v>102</v>
      </c>
    </row>
    <row r="725" spans="1:19">
      <c r="A725" s="68"/>
      <c r="B725" s="69">
        <v>44376</v>
      </c>
      <c r="C725" s="134">
        <v>43</v>
      </c>
      <c r="D725" s="68" t="s">
        <v>98</v>
      </c>
      <c r="E725" s="68"/>
      <c r="F725" s="68" t="s">
        <v>106</v>
      </c>
      <c r="G725" s="68" t="s">
        <v>101</v>
      </c>
      <c r="H725" s="68" t="s">
        <v>162</v>
      </c>
      <c r="I725" s="68" t="s">
        <v>162</v>
      </c>
      <c r="J725" s="69">
        <v>44380</v>
      </c>
      <c r="K725" s="69">
        <v>44381</v>
      </c>
      <c r="L725" s="68" t="s">
        <v>162</v>
      </c>
      <c r="M725" s="68">
        <v>7</v>
      </c>
      <c r="N725" s="69">
        <v>44385</v>
      </c>
      <c r="O725" s="134">
        <v>4</v>
      </c>
      <c r="P725" s="68" t="s">
        <v>173</v>
      </c>
      <c r="Q725" s="68"/>
      <c r="R725" s="68" t="s">
        <v>102</v>
      </c>
      <c r="S725" s="33" t="s">
        <v>102</v>
      </c>
    </row>
    <row r="726" spans="1:19">
      <c r="A726" s="68"/>
      <c r="B726" s="69">
        <v>44145</v>
      </c>
      <c r="C726" s="134">
        <v>21</v>
      </c>
      <c r="D726" s="68" t="s">
        <v>105</v>
      </c>
      <c r="E726" s="68"/>
      <c r="F726" s="68" t="s">
        <v>106</v>
      </c>
      <c r="G726" s="68" t="s">
        <v>102</v>
      </c>
      <c r="H726" s="68" t="s">
        <v>162</v>
      </c>
      <c r="I726" s="68" t="s">
        <v>162</v>
      </c>
      <c r="J726" s="69">
        <v>44391</v>
      </c>
      <c r="K726" s="69">
        <v>44392</v>
      </c>
      <c r="L726" s="68" t="s">
        <v>162</v>
      </c>
      <c r="M726" s="68">
        <v>6</v>
      </c>
      <c r="N726" s="69">
        <v>44397</v>
      </c>
      <c r="O726" s="134">
        <v>5</v>
      </c>
      <c r="P726" s="68" t="s">
        <v>173</v>
      </c>
      <c r="Q726" s="68"/>
      <c r="R726" s="68" t="s">
        <v>102</v>
      </c>
      <c r="S726" s="33" t="s">
        <v>102</v>
      </c>
    </row>
    <row r="727" spans="1:19">
      <c r="A727" s="68"/>
      <c r="B727" s="69">
        <v>44087</v>
      </c>
      <c r="C727" s="134">
        <v>44</v>
      </c>
      <c r="D727" s="68" t="s">
        <v>98</v>
      </c>
      <c r="E727" s="68"/>
      <c r="F727" s="68" t="s">
        <v>106</v>
      </c>
      <c r="G727" s="68" t="s">
        <v>101</v>
      </c>
      <c r="H727" s="68" t="s">
        <v>162</v>
      </c>
      <c r="I727" s="68" t="s">
        <v>162</v>
      </c>
      <c r="J727" s="69">
        <v>44395</v>
      </c>
      <c r="K727" s="69">
        <v>44396</v>
      </c>
      <c r="L727" s="68" t="s">
        <v>167</v>
      </c>
      <c r="M727" s="68">
        <v>5</v>
      </c>
      <c r="N727" s="69">
        <v>44400</v>
      </c>
      <c r="O727" s="134">
        <v>4</v>
      </c>
      <c r="P727" s="68" t="s">
        <v>117</v>
      </c>
      <c r="Q727" s="68"/>
      <c r="R727" s="68" t="s">
        <v>102</v>
      </c>
      <c r="S727" s="33" t="s">
        <v>101</v>
      </c>
    </row>
    <row r="728" spans="1:19">
      <c r="A728" s="68"/>
      <c r="B728" s="69">
        <v>44743</v>
      </c>
      <c r="C728" s="134">
        <v>32</v>
      </c>
      <c r="D728" s="68" t="s">
        <v>98</v>
      </c>
      <c r="E728" s="68"/>
      <c r="F728" s="68" t="s">
        <v>106</v>
      </c>
      <c r="G728" s="68" t="s">
        <v>101</v>
      </c>
      <c r="H728" s="68" t="s">
        <v>162</v>
      </c>
      <c r="I728" s="68" t="s">
        <v>162</v>
      </c>
      <c r="J728" s="69">
        <v>44394</v>
      </c>
      <c r="K728" s="69">
        <v>44395</v>
      </c>
      <c r="L728" s="68" t="s">
        <v>162</v>
      </c>
      <c r="M728" s="68">
        <v>10</v>
      </c>
      <c r="N728" s="69">
        <v>44404</v>
      </c>
      <c r="O728" s="134">
        <v>9</v>
      </c>
      <c r="P728" s="68" t="s">
        <v>173</v>
      </c>
      <c r="Q728" s="68"/>
      <c r="R728" s="68" t="s">
        <v>189</v>
      </c>
      <c r="S728" s="33" t="s">
        <v>102</v>
      </c>
    </row>
    <row r="729" spans="1:19">
      <c r="A729" s="68"/>
      <c r="B729" s="69">
        <v>44372</v>
      </c>
      <c r="C729" s="134">
        <v>25</v>
      </c>
      <c r="D729" s="68" t="s">
        <v>105</v>
      </c>
      <c r="E729" s="68"/>
      <c r="F729" s="68" t="s">
        <v>106</v>
      </c>
      <c r="G729" s="68"/>
      <c r="H729" s="68" t="s">
        <v>162</v>
      </c>
      <c r="I729" s="68" t="s">
        <v>162</v>
      </c>
      <c r="J729" s="69">
        <v>44394</v>
      </c>
      <c r="K729" s="69">
        <v>44395</v>
      </c>
      <c r="L729" s="68" t="s">
        <v>167</v>
      </c>
      <c r="M729" s="68">
        <v>10</v>
      </c>
      <c r="N729" s="69">
        <v>44400</v>
      </c>
      <c r="O729" s="134">
        <v>5</v>
      </c>
      <c r="P729" s="68" t="s">
        <v>117</v>
      </c>
      <c r="Q729" s="68"/>
      <c r="R729" s="68" t="s">
        <v>102</v>
      </c>
      <c r="S729" s="33" t="s">
        <v>102</v>
      </c>
    </row>
    <row r="730" spans="1:19">
      <c r="A730" s="68"/>
      <c r="B730" s="69">
        <v>44383</v>
      </c>
      <c r="C730" s="134">
        <v>55</v>
      </c>
      <c r="D730" s="68" t="s">
        <v>98</v>
      </c>
      <c r="E730" s="68"/>
      <c r="F730" s="68" t="s">
        <v>106</v>
      </c>
      <c r="G730" s="68" t="s">
        <v>101</v>
      </c>
      <c r="H730" s="68" t="s">
        <v>162</v>
      </c>
      <c r="I730" s="68" t="s">
        <v>162</v>
      </c>
      <c r="J730" s="69">
        <v>44392</v>
      </c>
      <c r="K730" s="69">
        <v>44393</v>
      </c>
      <c r="L730" s="68" t="s">
        <v>167</v>
      </c>
      <c r="M730" s="68">
        <v>7</v>
      </c>
      <c r="N730" s="69">
        <v>44399</v>
      </c>
      <c r="O730" s="134">
        <v>6</v>
      </c>
      <c r="P730" s="68" t="s">
        <v>117</v>
      </c>
      <c r="Q730" s="68"/>
      <c r="R730" s="68" t="s">
        <v>102</v>
      </c>
      <c r="S730" s="33" t="s">
        <v>102</v>
      </c>
    </row>
    <row r="731" spans="1:19">
      <c r="A731" s="68"/>
      <c r="B731" s="69">
        <v>44389</v>
      </c>
      <c r="C731" s="134">
        <v>23</v>
      </c>
      <c r="D731" s="68" t="s">
        <v>105</v>
      </c>
      <c r="E731" s="68"/>
      <c r="F731" s="68" t="s">
        <v>106</v>
      </c>
      <c r="G731" s="68" t="s">
        <v>102</v>
      </c>
      <c r="H731" s="68" t="s">
        <v>162</v>
      </c>
      <c r="I731" s="68" t="s">
        <v>162</v>
      </c>
      <c r="J731" s="69">
        <v>44406</v>
      </c>
      <c r="K731" s="69">
        <v>44407</v>
      </c>
      <c r="L731" s="68" t="s">
        <v>167</v>
      </c>
      <c r="M731" s="68">
        <v>10</v>
      </c>
      <c r="N731" s="69">
        <v>44411</v>
      </c>
      <c r="O731" s="134">
        <v>4</v>
      </c>
      <c r="P731" s="68" t="s">
        <v>117</v>
      </c>
      <c r="Q731" s="68"/>
      <c r="R731" s="68" t="s">
        <v>102</v>
      </c>
      <c r="S731" s="33" t="s">
        <v>102</v>
      </c>
    </row>
    <row r="732" spans="1:19">
      <c r="A732" s="68"/>
      <c r="B732" s="69">
        <v>44537</v>
      </c>
      <c r="C732" s="134">
        <v>29</v>
      </c>
      <c r="D732" s="68" t="s">
        <v>98</v>
      </c>
      <c r="E732" s="68"/>
      <c r="F732" s="68" t="s">
        <v>106</v>
      </c>
      <c r="G732" s="68" t="s">
        <v>101</v>
      </c>
      <c r="H732" s="68" t="s">
        <v>162</v>
      </c>
      <c r="I732" s="68" t="s">
        <v>162</v>
      </c>
      <c r="J732" s="69">
        <v>44392</v>
      </c>
      <c r="K732" s="69">
        <v>44393</v>
      </c>
      <c r="L732" s="68" t="s">
        <v>167</v>
      </c>
      <c r="M732" s="68">
        <v>10</v>
      </c>
      <c r="N732" s="69">
        <v>44398</v>
      </c>
      <c r="O732" s="134">
        <v>5</v>
      </c>
      <c r="P732" s="68" t="s">
        <v>117</v>
      </c>
      <c r="Q732" s="68"/>
      <c r="R732" s="68" t="s">
        <v>101</v>
      </c>
      <c r="S732" s="33" t="s">
        <v>102</v>
      </c>
    </row>
    <row r="733" spans="1:19">
      <c r="A733" s="68"/>
      <c r="B733" s="69">
        <v>44132</v>
      </c>
      <c r="C733" s="134">
        <v>26</v>
      </c>
      <c r="D733" s="68" t="s">
        <v>98</v>
      </c>
      <c r="E733" s="68"/>
      <c r="F733" s="68" t="s">
        <v>106</v>
      </c>
      <c r="G733" s="68" t="s">
        <v>101</v>
      </c>
      <c r="H733" s="68" t="s">
        <v>162</v>
      </c>
      <c r="I733" s="68" t="s">
        <v>162</v>
      </c>
      <c r="J733" s="69">
        <v>44392</v>
      </c>
      <c r="K733" s="69">
        <v>44393</v>
      </c>
      <c r="L733" s="68" t="s">
        <v>167</v>
      </c>
      <c r="M733" s="68">
        <v>30</v>
      </c>
      <c r="N733" s="69">
        <v>44406</v>
      </c>
      <c r="O733" s="134">
        <v>13</v>
      </c>
      <c r="P733" s="68" t="s">
        <v>117</v>
      </c>
      <c r="Q733" s="68"/>
      <c r="R733" s="68" t="s">
        <v>102</v>
      </c>
      <c r="S733" s="33" t="s">
        <v>102</v>
      </c>
    </row>
    <row r="734" spans="1:19">
      <c r="A734" s="68"/>
      <c r="B734" s="69">
        <v>44348</v>
      </c>
      <c r="C734" s="134">
        <v>33</v>
      </c>
      <c r="D734" s="68" t="s">
        <v>98</v>
      </c>
      <c r="E734" s="68"/>
      <c r="F734" s="68" t="s">
        <v>106</v>
      </c>
      <c r="G734" s="68" t="s">
        <v>101</v>
      </c>
      <c r="H734" s="68" t="s">
        <v>162</v>
      </c>
      <c r="I734" s="68" t="s">
        <v>162</v>
      </c>
      <c r="J734" s="69">
        <v>44757</v>
      </c>
      <c r="K734" s="69">
        <v>44393</v>
      </c>
      <c r="L734" s="68" t="s">
        <v>167</v>
      </c>
      <c r="M734" s="68">
        <v>30</v>
      </c>
      <c r="N734" s="69">
        <v>44399</v>
      </c>
      <c r="O734" s="134">
        <v>6</v>
      </c>
      <c r="P734" s="68" t="s">
        <v>117</v>
      </c>
      <c r="Q734" s="68"/>
      <c r="R734" s="68" t="s">
        <v>102</v>
      </c>
      <c r="S734" s="33" t="s">
        <v>102</v>
      </c>
    </row>
    <row r="735" spans="1:19">
      <c r="A735" s="68"/>
      <c r="B735" s="69">
        <v>44385</v>
      </c>
      <c r="C735" s="134">
        <v>21</v>
      </c>
      <c r="D735" s="68" t="s">
        <v>99</v>
      </c>
      <c r="E735" s="68"/>
      <c r="F735" s="68" t="s">
        <v>106</v>
      </c>
      <c r="G735" s="68" t="s">
        <v>102</v>
      </c>
      <c r="H735" s="68" t="s">
        <v>162</v>
      </c>
      <c r="I735" s="68" t="s">
        <v>162</v>
      </c>
      <c r="J735" s="69">
        <v>44392</v>
      </c>
      <c r="K735" s="69">
        <v>44393</v>
      </c>
      <c r="L735" s="68" t="s">
        <v>167</v>
      </c>
      <c r="M735" s="68">
        <v>0</v>
      </c>
      <c r="N735" s="69">
        <v>44397</v>
      </c>
      <c r="O735" s="134">
        <v>4</v>
      </c>
      <c r="P735" s="68" t="s">
        <v>117</v>
      </c>
      <c r="Q735" s="68"/>
      <c r="R735" s="68" t="s">
        <v>102</v>
      </c>
      <c r="S735" s="33" t="s">
        <v>101</v>
      </c>
    </row>
    <row r="736" spans="1:19">
      <c r="A736" s="68"/>
      <c r="B736" s="69">
        <v>44386</v>
      </c>
      <c r="C736" s="134">
        <v>27</v>
      </c>
      <c r="D736" s="68" t="s">
        <v>98</v>
      </c>
      <c r="E736" s="68"/>
      <c r="F736" s="68" t="s">
        <v>106</v>
      </c>
      <c r="G736" s="68" t="s">
        <v>102</v>
      </c>
      <c r="H736" s="68" t="s">
        <v>162</v>
      </c>
      <c r="I736" s="68" t="s">
        <v>162</v>
      </c>
      <c r="J736" s="69">
        <v>44386</v>
      </c>
      <c r="K736" s="69">
        <v>44387</v>
      </c>
      <c r="L736" s="68" t="s">
        <v>167</v>
      </c>
      <c r="M736" s="68">
        <v>20</v>
      </c>
      <c r="N736" s="69">
        <v>44391</v>
      </c>
      <c r="O736" s="134">
        <v>4</v>
      </c>
      <c r="P736" s="68" t="s">
        <v>117</v>
      </c>
      <c r="Q736" s="68"/>
      <c r="R736" s="68" t="s">
        <v>102</v>
      </c>
      <c r="S736" s="33" t="s">
        <v>102</v>
      </c>
    </row>
    <row r="737" spans="1:19">
      <c r="A737" s="68"/>
      <c r="B737" s="69">
        <v>44380</v>
      </c>
      <c r="C737" s="134">
        <v>36</v>
      </c>
      <c r="D737" s="68" t="s">
        <v>98</v>
      </c>
      <c r="E737" s="68" t="s">
        <v>99</v>
      </c>
      <c r="F737" s="68" t="s">
        <v>106</v>
      </c>
      <c r="G737" s="68" t="s">
        <v>101</v>
      </c>
      <c r="H737" s="68" t="s">
        <v>162</v>
      </c>
      <c r="I737" s="68" t="s">
        <v>162</v>
      </c>
      <c r="J737" s="69">
        <v>44387</v>
      </c>
      <c r="K737" s="69">
        <v>44388</v>
      </c>
      <c r="L737" s="68" t="s">
        <v>167</v>
      </c>
      <c r="M737" s="68">
        <v>10</v>
      </c>
      <c r="N737" s="69">
        <v>44397</v>
      </c>
      <c r="O737" s="134">
        <v>9</v>
      </c>
      <c r="P737" s="68" t="s">
        <v>117</v>
      </c>
      <c r="Q737" s="68"/>
      <c r="R737" s="68" t="s">
        <v>102</v>
      </c>
      <c r="S737" s="33" t="s">
        <v>102</v>
      </c>
    </row>
    <row r="738" spans="1:19">
      <c r="A738" s="68"/>
      <c r="B738" s="69">
        <v>44145</v>
      </c>
      <c r="C738" s="134">
        <v>21</v>
      </c>
      <c r="D738" s="68" t="s">
        <v>105</v>
      </c>
      <c r="E738" s="68"/>
      <c r="F738" s="68" t="s">
        <v>106</v>
      </c>
      <c r="G738" s="68" t="s">
        <v>102</v>
      </c>
      <c r="H738" s="68" t="s">
        <v>162</v>
      </c>
      <c r="I738" s="68" t="s">
        <v>162</v>
      </c>
      <c r="J738" s="69">
        <v>44391</v>
      </c>
      <c r="K738" s="69">
        <v>44392</v>
      </c>
      <c r="L738" s="68" t="s">
        <v>162</v>
      </c>
      <c r="M738" s="68">
        <v>0</v>
      </c>
      <c r="N738" s="69">
        <v>44397</v>
      </c>
      <c r="O738" s="134">
        <v>5</v>
      </c>
      <c r="P738" s="68" t="s">
        <v>190</v>
      </c>
      <c r="Q738" s="68"/>
      <c r="R738" s="68" t="s">
        <v>102</v>
      </c>
      <c r="S738" s="33" t="s">
        <v>102</v>
      </c>
    </row>
    <row r="739" spans="1:19">
      <c r="A739" s="68"/>
      <c r="B739" s="69">
        <v>44389</v>
      </c>
      <c r="C739" s="134">
        <v>25</v>
      </c>
      <c r="D739" s="68" t="s">
        <v>105</v>
      </c>
      <c r="E739" s="68"/>
      <c r="F739" s="68" t="s">
        <v>106</v>
      </c>
      <c r="G739" s="68" t="s">
        <v>102</v>
      </c>
      <c r="H739" s="68" t="s">
        <v>162</v>
      </c>
      <c r="I739" s="68" t="s">
        <v>162</v>
      </c>
      <c r="J739" s="69">
        <v>44391</v>
      </c>
      <c r="K739" s="69">
        <v>44392</v>
      </c>
      <c r="L739" s="68" t="s">
        <v>167</v>
      </c>
      <c r="M739" s="68">
        <v>0</v>
      </c>
      <c r="N739" s="69">
        <v>44396</v>
      </c>
      <c r="O739" s="134">
        <v>4</v>
      </c>
      <c r="P739" s="68" t="s">
        <v>117</v>
      </c>
      <c r="Q739" s="68"/>
      <c r="R739" s="68" t="s">
        <v>102</v>
      </c>
      <c r="S739" s="33" t="s">
        <v>101</v>
      </c>
    </row>
    <row r="740" spans="1:19">
      <c r="A740" s="68"/>
      <c r="B740" s="69">
        <v>44355</v>
      </c>
      <c r="C740" s="134">
        <v>43</v>
      </c>
      <c r="D740" s="68" t="s">
        <v>98</v>
      </c>
      <c r="E740" s="68"/>
      <c r="F740" s="68" t="s">
        <v>106</v>
      </c>
      <c r="G740" s="68" t="s">
        <v>102</v>
      </c>
      <c r="H740" s="68" t="s">
        <v>162</v>
      </c>
      <c r="I740" s="68" t="s">
        <v>162</v>
      </c>
      <c r="J740" s="69">
        <v>44386</v>
      </c>
      <c r="K740" s="69">
        <v>44387</v>
      </c>
      <c r="L740" s="68" t="s">
        <v>167</v>
      </c>
      <c r="M740" s="68">
        <v>0</v>
      </c>
      <c r="N740" s="69">
        <v>44389</v>
      </c>
      <c r="O740" s="134">
        <v>2</v>
      </c>
      <c r="P740" s="68" t="s">
        <v>173</v>
      </c>
      <c r="Q740" s="68"/>
      <c r="R740" s="68" t="s">
        <v>102</v>
      </c>
      <c r="S740" s="33" t="s">
        <v>102</v>
      </c>
    </row>
    <row r="741" spans="1:19">
      <c r="A741" s="68"/>
      <c r="B741" s="69">
        <v>44355</v>
      </c>
      <c r="C741" s="134">
        <v>43</v>
      </c>
      <c r="D741" s="68" t="s">
        <v>98</v>
      </c>
      <c r="E741" s="68"/>
      <c r="F741" s="68" t="s">
        <v>106</v>
      </c>
      <c r="G741" s="68" t="s">
        <v>102</v>
      </c>
      <c r="H741" s="68" t="s">
        <v>162</v>
      </c>
      <c r="I741" s="68" t="s">
        <v>162</v>
      </c>
      <c r="J741" s="69">
        <v>44390</v>
      </c>
      <c r="K741" s="69">
        <v>44391</v>
      </c>
      <c r="L741" s="68" t="s">
        <v>167</v>
      </c>
      <c r="M741" s="68">
        <v>0</v>
      </c>
      <c r="N741" s="69">
        <v>44405</v>
      </c>
      <c r="O741" s="134">
        <v>14</v>
      </c>
      <c r="P741" s="68" t="s">
        <v>173</v>
      </c>
      <c r="Q741" s="68"/>
      <c r="R741" s="68" t="s">
        <v>102</v>
      </c>
      <c r="S741" s="33" t="s">
        <v>102</v>
      </c>
    </row>
    <row r="742" spans="1:19">
      <c r="A742" s="68"/>
      <c r="B742" s="69">
        <v>44549</v>
      </c>
      <c r="C742" s="134">
        <v>33</v>
      </c>
      <c r="D742" s="68" t="s">
        <v>98</v>
      </c>
      <c r="E742" s="68"/>
      <c r="F742" s="68" t="s">
        <v>106</v>
      </c>
      <c r="G742" s="68" t="s">
        <v>102</v>
      </c>
      <c r="H742" s="68" t="s">
        <v>162</v>
      </c>
      <c r="I742" s="68" t="s">
        <v>162</v>
      </c>
      <c r="J742" s="69">
        <v>44390</v>
      </c>
      <c r="K742" s="69">
        <v>44391</v>
      </c>
      <c r="L742" s="68" t="s">
        <v>162</v>
      </c>
      <c r="M742" s="68">
        <v>0</v>
      </c>
      <c r="N742" s="69">
        <v>44400</v>
      </c>
      <c r="O742" s="134">
        <v>9</v>
      </c>
      <c r="P742" s="68" t="s">
        <v>117</v>
      </c>
      <c r="Q742" s="68"/>
      <c r="R742" s="68" t="s">
        <v>102</v>
      </c>
      <c r="S742" s="33" t="s">
        <v>102</v>
      </c>
    </row>
    <row r="743" spans="1:19">
      <c r="A743" s="68"/>
      <c r="B743" s="69">
        <v>44113</v>
      </c>
      <c r="C743" s="134">
        <v>33</v>
      </c>
      <c r="D743" s="68" t="s">
        <v>98</v>
      </c>
      <c r="E743" s="68"/>
      <c r="F743" s="68" t="s">
        <v>106</v>
      </c>
      <c r="G743" s="68" t="s">
        <v>102</v>
      </c>
      <c r="H743" s="68" t="s">
        <v>162</v>
      </c>
      <c r="I743" s="68" t="s">
        <v>162</v>
      </c>
      <c r="J743" s="69">
        <v>44379</v>
      </c>
      <c r="K743" s="69">
        <v>44380</v>
      </c>
      <c r="L743" s="68" t="s">
        <v>167</v>
      </c>
      <c r="M743" s="68">
        <v>0</v>
      </c>
      <c r="N743" s="69">
        <v>44400</v>
      </c>
      <c r="O743" s="134">
        <v>20</v>
      </c>
      <c r="P743" s="68" t="s">
        <v>117</v>
      </c>
      <c r="Q743" s="68"/>
      <c r="R743" s="68" t="s">
        <v>102</v>
      </c>
      <c r="S743" s="33" t="s">
        <v>102</v>
      </c>
    </row>
    <row r="744" spans="1:19">
      <c r="A744" s="68"/>
      <c r="B744" s="69">
        <v>44263</v>
      </c>
      <c r="C744" s="134">
        <v>27</v>
      </c>
      <c r="D744" s="68" t="s">
        <v>98</v>
      </c>
      <c r="E744" s="68"/>
      <c r="F744" s="68" t="s">
        <v>106</v>
      </c>
      <c r="G744" s="68" t="s">
        <v>101</v>
      </c>
      <c r="H744" s="68" t="s">
        <v>162</v>
      </c>
      <c r="I744" s="68" t="s">
        <v>162</v>
      </c>
      <c r="J744" s="69">
        <v>44379</v>
      </c>
      <c r="K744" s="69">
        <v>44380</v>
      </c>
      <c r="L744" s="68" t="s">
        <v>167</v>
      </c>
      <c r="M744" s="68">
        <v>30</v>
      </c>
      <c r="N744" s="69">
        <v>44400</v>
      </c>
      <c r="O744" s="134">
        <v>20</v>
      </c>
      <c r="P744" s="68" t="s">
        <v>117</v>
      </c>
      <c r="Q744" s="68"/>
      <c r="R744" s="68" t="s">
        <v>102</v>
      </c>
      <c r="S744" s="33" t="s">
        <v>102</v>
      </c>
    </row>
    <row r="745" spans="1:19">
      <c r="A745" s="68"/>
      <c r="B745" s="69">
        <v>44249</v>
      </c>
      <c r="C745" s="134">
        <v>23</v>
      </c>
      <c r="D745" s="68" t="s">
        <v>105</v>
      </c>
      <c r="E745" s="68"/>
      <c r="F745" s="68" t="s">
        <v>106</v>
      </c>
      <c r="G745" s="68" t="s">
        <v>102</v>
      </c>
      <c r="H745" s="68" t="s">
        <v>162</v>
      </c>
      <c r="I745" s="68" t="s">
        <v>162</v>
      </c>
      <c r="J745" s="69">
        <v>44383</v>
      </c>
      <c r="K745" s="69">
        <v>44384</v>
      </c>
      <c r="L745" s="68" t="s">
        <v>167</v>
      </c>
      <c r="M745" s="68">
        <v>20</v>
      </c>
      <c r="N745" s="69">
        <v>44398</v>
      </c>
      <c r="O745" s="134">
        <v>14</v>
      </c>
      <c r="P745" s="68" t="s">
        <v>117</v>
      </c>
      <c r="Q745" s="68"/>
      <c r="R745" s="68" t="s">
        <v>102</v>
      </c>
      <c r="S745" s="33" t="s">
        <v>102</v>
      </c>
    </row>
    <row r="746" spans="1:19">
      <c r="A746" s="68"/>
      <c r="B746" s="69">
        <v>44389</v>
      </c>
      <c r="C746" s="134">
        <v>25</v>
      </c>
      <c r="D746" s="68" t="s">
        <v>105</v>
      </c>
      <c r="E746" s="68" t="s">
        <v>99</v>
      </c>
      <c r="F746" s="68" t="s">
        <v>106</v>
      </c>
      <c r="G746" s="68" t="s">
        <v>102</v>
      </c>
      <c r="H746" s="68" t="s">
        <v>162</v>
      </c>
      <c r="I746" s="68" t="s">
        <v>162</v>
      </c>
      <c r="J746" s="69">
        <v>44389</v>
      </c>
      <c r="K746" s="69">
        <v>44390</v>
      </c>
      <c r="L746" s="68" t="s">
        <v>162</v>
      </c>
      <c r="M746" s="68">
        <v>0</v>
      </c>
      <c r="N746" s="69">
        <v>44396</v>
      </c>
      <c r="O746" s="134">
        <v>6</v>
      </c>
      <c r="P746" s="68" t="s">
        <v>173</v>
      </c>
      <c r="Q746" s="68"/>
      <c r="R746" s="68" t="s">
        <v>102</v>
      </c>
      <c r="S746" s="33" t="s">
        <v>102</v>
      </c>
    </row>
    <row r="747" spans="1:19">
      <c r="A747" s="68"/>
      <c r="B747" s="69">
        <v>44258</v>
      </c>
      <c r="C747" s="134">
        <v>20</v>
      </c>
      <c r="D747" s="68" t="s">
        <v>105</v>
      </c>
      <c r="E747" s="68"/>
      <c r="F747" s="68" t="s">
        <v>106</v>
      </c>
      <c r="G747" s="68" t="s">
        <v>102</v>
      </c>
      <c r="H747" s="68" t="s">
        <v>162</v>
      </c>
      <c r="I747" s="68" t="s">
        <v>162</v>
      </c>
      <c r="J747" s="69">
        <v>44384</v>
      </c>
      <c r="K747" s="69">
        <v>44385</v>
      </c>
      <c r="L747" s="68" t="s">
        <v>167</v>
      </c>
      <c r="M747" s="68">
        <v>15</v>
      </c>
      <c r="N747" s="69">
        <v>44393</v>
      </c>
      <c r="O747" s="134">
        <v>8</v>
      </c>
      <c r="P747" s="68" t="s">
        <v>117</v>
      </c>
      <c r="Q747" s="68"/>
      <c r="R747" s="68" t="s">
        <v>102</v>
      </c>
      <c r="S747" s="33" t="s">
        <v>102</v>
      </c>
    </row>
    <row r="748" spans="1:19">
      <c r="A748" s="68"/>
      <c r="B748" s="69">
        <v>44386</v>
      </c>
      <c r="C748" s="134">
        <v>21</v>
      </c>
      <c r="D748" s="68" t="s">
        <v>105</v>
      </c>
      <c r="E748" s="68"/>
      <c r="F748" s="68" t="s">
        <v>106</v>
      </c>
      <c r="G748" s="68" t="s">
        <v>102</v>
      </c>
      <c r="H748" s="68" t="s">
        <v>162</v>
      </c>
      <c r="I748" s="68" t="s">
        <v>162</v>
      </c>
      <c r="J748" s="69">
        <v>44386</v>
      </c>
      <c r="K748" s="69">
        <v>44387</v>
      </c>
      <c r="L748" s="68" t="s">
        <v>162</v>
      </c>
      <c r="M748" s="68">
        <v>14</v>
      </c>
      <c r="N748" s="69">
        <v>44400</v>
      </c>
      <c r="O748" s="134">
        <v>13</v>
      </c>
      <c r="P748" s="68" t="s">
        <v>173</v>
      </c>
      <c r="Q748" s="68"/>
      <c r="R748" s="68" t="s">
        <v>102</v>
      </c>
      <c r="S748" s="33" t="s">
        <v>102</v>
      </c>
    </row>
    <row r="749" spans="1:19">
      <c r="A749" s="68"/>
      <c r="B749" s="69">
        <v>44365</v>
      </c>
      <c r="C749" s="134">
        <v>27</v>
      </c>
      <c r="D749" s="68" t="s">
        <v>98</v>
      </c>
      <c r="E749" s="68"/>
      <c r="F749" s="68" t="s">
        <v>106</v>
      </c>
      <c r="G749" s="68" t="s">
        <v>102</v>
      </c>
      <c r="H749" s="68" t="s">
        <v>162</v>
      </c>
      <c r="I749" s="68" t="s">
        <v>162</v>
      </c>
      <c r="J749" s="69">
        <v>44389</v>
      </c>
      <c r="K749" s="69">
        <v>44390</v>
      </c>
      <c r="L749" s="68" t="s">
        <v>167</v>
      </c>
      <c r="M749" s="68">
        <v>15</v>
      </c>
      <c r="N749" s="69">
        <v>44398</v>
      </c>
      <c r="O749" s="134">
        <v>8</v>
      </c>
      <c r="P749" s="68" t="s">
        <v>117</v>
      </c>
      <c r="Q749" s="68"/>
      <c r="R749" s="68" t="s">
        <v>102</v>
      </c>
      <c r="S749" s="33" t="s">
        <v>102</v>
      </c>
    </row>
    <row r="750" spans="1:19">
      <c r="A750" s="68"/>
      <c r="B750" s="69">
        <v>44368</v>
      </c>
      <c r="C750" s="134">
        <v>25</v>
      </c>
      <c r="D750" s="68" t="s">
        <v>98</v>
      </c>
      <c r="E750" s="68"/>
      <c r="F750" s="68" t="s">
        <v>106</v>
      </c>
      <c r="G750" s="68" t="s">
        <v>101</v>
      </c>
      <c r="H750" s="68" t="s">
        <v>162</v>
      </c>
      <c r="I750" s="68" t="s">
        <v>162</v>
      </c>
      <c r="J750" s="69">
        <v>44389</v>
      </c>
      <c r="K750" s="69">
        <v>44390</v>
      </c>
      <c r="L750" s="68" t="s">
        <v>167</v>
      </c>
      <c r="M750" s="68">
        <v>45</v>
      </c>
      <c r="N750" s="69">
        <v>44400</v>
      </c>
      <c r="O750" s="134">
        <v>10</v>
      </c>
      <c r="P750" s="68" t="s">
        <v>117</v>
      </c>
      <c r="Q750" s="68"/>
      <c r="R750" s="68" t="s">
        <v>102</v>
      </c>
      <c r="S750" s="33" t="s">
        <v>102</v>
      </c>
    </row>
    <row r="751" spans="1:19">
      <c r="A751" s="68"/>
      <c r="B751" s="69">
        <v>44368</v>
      </c>
      <c r="C751" s="134">
        <v>25</v>
      </c>
      <c r="D751" s="68" t="s">
        <v>98</v>
      </c>
      <c r="E751" s="68"/>
      <c r="F751" s="68" t="s">
        <v>106</v>
      </c>
      <c r="G751" s="68" t="s">
        <v>102</v>
      </c>
      <c r="H751" s="68" t="s">
        <v>162</v>
      </c>
      <c r="I751" s="68" t="s">
        <v>162</v>
      </c>
      <c r="J751" s="69">
        <v>45110</v>
      </c>
      <c r="K751" s="69">
        <v>44381</v>
      </c>
      <c r="L751" s="68" t="s">
        <v>167</v>
      </c>
      <c r="M751" s="68">
        <v>30</v>
      </c>
      <c r="N751" s="69">
        <v>44400</v>
      </c>
      <c r="O751" s="134">
        <v>19</v>
      </c>
      <c r="P751" s="68" t="s">
        <v>117</v>
      </c>
      <c r="Q751" s="68"/>
      <c r="R751" s="68" t="s">
        <v>102</v>
      </c>
      <c r="S751" s="33" t="s">
        <v>102</v>
      </c>
    </row>
    <row r="752" spans="1:19">
      <c r="A752" s="68"/>
      <c r="B752" s="69">
        <v>44351</v>
      </c>
      <c r="C752" s="134">
        <v>39</v>
      </c>
      <c r="D752" s="68" t="s">
        <v>99</v>
      </c>
      <c r="E752" s="68"/>
      <c r="F752" s="68" t="s">
        <v>106</v>
      </c>
      <c r="G752" s="68" t="s">
        <v>102</v>
      </c>
      <c r="H752" s="68" t="s">
        <v>162</v>
      </c>
      <c r="I752" s="68" t="s">
        <v>162</v>
      </c>
      <c r="J752" s="69">
        <v>44388</v>
      </c>
      <c r="K752" s="69">
        <v>44389</v>
      </c>
      <c r="L752" s="68" t="s">
        <v>167</v>
      </c>
      <c r="M752" s="68">
        <v>10</v>
      </c>
      <c r="N752" s="69">
        <v>44396</v>
      </c>
      <c r="O752" s="134">
        <v>7</v>
      </c>
      <c r="P752" s="68" t="s">
        <v>117</v>
      </c>
      <c r="Q752" s="68"/>
      <c r="R752" s="68" t="s">
        <v>102</v>
      </c>
      <c r="S752" s="33" t="s">
        <v>102</v>
      </c>
    </row>
    <row r="753" spans="1:19">
      <c r="A753" s="68"/>
      <c r="B753" s="69">
        <v>44351</v>
      </c>
      <c r="C753" s="134">
        <v>25</v>
      </c>
      <c r="D753" s="68" t="s">
        <v>98</v>
      </c>
      <c r="E753" s="68"/>
      <c r="F753" s="68" t="s">
        <v>106</v>
      </c>
      <c r="G753" s="68" t="s">
        <v>101</v>
      </c>
      <c r="H753" s="68" t="s">
        <v>162</v>
      </c>
      <c r="I753" s="68" t="s">
        <v>162</v>
      </c>
      <c r="J753" s="69">
        <v>44388</v>
      </c>
      <c r="K753" s="69">
        <v>44389</v>
      </c>
      <c r="L753" s="68" t="s">
        <v>167</v>
      </c>
      <c r="M753" s="68">
        <v>10</v>
      </c>
      <c r="N753" s="69">
        <v>44391</v>
      </c>
      <c r="O753" s="134">
        <v>2</v>
      </c>
      <c r="P753" s="68" t="s">
        <v>117</v>
      </c>
      <c r="Q753" s="68"/>
      <c r="R753" s="68" t="s">
        <v>102</v>
      </c>
      <c r="S753" s="33" t="s">
        <v>102</v>
      </c>
    </row>
    <row r="754" spans="1:19">
      <c r="A754" s="68"/>
      <c r="B754" s="69">
        <v>44113</v>
      </c>
      <c r="C754" s="134">
        <v>33</v>
      </c>
      <c r="D754" s="68" t="s">
        <v>98</v>
      </c>
      <c r="E754" s="68"/>
      <c r="F754" s="68" t="s">
        <v>106</v>
      </c>
      <c r="G754" s="68" t="s">
        <v>102</v>
      </c>
      <c r="H754" s="68" t="s">
        <v>162</v>
      </c>
      <c r="I754" s="68" t="s">
        <v>162</v>
      </c>
      <c r="J754" s="69">
        <v>44379</v>
      </c>
      <c r="K754" s="69">
        <v>44380</v>
      </c>
      <c r="L754" s="68" t="s">
        <v>167</v>
      </c>
      <c r="M754" s="68">
        <v>0</v>
      </c>
      <c r="N754" s="69">
        <v>44400</v>
      </c>
      <c r="O754" s="134">
        <v>20</v>
      </c>
      <c r="P754" s="68" t="s">
        <v>117</v>
      </c>
      <c r="Q754" s="68"/>
      <c r="R754" s="68" t="s">
        <v>102</v>
      </c>
      <c r="S754" s="33" t="s">
        <v>102</v>
      </c>
    </row>
    <row r="755" spans="1:19">
      <c r="A755" s="68"/>
      <c r="B755" s="69">
        <v>44354</v>
      </c>
      <c r="C755" s="134">
        <v>32</v>
      </c>
      <c r="D755" s="68" t="s">
        <v>98</v>
      </c>
      <c r="E755" s="68"/>
      <c r="F755" s="68" t="s">
        <v>106</v>
      </c>
      <c r="G755" s="68" t="s">
        <v>101</v>
      </c>
      <c r="H755" s="68" t="s">
        <v>162</v>
      </c>
      <c r="I755" s="68" t="s">
        <v>162</v>
      </c>
      <c r="J755" s="69">
        <v>44383</v>
      </c>
      <c r="K755" s="69">
        <v>44384</v>
      </c>
      <c r="L755" s="68" t="s">
        <v>167</v>
      </c>
      <c r="M755" s="68">
        <v>7</v>
      </c>
      <c r="N755" s="69">
        <v>44389</v>
      </c>
      <c r="O755" s="134">
        <v>5</v>
      </c>
      <c r="P755" s="68" t="s">
        <v>117</v>
      </c>
      <c r="Q755" s="68"/>
      <c r="R755" s="68" t="s">
        <v>102</v>
      </c>
      <c r="S755" s="33" t="s">
        <v>102</v>
      </c>
    </row>
    <row r="756" spans="1:19">
      <c r="A756" s="68"/>
      <c r="B756" s="69">
        <v>44357</v>
      </c>
      <c r="C756" s="134">
        <v>33</v>
      </c>
      <c r="D756" s="68" t="s">
        <v>98</v>
      </c>
      <c r="E756" s="68"/>
      <c r="F756" s="68" t="s">
        <v>106</v>
      </c>
      <c r="G756" s="68" t="s">
        <v>102</v>
      </c>
      <c r="H756" s="68" t="s">
        <v>162</v>
      </c>
      <c r="I756" s="68" t="s">
        <v>162</v>
      </c>
      <c r="J756" s="69">
        <v>44397</v>
      </c>
      <c r="K756" s="69">
        <v>44398</v>
      </c>
      <c r="L756" s="68" t="s">
        <v>162</v>
      </c>
      <c r="M756" s="68">
        <v>9</v>
      </c>
      <c r="N756" s="69">
        <v>44406</v>
      </c>
      <c r="O756" s="134">
        <v>8</v>
      </c>
      <c r="P756" s="68" t="s">
        <v>117</v>
      </c>
      <c r="Q756" s="68"/>
      <c r="R756" s="68" t="s">
        <v>102</v>
      </c>
      <c r="S756" s="33" t="s">
        <v>102</v>
      </c>
    </row>
    <row r="757" spans="1:19">
      <c r="A757" s="68"/>
      <c r="B757" s="69">
        <v>43887</v>
      </c>
      <c r="C757" s="134">
        <v>28</v>
      </c>
      <c r="D757" s="68" t="s">
        <v>98</v>
      </c>
      <c r="E757" s="68"/>
      <c r="F757" s="68" t="s">
        <v>106</v>
      </c>
      <c r="G757" s="68" t="s">
        <v>102</v>
      </c>
      <c r="H757" s="68" t="s">
        <v>162</v>
      </c>
      <c r="I757" s="68" t="s">
        <v>162</v>
      </c>
      <c r="J757" s="69">
        <v>44405</v>
      </c>
      <c r="K757" s="69">
        <v>44406</v>
      </c>
      <c r="L757" s="68" t="s">
        <v>167</v>
      </c>
      <c r="M757" s="68">
        <v>7</v>
      </c>
      <c r="N757" s="69">
        <v>44412</v>
      </c>
      <c r="O757" s="134">
        <v>6</v>
      </c>
      <c r="P757" s="68" t="s">
        <v>117</v>
      </c>
      <c r="Q757" s="68"/>
      <c r="R757" s="68" t="s">
        <v>102</v>
      </c>
      <c r="S757" s="33" t="s">
        <v>102</v>
      </c>
    </row>
    <row r="758" spans="1:19">
      <c r="A758" s="68"/>
      <c r="B758" s="69">
        <v>44249</v>
      </c>
      <c r="C758" s="134">
        <v>25</v>
      </c>
      <c r="D758" s="68" t="s">
        <v>105</v>
      </c>
      <c r="E758" s="68"/>
      <c r="F758" s="68" t="s">
        <v>106</v>
      </c>
      <c r="G758" s="68" t="s">
        <v>102</v>
      </c>
      <c r="H758" s="68" t="s">
        <v>162</v>
      </c>
      <c r="I758" s="68" t="s">
        <v>162</v>
      </c>
      <c r="J758" s="69">
        <v>44383</v>
      </c>
      <c r="K758" s="69">
        <v>44384</v>
      </c>
      <c r="L758" s="68" t="s">
        <v>167</v>
      </c>
      <c r="M758" s="68">
        <v>20</v>
      </c>
      <c r="N758" s="69">
        <v>44390</v>
      </c>
      <c r="O758" s="134">
        <v>6</v>
      </c>
      <c r="P758" s="68" t="s">
        <v>117</v>
      </c>
      <c r="Q758" s="68"/>
      <c r="R758" s="68" t="s">
        <v>102</v>
      </c>
      <c r="S758" s="33" t="s">
        <v>102</v>
      </c>
    </row>
    <row r="759" spans="1:19">
      <c r="A759" s="68"/>
      <c r="B759" s="69">
        <v>44355</v>
      </c>
      <c r="C759" s="134">
        <v>22</v>
      </c>
      <c r="D759" s="68" t="s">
        <v>105</v>
      </c>
      <c r="E759" s="68" t="s">
        <v>99</v>
      </c>
      <c r="F759" s="68" t="s">
        <v>106</v>
      </c>
      <c r="G759" s="68" t="s">
        <v>102</v>
      </c>
      <c r="H759" s="68" t="s">
        <v>162</v>
      </c>
      <c r="I759" s="68" t="s">
        <v>162</v>
      </c>
      <c r="J759" s="69">
        <v>44383</v>
      </c>
      <c r="K759" s="69">
        <v>44384</v>
      </c>
      <c r="L759" s="68" t="s">
        <v>167</v>
      </c>
      <c r="M759" s="68">
        <v>7</v>
      </c>
      <c r="N759" s="69">
        <v>44390</v>
      </c>
      <c r="O759" s="134">
        <v>6</v>
      </c>
      <c r="P759" s="68" t="s">
        <v>117</v>
      </c>
      <c r="Q759" s="68"/>
      <c r="R759" s="68" t="s">
        <v>102</v>
      </c>
      <c r="S759" s="33" t="s">
        <v>102</v>
      </c>
    </row>
    <row r="760" spans="1:19">
      <c r="A760" s="68"/>
      <c r="B760" s="69">
        <v>44355</v>
      </c>
      <c r="C760" s="134">
        <v>20</v>
      </c>
      <c r="D760" s="68" t="s">
        <v>105</v>
      </c>
      <c r="E760" s="68"/>
      <c r="F760" s="68" t="s">
        <v>106</v>
      </c>
      <c r="G760" s="68" t="s">
        <v>102</v>
      </c>
      <c r="H760" s="68" t="s">
        <v>162</v>
      </c>
      <c r="I760" s="68" t="s">
        <v>162</v>
      </c>
      <c r="J760" s="69">
        <v>44383</v>
      </c>
      <c r="K760" s="69">
        <v>44384</v>
      </c>
      <c r="L760" s="68" t="s">
        <v>167</v>
      </c>
      <c r="M760" s="68">
        <v>7</v>
      </c>
      <c r="N760" s="69">
        <v>44390</v>
      </c>
      <c r="O760" s="134">
        <v>6</v>
      </c>
      <c r="P760" s="68" t="s">
        <v>117</v>
      </c>
      <c r="Q760" s="68"/>
      <c r="R760" s="68" t="s">
        <v>102</v>
      </c>
      <c r="S760" s="33" t="s">
        <v>102</v>
      </c>
    </row>
    <row r="761" spans="1:19">
      <c r="A761" s="68"/>
      <c r="B761" s="69">
        <v>44162</v>
      </c>
      <c r="C761" s="134">
        <v>24</v>
      </c>
      <c r="D761" s="68" t="s">
        <v>105</v>
      </c>
      <c r="E761" s="68"/>
      <c r="F761" s="68" t="s">
        <v>106</v>
      </c>
      <c r="G761" s="68" t="s">
        <v>102</v>
      </c>
      <c r="H761" s="68" t="s">
        <v>162</v>
      </c>
      <c r="I761" s="68" t="s">
        <v>162</v>
      </c>
      <c r="J761" s="69">
        <v>44379</v>
      </c>
      <c r="K761" s="69">
        <v>44380</v>
      </c>
      <c r="L761" s="68" t="s">
        <v>167</v>
      </c>
      <c r="M761" s="68">
        <v>30</v>
      </c>
      <c r="N761" s="69">
        <v>44400</v>
      </c>
      <c r="O761" s="134">
        <v>20</v>
      </c>
      <c r="P761" s="68" t="s">
        <v>117</v>
      </c>
      <c r="Q761" s="68"/>
      <c r="R761" s="68" t="s">
        <v>102</v>
      </c>
      <c r="S761" s="33" t="s">
        <v>102</v>
      </c>
    </row>
    <row r="762" spans="1:19">
      <c r="A762" s="68"/>
      <c r="B762" s="69">
        <v>43451</v>
      </c>
      <c r="C762" s="134">
        <v>29</v>
      </c>
      <c r="D762" s="68" t="s">
        <v>105</v>
      </c>
      <c r="E762" s="68"/>
      <c r="F762" s="68" t="s">
        <v>106</v>
      </c>
      <c r="G762" s="68" t="s">
        <v>101</v>
      </c>
      <c r="H762" s="68" t="s">
        <v>162</v>
      </c>
      <c r="I762" s="68" t="s">
        <v>162</v>
      </c>
      <c r="J762" s="69">
        <v>44379</v>
      </c>
      <c r="K762" s="69">
        <v>44380</v>
      </c>
      <c r="L762" s="68" t="s">
        <v>167</v>
      </c>
      <c r="M762" s="68">
        <v>30</v>
      </c>
      <c r="N762" s="69">
        <v>44391</v>
      </c>
      <c r="O762" s="134">
        <v>11</v>
      </c>
      <c r="P762" s="68" t="s">
        <v>173</v>
      </c>
      <c r="Q762" s="68"/>
      <c r="R762" s="68" t="s">
        <v>102</v>
      </c>
      <c r="S762" s="33" t="s">
        <v>102</v>
      </c>
    </row>
    <row r="763" spans="1:19">
      <c r="A763" s="68"/>
      <c r="B763" s="69">
        <v>44368</v>
      </c>
      <c r="C763" s="134">
        <v>31</v>
      </c>
      <c r="D763" s="68" t="s">
        <v>98</v>
      </c>
      <c r="E763" s="68"/>
      <c r="F763" s="68" t="s">
        <v>106</v>
      </c>
      <c r="G763" s="68" t="s">
        <v>102</v>
      </c>
      <c r="H763" s="68" t="s">
        <v>162</v>
      </c>
      <c r="I763" s="68" t="s">
        <v>162</v>
      </c>
      <c r="J763" s="69">
        <v>44378</v>
      </c>
      <c r="K763" s="69">
        <v>44379</v>
      </c>
      <c r="L763" s="68" t="s">
        <v>162</v>
      </c>
      <c r="M763" s="68">
        <v>0</v>
      </c>
      <c r="N763" s="69">
        <v>44391</v>
      </c>
      <c r="O763" s="134">
        <v>12</v>
      </c>
      <c r="P763" s="68" t="s">
        <v>117</v>
      </c>
      <c r="Q763" s="68"/>
      <c r="R763" s="68" t="s">
        <v>102</v>
      </c>
      <c r="S763" s="33" t="s">
        <v>102</v>
      </c>
    </row>
    <row r="764" spans="1:19">
      <c r="A764" s="68"/>
      <c r="B764" s="69">
        <v>44246</v>
      </c>
      <c r="C764" s="134">
        <v>22</v>
      </c>
      <c r="D764" s="68" t="s">
        <v>105</v>
      </c>
      <c r="E764" s="68"/>
      <c r="F764" s="68" t="s">
        <v>106</v>
      </c>
      <c r="G764" s="68" t="s">
        <v>102</v>
      </c>
      <c r="H764" s="68" t="s">
        <v>162</v>
      </c>
      <c r="I764" s="68" t="s">
        <v>162</v>
      </c>
      <c r="J764" s="69">
        <v>44378</v>
      </c>
      <c r="K764" s="69">
        <v>44379</v>
      </c>
      <c r="L764" s="68" t="s">
        <v>167</v>
      </c>
      <c r="M764" s="68">
        <v>30</v>
      </c>
      <c r="N764" s="69">
        <v>44405</v>
      </c>
      <c r="O764" s="134">
        <v>26</v>
      </c>
      <c r="P764" s="68" t="s">
        <v>117</v>
      </c>
      <c r="Q764" s="68"/>
      <c r="R764" s="68" t="s">
        <v>102</v>
      </c>
      <c r="S764" s="33" t="s">
        <v>102</v>
      </c>
    </row>
    <row r="765" spans="1:19">
      <c r="A765" s="68"/>
      <c r="B765" s="69">
        <v>44390</v>
      </c>
      <c r="C765" s="134">
        <v>21</v>
      </c>
      <c r="D765" s="68" t="s">
        <v>105</v>
      </c>
      <c r="E765" s="68"/>
      <c r="F765" s="68" t="s">
        <v>106</v>
      </c>
      <c r="G765" s="68" t="s">
        <v>102</v>
      </c>
      <c r="H765" s="68" t="s">
        <v>162</v>
      </c>
      <c r="I765" s="68" t="s">
        <v>162</v>
      </c>
      <c r="J765" s="69">
        <v>44390</v>
      </c>
      <c r="K765" s="69">
        <v>44391</v>
      </c>
      <c r="L765" s="68" t="s">
        <v>162</v>
      </c>
      <c r="M765" s="68">
        <v>30</v>
      </c>
      <c r="N765" s="69">
        <v>44413</v>
      </c>
      <c r="O765" s="134">
        <v>22</v>
      </c>
      <c r="P765" s="68" t="s">
        <v>173</v>
      </c>
      <c r="Q765" s="68"/>
      <c r="R765" s="68" t="s">
        <v>102</v>
      </c>
      <c r="S765" s="33" t="s">
        <v>102</v>
      </c>
    </row>
    <row r="766" spans="1:19">
      <c r="A766" s="68"/>
      <c r="B766" s="69">
        <v>44250</v>
      </c>
      <c r="C766" s="134">
        <v>32</v>
      </c>
      <c r="D766" s="68" t="s">
        <v>98</v>
      </c>
      <c r="E766" s="68"/>
      <c r="F766" s="68" t="s">
        <v>106</v>
      </c>
      <c r="G766" s="68"/>
      <c r="H766" s="68" t="s">
        <v>162</v>
      </c>
      <c r="I766" s="68" t="s">
        <v>162</v>
      </c>
      <c r="J766" s="69">
        <v>44405</v>
      </c>
      <c r="K766" s="69">
        <v>44406</v>
      </c>
      <c r="L766" s="68" t="s">
        <v>162</v>
      </c>
      <c r="M766" s="68">
        <v>30</v>
      </c>
      <c r="N766" s="69">
        <v>44419</v>
      </c>
      <c r="O766" s="134">
        <v>13</v>
      </c>
      <c r="P766" s="68" t="s">
        <v>173</v>
      </c>
      <c r="Q766" s="68"/>
      <c r="R766" s="68" t="s">
        <v>102</v>
      </c>
      <c r="S766" s="33" t="s">
        <v>102</v>
      </c>
    </row>
    <row r="767" spans="1:19">
      <c r="A767" s="68"/>
      <c r="B767" s="69">
        <v>44355</v>
      </c>
      <c r="C767" s="134">
        <v>40</v>
      </c>
      <c r="D767" s="68" t="s">
        <v>98</v>
      </c>
      <c r="E767" s="68"/>
      <c r="F767" s="68" t="s">
        <v>106</v>
      </c>
      <c r="G767" s="68" t="s">
        <v>102</v>
      </c>
      <c r="H767" s="68" t="s">
        <v>162</v>
      </c>
      <c r="I767" s="68" t="s">
        <v>162</v>
      </c>
      <c r="J767" s="69">
        <v>44390</v>
      </c>
      <c r="K767" s="69">
        <v>44391</v>
      </c>
      <c r="L767" s="68" t="s">
        <v>162</v>
      </c>
      <c r="M767" s="68">
        <v>30</v>
      </c>
      <c r="N767" s="69">
        <v>44398</v>
      </c>
      <c r="O767" s="134">
        <v>7</v>
      </c>
      <c r="P767" s="68" t="s">
        <v>173</v>
      </c>
      <c r="Q767" s="68"/>
      <c r="R767" s="68" t="s">
        <v>102</v>
      </c>
      <c r="S767" s="33" t="s">
        <v>102</v>
      </c>
    </row>
    <row r="768" spans="1:19">
      <c r="A768" s="68"/>
      <c r="B768" s="69">
        <v>44398</v>
      </c>
      <c r="C768" s="134">
        <v>43</v>
      </c>
      <c r="D768" s="68" t="s">
        <v>98</v>
      </c>
      <c r="E768" s="68"/>
      <c r="F768" s="68" t="s">
        <v>106</v>
      </c>
      <c r="G768" s="68" t="s">
        <v>101</v>
      </c>
      <c r="H768" s="68" t="s">
        <v>162</v>
      </c>
      <c r="I768" s="68" t="s">
        <v>167</v>
      </c>
      <c r="J768" s="69">
        <v>44400</v>
      </c>
      <c r="K768" s="69">
        <v>44401</v>
      </c>
      <c r="L768" s="68" t="s">
        <v>162</v>
      </c>
      <c r="M768" s="68">
        <v>30</v>
      </c>
      <c r="N768" s="69">
        <v>44430</v>
      </c>
      <c r="O768" s="134">
        <v>29</v>
      </c>
      <c r="P768" s="68" t="s">
        <v>173</v>
      </c>
      <c r="Q768" s="68"/>
      <c r="R768" s="68" t="s">
        <v>102</v>
      </c>
      <c r="S768" s="33" t="s">
        <v>102</v>
      </c>
    </row>
    <row r="769" spans="1:19">
      <c r="A769" s="68"/>
      <c r="B769" s="69">
        <v>44355</v>
      </c>
      <c r="C769" s="134">
        <v>34</v>
      </c>
      <c r="D769" s="68" t="s">
        <v>98</v>
      </c>
      <c r="E769" s="68"/>
      <c r="F769" s="68" t="s">
        <v>106</v>
      </c>
      <c r="G769" s="68" t="s">
        <v>101</v>
      </c>
      <c r="H769" s="68" t="s">
        <v>162</v>
      </c>
      <c r="I769" s="68" t="s">
        <v>162</v>
      </c>
      <c r="J769" s="69">
        <v>44395</v>
      </c>
      <c r="K769" s="69">
        <v>44396</v>
      </c>
      <c r="L769" s="68" t="s">
        <v>162</v>
      </c>
      <c r="M769" s="68">
        <v>30</v>
      </c>
      <c r="N769" s="69">
        <v>44404</v>
      </c>
      <c r="O769" s="134">
        <v>8</v>
      </c>
      <c r="P769" s="68" t="s">
        <v>173</v>
      </c>
      <c r="Q769" s="68"/>
      <c r="R769" s="68" t="s">
        <v>102</v>
      </c>
      <c r="S769" s="33" t="s">
        <v>102</v>
      </c>
    </row>
    <row r="770" spans="1:19">
      <c r="A770" s="68"/>
      <c r="B770" s="69">
        <v>44278</v>
      </c>
      <c r="C770" s="134">
        <v>25</v>
      </c>
      <c r="D770" s="68" t="s">
        <v>98</v>
      </c>
      <c r="E770" s="68"/>
      <c r="F770" s="68" t="s">
        <v>106</v>
      </c>
      <c r="G770" s="68" t="s">
        <v>102</v>
      </c>
      <c r="H770" s="68" t="s">
        <v>162</v>
      </c>
      <c r="I770" s="68" t="s">
        <v>162</v>
      </c>
      <c r="J770" s="69">
        <v>44402</v>
      </c>
      <c r="K770" s="69">
        <v>44403</v>
      </c>
      <c r="L770" s="68" t="s">
        <v>167</v>
      </c>
      <c r="M770" s="68">
        <v>10</v>
      </c>
      <c r="N770" s="69">
        <v>44412</v>
      </c>
      <c r="O770" s="134">
        <v>9</v>
      </c>
      <c r="P770" s="68" t="s">
        <v>117</v>
      </c>
      <c r="Q770" s="68"/>
      <c r="R770" s="68" t="s">
        <v>102</v>
      </c>
      <c r="S770" s="33" t="s">
        <v>102</v>
      </c>
    </row>
    <row r="771" spans="1:19">
      <c r="A771" s="68"/>
      <c r="B771" s="69">
        <v>44392</v>
      </c>
      <c r="C771" s="134">
        <v>30</v>
      </c>
      <c r="D771" s="68" t="s">
        <v>105</v>
      </c>
      <c r="E771" s="68"/>
      <c r="F771" s="68" t="s">
        <v>106</v>
      </c>
      <c r="G771" s="68" t="s">
        <v>101</v>
      </c>
      <c r="H771" s="68" t="s">
        <v>162</v>
      </c>
      <c r="I771" s="68" t="s">
        <v>162</v>
      </c>
      <c r="J771" s="69">
        <v>44401</v>
      </c>
      <c r="K771" s="69">
        <v>44402</v>
      </c>
      <c r="L771" s="68" t="s">
        <v>167</v>
      </c>
      <c r="M771" s="68">
        <v>30</v>
      </c>
      <c r="N771" s="69">
        <v>44403</v>
      </c>
      <c r="O771" s="134">
        <v>1</v>
      </c>
      <c r="P771" s="68" t="s">
        <v>117</v>
      </c>
      <c r="Q771" s="68"/>
      <c r="R771" s="68" t="s">
        <v>102</v>
      </c>
      <c r="S771" s="33" t="s">
        <v>102</v>
      </c>
    </row>
    <row r="772" spans="1:19">
      <c r="A772" s="68"/>
      <c r="B772" s="69">
        <v>44377</v>
      </c>
      <c r="C772" s="134">
        <v>36</v>
      </c>
      <c r="D772" s="68" t="s">
        <v>98</v>
      </c>
      <c r="E772" s="68"/>
      <c r="F772" s="68" t="s">
        <v>106</v>
      </c>
      <c r="G772" s="68" t="s">
        <v>101</v>
      </c>
      <c r="H772" s="68" t="s">
        <v>162</v>
      </c>
      <c r="I772" s="68" t="s">
        <v>162</v>
      </c>
      <c r="J772" s="69">
        <v>44399</v>
      </c>
      <c r="K772" s="69">
        <v>44400</v>
      </c>
      <c r="L772" s="68" t="s">
        <v>162</v>
      </c>
      <c r="M772" s="68">
        <v>30</v>
      </c>
      <c r="N772" s="69">
        <v>44404</v>
      </c>
      <c r="O772" s="134">
        <v>4</v>
      </c>
      <c r="P772" s="68" t="s">
        <v>173</v>
      </c>
      <c r="Q772" s="68"/>
      <c r="R772" s="68" t="s">
        <v>102</v>
      </c>
      <c r="S772" s="33" t="s">
        <v>102</v>
      </c>
    </row>
    <row r="773" spans="1:19">
      <c r="A773" s="68"/>
      <c r="B773" s="69">
        <v>44307</v>
      </c>
      <c r="C773" s="134">
        <v>45</v>
      </c>
      <c r="D773" s="68" t="s">
        <v>98</v>
      </c>
      <c r="E773" s="68"/>
      <c r="F773" s="68" t="s">
        <v>106</v>
      </c>
      <c r="G773" s="68" t="s">
        <v>102</v>
      </c>
      <c r="H773" s="68" t="s">
        <v>162</v>
      </c>
      <c r="I773" s="68" t="s">
        <v>162</v>
      </c>
      <c r="J773" s="69">
        <v>44398</v>
      </c>
      <c r="K773" s="69">
        <v>44399</v>
      </c>
      <c r="L773" s="68" t="s">
        <v>167</v>
      </c>
      <c r="M773" s="68">
        <v>10</v>
      </c>
      <c r="N773" s="69">
        <v>44400</v>
      </c>
      <c r="O773" s="134">
        <v>1</v>
      </c>
      <c r="P773" s="68" t="s">
        <v>117</v>
      </c>
      <c r="Q773" s="68"/>
      <c r="R773" s="68" t="s">
        <v>102</v>
      </c>
      <c r="S773" s="33" t="s">
        <v>102</v>
      </c>
    </row>
    <row r="774" spans="1:19">
      <c r="A774" s="68"/>
      <c r="B774" s="69">
        <v>44397</v>
      </c>
      <c r="C774" s="134">
        <v>36</v>
      </c>
      <c r="D774" s="68" t="s">
        <v>98</v>
      </c>
      <c r="E774" s="68"/>
      <c r="F774" s="68" t="s">
        <v>106</v>
      </c>
      <c r="G774" s="68" t="s">
        <v>102</v>
      </c>
      <c r="H774" s="68" t="s">
        <v>162</v>
      </c>
      <c r="I774" s="68" t="s">
        <v>162</v>
      </c>
      <c r="J774" s="69">
        <v>44398</v>
      </c>
      <c r="K774" s="69">
        <v>44399</v>
      </c>
      <c r="L774" s="68" t="s">
        <v>167</v>
      </c>
      <c r="M774" s="68">
        <v>7</v>
      </c>
      <c r="N774" s="69">
        <v>44404</v>
      </c>
      <c r="O774" s="134">
        <v>5</v>
      </c>
      <c r="P774" s="68" t="s">
        <v>117</v>
      </c>
      <c r="Q774" s="68"/>
      <c r="R774" s="68" t="s">
        <v>102</v>
      </c>
      <c r="S774" s="33" t="s">
        <v>102</v>
      </c>
    </row>
    <row r="775" spans="1:19">
      <c r="A775" s="68"/>
      <c r="B775" s="69">
        <v>44396</v>
      </c>
      <c r="C775" s="134">
        <v>30</v>
      </c>
      <c r="D775" s="68" t="s">
        <v>98</v>
      </c>
      <c r="E775" s="68"/>
      <c r="F775" s="68" t="s">
        <v>106</v>
      </c>
      <c r="G775" s="68" t="s">
        <v>102</v>
      </c>
      <c r="H775" s="68" t="s">
        <v>162</v>
      </c>
      <c r="I775" s="68" t="s">
        <v>162</v>
      </c>
      <c r="J775" s="69">
        <v>44396</v>
      </c>
      <c r="K775" s="69">
        <v>44397</v>
      </c>
      <c r="L775" s="68" t="s">
        <v>162</v>
      </c>
      <c r="M775" s="68">
        <v>7</v>
      </c>
      <c r="N775" s="69">
        <v>44404</v>
      </c>
      <c r="O775" s="134">
        <v>7</v>
      </c>
      <c r="P775" s="68" t="s">
        <v>173</v>
      </c>
      <c r="Q775" s="68"/>
      <c r="R775" s="68" t="s">
        <v>102</v>
      </c>
      <c r="S775" s="33" t="s">
        <v>102</v>
      </c>
    </row>
    <row r="776" spans="1:19">
      <c r="A776" s="68"/>
      <c r="B776" s="69">
        <v>44357</v>
      </c>
      <c r="C776" s="134">
        <v>35</v>
      </c>
      <c r="D776" s="68" t="s">
        <v>98</v>
      </c>
      <c r="E776" s="68"/>
      <c r="F776" s="68" t="s">
        <v>106</v>
      </c>
      <c r="G776" s="68" t="s">
        <v>102</v>
      </c>
      <c r="H776" s="68" t="s">
        <v>162</v>
      </c>
      <c r="I776" s="68" t="s">
        <v>162</v>
      </c>
      <c r="J776" s="69">
        <v>44397</v>
      </c>
      <c r="K776" s="69">
        <v>44398</v>
      </c>
      <c r="L776" s="68" t="s">
        <v>162</v>
      </c>
      <c r="M776" s="68">
        <v>9</v>
      </c>
      <c r="N776" s="69">
        <v>44406</v>
      </c>
      <c r="O776" s="134">
        <v>8</v>
      </c>
      <c r="P776" s="68" t="s">
        <v>163</v>
      </c>
      <c r="Q776" s="68"/>
      <c r="R776" s="68" t="s">
        <v>102</v>
      </c>
      <c r="S776" s="33" t="s">
        <v>102</v>
      </c>
    </row>
    <row r="777" spans="1:19">
      <c r="A777" s="68"/>
      <c r="B777" s="69">
        <v>44375</v>
      </c>
      <c r="C777" s="134">
        <v>29</v>
      </c>
      <c r="D777" s="68" t="s">
        <v>98</v>
      </c>
      <c r="E777" s="68" t="s">
        <v>99</v>
      </c>
      <c r="F777" s="68" t="s">
        <v>106</v>
      </c>
      <c r="G777" s="68" t="s">
        <v>102</v>
      </c>
      <c r="H777" s="68" t="s">
        <v>162</v>
      </c>
      <c r="I777" s="68" t="s">
        <v>162</v>
      </c>
      <c r="J777" s="69">
        <v>44394</v>
      </c>
      <c r="K777" s="69">
        <v>44395</v>
      </c>
      <c r="L777" s="68" t="s">
        <v>162</v>
      </c>
      <c r="M777" s="68">
        <v>7</v>
      </c>
      <c r="N777" s="69">
        <v>44400</v>
      </c>
      <c r="O777" s="134">
        <v>5</v>
      </c>
      <c r="P777" s="68" t="s">
        <v>117</v>
      </c>
      <c r="Q777" s="68"/>
      <c r="R777" s="68" t="s">
        <v>102</v>
      </c>
      <c r="S777" s="33" t="s">
        <v>102</v>
      </c>
    </row>
    <row r="778" spans="1:19">
      <c r="A778" s="68"/>
      <c r="B778" s="69">
        <v>44299</v>
      </c>
      <c r="C778" s="134">
        <v>26</v>
      </c>
      <c r="D778" s="68" t="s">
        <v>98</v>
      </c>
      <c r="E778" s="68"/>
      <c r="F778" s="68" t="s">
        <v>106</v>
      </c>
      <c r="G778" s="68" t="s">
        <v>101</v>
      </c>
      <c r="H778" s="68" t="s">
        <v>162</v>
      </c>
      <c r="I778" s="68" t="s">
        <v>162</v>
      </c>
      <c r="J778" s="69">
        <v>44394</v>
      </c>
      <c r="K778" s="69">
        <v>44395</v>
      </c>
      <c r="L778" s="68" t="s">
        <v>162</v>
      </c>
      <c r="M778" s="68">
        <v>10</v>
      </c>
      <c r="N778" s="69">
        <v>44400</v>
      </c>
      <c r="O778" s="134">
        <v>5</v>
      </c>
      <c r="P778" s="68" t="s">
        <v>117</v>
      </c>
      <c r="Q778" s="68"/>
      <c r="R778" s="68" t="s">
        <v>102</v>
      </c>
      <c r="S778" s="33" t="s">
        <v>102</v>
      </c>
    </row>
    <row r="779" spans="1:19">
      <c r="A779" s="68"/>
      <c r="B779" s="69">
        <v>44393</v>
      </c>
      <c r="C779" s="134">
        <v>34</v>
      </c>
      <c r="D779" s="68" t="s">
        <v>98</v>
      </c>
      <c r="E779" s="68"/>
      <c r="F779" s="68" t="s">
        <v>106</v>
      </c>
      <c r="G779" s="68" t="s">
        <v>102</v>
      </c>
      <c r="H779" s="68" t="s">
        <v>162</v>
      </c>
      <c r="I779" s="68" t="s">
        <v>162</v>
      </c>
      <c r="J779" s="69">
        <v>44393</v>
      </c>
      <c r="K779" s="69">
        <v>44394</v>
      </c>
      <c r="L779" s="68" t="s">
        <v>162</v>
      </c>
      <c r="M779" s="68">
        <v>10</v>
      </c>
      <c r="N779" s="69">
        <v>44400</v>
      </c>
      <c r="O779" s="134">
        <v>6</v>
      </c>
      <c r="P779" s="68" t="s">
        <v>173</v>
      </c>
      <c r="Q779" s="68"/>
      <c r="R779" s="68" t="s">
        <v>102</v>
      </c>
      <c r="S779" s="33" t="s">
        <v>102</v>
      </c>
    </row>
    <row r="780" spans="1:19">
      <c r="A780" s="68"/>
      <c r="B780" s="69">
        <v>44132</v>
      </c>
      <c r="C780" s="134">
        <v>26</v>
      </c>
      <c r="D780" s="68" t="s">
        <v>98</v>
      </c>
      <c r="E780" s="68"/>
      <c r="F780" s="68" t="s">
        <v>106</v>
      </c>
      <c r="G780" s="68" t="s">
        <v>101</v>
      </c>
      <c r="H780" s="68" t="s">
        <v>162</v>
      </c>
      <c r="I780" s="68" t="s">
        <v>162</v>
      </c>
      <c r="J780" s="69">
        <v>44392</v>
      </c>
      <c r="K780" s="69">
        <v>44393</v>
      </c>
      <c r="L780" s="68" t="s">
        <v>162</v>
      </c>
      <c r="M780" s="68">
        <v>30</v>
      </c>
      <c r="N780" s="69">
        <v>44413</v>
      </c>
      <c r="O780" s="134">
        <v>20</v>
      </c>
      <c r="P780" s="68" t="s">
        <v>173</v>
      </c>
      <c r="Q780" s="68"/>
      <c r="R780" s="68" t="s">
        <v>102</v>
      </c>
      <c r="S780" s="33" t="s">
        <v>102</v>
      </c>
    </row>
    <row r="781" spans="1:19">
      <c r="A781" s="68"/>
      <c r="B781" s="69">
        <v>44383</v>
      </c>
      <c r="C781" s="134">
        <v>55</v>
      </c>
      <c r="D781" s="68" t="s">
        <v>98</v>
      </c>
      <c r="E781" s="68"/>
      <c r="F781" s="68" t="s">
        <v>106</v>
      </c>
      <c r="G781" s="68" t="s">
        <v>101</v>
      </c>
      <c r="H781" s="68" t="s">
        <v>162</v>
      </c>
      <c r="I781" s="68" t="s">
        <v>162</v>
      </c>
      <c r="J781" s="69">
        <v>44393</v>
      </c>
      <c r="K781" s="69">
        <v>44396</v>
      </c>
      <c r="L781" s="68" t="s">
        <v>167</v>
      </c>
      <c r="M781" s="68">
        <v>7</v>
      </c>
      <c r="N781" s="69">
        <v>44396</v>
      </c>
      <c r="O781" s="134">
        <v>0</v>
      </c>
      <c r="P781" s="68" t="s">
        <v>117</v>
      </c>
      <c r="Q781" s="68"/>
      <c r="R781" s="68" t="s">
        <v>102</v>
      </c>
      <c r="S781" s="33" t="s">
        <v>102</v>
      </c>
    </row>
    <row r="782" spans="1:19">
      <c r="A782" s="68"/>
      <c r="B782" s="69">
        <v>44391</v>
      </c>
      <c r="C782" s="134">
        <v>28</v>
      </c>
      <c r="D782" s="68" t="s">
        <v>105</v>
      </c>
      <c r="E782" s="68"/>
      <c r="F782" s="68" t="s">
        <v>106</v>
      </c>
      <c r="G782" s="68" t="s">
        <v>102</v>
      </c>
      <c r="H782" s="68" t="s">
        <v>162</v>
      </c>
      <c r="I782" s="68" t="s">
        <v>162</v>
      </c>
      <c r="J782" s="69">
        <v>44392</v>
      </c>
      <c r="K782" s="69">
        <v>44393</v>
      </c>
      <c r="L782" s="68" t="s">
        <v>167</v>
      </c>
      <c r="M782" s="68">
        <v>10</v>
      </c>
      <c r="N782" s="69">
        <v>44396</v>
      </c>
      <c r="O782" s="134">
        <v>3</v>
      </c>
      <c r="P782" s="68" t="s">
        <v>117</v>
      </c>
      <c r="Q782" s="68"/>
      <c r="R782" s="68" t="s">
        <v>102</v>
      </c>
      <c r="S782" s="33" t="s">
        <v>102</v>
      </c>
    </row>
    <row r="783" spans="1:19">
      <c r="A783" s="68"/>
      <c r="B783" s="69">
        <v>44390</v>
      </c>
      <c r="C783" s="134">
        <v>20</v>
      </c>
      <c r="D783" s="68" t="s">
        <v>105</v>
      </c>
      <c r="E783" s="68"/>
      <c r="F783" s="68" t="s">
        <v>106</v>
      </c>
      <c r="G783" s="68" t="s">
        <v>102</v>
      </c>
      <c r="H783" s="68" t="s">
        <v>162</v>
      </c>
      <c r="I783" s="68" t="s">
        <v>162</v>
      </c>
      <c r="J783" s="69">
        <v>44390</v>
      </c>
      <c r="K783" s="69">
        <v>44391</v>
      </c>
      <c r="L783" s="68" t="s">
        <v>162</v>
      </c>
      <c r="M783" s="68">
        <v>30</v>
      </c>
      <c r="N783" s="69">
        <v>44413</v>
      </c>
      <c r="O783" s="134">
        <v>22</v>
      </c>
      <c r="P783" s="68" t="s">
        <v>173</v>
      </c>
      <c r="Q783" s="68"/>
      <c r="R783" s="68" t="s">
        <v>102</v>
      </c>
      <c r="S783" s="33" t="s">
        <v>102</v>
      </c>
    </row>
    <row r="784" spans="1:19">
      <c r="A784" s="68"/>
      <c r="B784" s="69">
        <v>44279</v>
      </c>
      <c r="C784" s="134">
        <v>26</v>
      </c>
      <c r="D784" s="68" t="s">
        <v>99</v>
      </c>
      <c r="E784" s="68"/>
      <c r="F784" s="68" t="s">
        <v>106</v>
      </c>
      <c r="G784" s="68"/>
      <c r="H784" s="68" t="s">
        <v>162</v>
      </c>
      <c r="I784" s="68" t="s">
        <v>162</v>
      </c>
      <c r="J784" s="69">
        <v>44379</v>
      </c>
      <c r="K784" s="69">
        <v>44380</v>
      </c>
      <c r="L784" s="68" t="s">
        <v>167</v>
      </c>
      <c r="M784" s="68">
        <v>30</v>
      </c>
      <c r="N784" s="69">
        <v>44425</v>
      </c>
      <c r="O784" s="134">
        <v>45</v>
      </c>
      <c r="P784" s="68" t="s">
        <v>173</v>
      </c>
      <c r="Q784" s="68"/>
      <c r="R784" s="68" t="s">
        <v>102</v>
      </c>
      <c r="S784" s="33" t="s">
        <v>102</v>
      </c>
    </row>
    <row r="785" spans="1:19">
      <c r="A785" s="68"/>
      <c r="B785" s="69">
        <v>44551</v>
      </c>
      <c r="C785" s="134">
        <v>21</v>
      </c>
      <c r="D785" s="68" t="s">
        <v>105</v>
      </c>
      <c r="E785" s="68"/>
      <c r="F785" s="68" t="s">
        <v>106</v>
      </c>
      <c r="G785" s="68" t="s">
        <v>102</v>
      </c>
      <c r="H785" s="68" t="s">
        <v>162</v>
      </c>
      <c r="I785" s="68" t="s">
        <v>162</v>
      </c>
      <c r="J785" s="69">
        <v>44384</v>
      </c>
      <c r="K785" s="69">
        <v>44385</v>
      </c>
      <c r="L785" s="68" t="s">
        <v>167</v>
      </c>
      <c r="M785" s="68">
        <v>15</v>
      </c>
      <c r="N785" s="69">
        <v>44391</v>
      </c>
      <c r="O785" s="134">
        <v>6</v>
      </c>
      <c r="P785" s="68" t="s">
        <v>117</v>
      </c>
      <c r="Q785" s="68"/>
      <c r="R785" s="68" t="s">
        <v>102</v>
      </c>
      <c r="S785" s="33" t="s">
        <v>102</v>
      </c>
    </row>
    <row r="786" spans="1:19">
      <c r="A786" s="68"/>
      <c r="B786" s="69">
        <v>44379</v>
      </c>
      <c r="C786" s="134">
        <v>37</v>
      </c>
      <c r="D786" s="68" t="s">
        <v>105</v>
      </c>
      <c r="E786" s="68"/>
      <c r="F786" s="68" t="s">
        <v>106</v>
      </c>
      <c r="G786" s="68" t="s">
        <v>102</v>
      </c>
      <c r="H786" s="68" t="s">
        <v>162</v>
      </c>
      <c r="I786" s="68" t="s">
        <v>162</v>
      </c>
      <c r="J786" s="69">
        <v>44392</v>
      </c>
      <c r="K786" s="69">
        <v>44393</v>
      </c>
      <c r="L786" s="68" t="s">
        <v>167</v>
      </c>
      <c r="M786" s="68">
        <v>30</v>
      </c>
      <c r="N786" s="69">
        <v>44407</v>
      </c>
      <c r="O786" s="134">
        <v>14</v>
      </c>
      <c r="P786" s="68" t="s">
        <v>117</v>
      </c>
      <c r="Q786" s="68"/>
      <c r="R786" s="68" t="s">
        <v>102</v>
      </c>
      <c r="S786" s="33" t="s">
        <v>102</v>
      </c>
    </row>
    <row r="787" spans="1:19">
      <c r="A787" s="68"/>
      <c r="B787" s="69">
        <v>44369</v>
      </c>
      <c r="C787" s="134">
        <v>57</v>
      </c>
      <c r="D787" s="68" t="s">
        <v>98</v>
      </c>
      <c r="E787" s="68"/>
      <c r="F787" s="68" t="s">
        <v>106</v>
      </c>
      <c r="G787" s="68" t="s">
        <v>102</v>
      </c>
      <c r="H787" s="68" t="s">
        <v>162</v>
      </c>
      <c r="I787" s="68" t="s">
        <v>162</v>
      </c>
      <c r="J787" s="69">
        <v>44379</v>
      </c>
      <c r="K787" s="69">
        <v>44380</v>
      </c>
      <c r="L787" s="68" t="s">
        <v>167</v>
      </c>
      <c r="M787" s="68">
        <v>10</v>
      </c>
      <c r="N787" s="69">
        <v>44389</v>
      </c>
      <c r="O787" s="134">
        <v>9</v>
      </c>
      <c r="P787" s="68" t="s">
        <v>117</v>
      </c>
      <c r="Q787" s="68"/>
      <c r="R787" s="68" t="s">
        <v>102</v>
      </c>
      <c r="S787" s="33" t="s">
        <v>102</v>
      </c>
    </row>
    <row r="788" spans="1:19">
      <c r="A788" s="68"/>
      <c r="B788" s="69">
        <v>44368</v>
      </c>
      <c r="C788" s="134">
        <v>31</v>
      </c>
      <c r="D788" s="68" t="s">
        <v>98</v>
      </c>
      <c r="E788" s="68"/>
      <c r="F788" s="68" t="s">
        <v>106</v>
      </c>
      <c r="G788" s="68" t="s">
        <v>102</v>
      </c>
      <c r="H788" s="68" t="s">
        <v>162</v>
      </c>
      <c r="I788" s="68" t="s">
        <v>162</v>
      </c>
      <c r="J788" s="69">
        <v>44405</v>
      </c>
      <c r="K788" s="69">
        <v>44406</v>
      </c>
      <c r="L788" s="68" t="s">
        <v>167</v>
      </c>
      <c r="M788" s="68">
        <v>10</v>
      </c>
      <c r="N788" s="69">
        <v>44412</v>
      </c>
      <c r="O788" s="134">
        <v>6</v>
      </c>
      <c r="P788" s="68" t="s">
        <v>117</v>
      </c>
      <c r="Q788" s="68"/>
      <c r="R788" s="68" t="s">
        <v>102</v>
      </c>
      <c r="S788" s="33" t="s">
        <v>102</v>
      </c>
    </row>
    <row r="789" spans="1:19">
      <c r="A789" s="68"/>
      <c r="B789" s="69">
        <v>44274</v>
      </c>
      <c r="C789" s="134">
        <v>19</v>
      </c>
      <c r="D789" s="68" t="s">
        <v>98</v>
      </c>
      <c r="E789" s="68"/>
      <c r="F789" s="68" t="s">
        <v>106</v>
      </c>
      <c r="G789" s="68" t="s">
        <v>102</v>
      </c>
      <c r="H789" s="68" t="s">
        <v>162</v>
      </c>
      <c r="I789" s="68" t="s">
        <v>162</v>
      </c>
      <c r="J789" s="69">
        <v>44397</v>
      </c>
      <c r="K789" s="69">
        <v>44398</v>
      </c>
      <c r="L789" s="68" t="s">
        <v>167</v>
      </c>
      <c r="M789" s="68">
        <v>0</v>
      </c>
      <c r="N789" s="69">
        <v>44400</v>
      </c>
      <c r="O789" s="134">
        <v>2</v>
      </c>
      <c r="P789" s="68" t="s">
        <v>117</v>
      </c>
      <c r="Q789" s="68"/>
      <c r="R789" s="68" t="s">
        <v>102</v>
      </c>
      <c r="S789" s="33" t="s">
        <v>102</v>
      </c>
    </row>
    <row r="790" spans="1:19">
      <c r="A790" s="68"/>
      <c r="B790" s="69">
        <v>44357</v>
      </c>
      <c r="C790" s="134">
        <v>24</v>
      </c>
      <c r="D790" s="68" t="s">
        <v>98</v>
      </c>
      <c r="E790" s="68"/>
      <c r="F790" s="68" t="s">
        <v>106</v>
      </c>
      <c r="G790" s="68" t="s">
        <v>102</v>
      </c>
      <c r="H790" s="68" t="s">
        <v>162</v>
      </c>
      <c r="I790" s="68" t="s">
        <v>162</v>
      </c>
      <c r="J790" s="69" t="s">
        <v>191</v>
      </c>
      <c r="K790" s="69">
        <v>44392</v>
      </c>
      <c r="L790" s="68" t="s">
        <v>167</v>
      </c>
      <c r="M790" s="68">
        <v>110</v>
      </c>
      <c r="N790" s="69">
        <v>44393</v>
      </c>
      <c r="O790" s="134">
        <v>1</v>
      </c>
      <c r="P790" s="68" t="s">
        <v>117</v>
      </c>
      <c r="Q790" s="68"/>
      <c r="R790" s="68" t="s">
        <v>102</v>
      </c>
      <c r="S790" s="33" t="s">
        <v>102</v>
      </c>
    </row>
    <row r="791" spans="1:19">
      <c r="A791" s="68"/>
      <c r="B791" s="69" t="s">
        <v>192</v>
      </c>
      <c r="C791" s="134">
        <v>24</v>
      </c>
      <c r="D791" s="68" t="s">
        <v>98</v>
      </c>
      <c r="E791" s="68"/>
      <c r="F791" s="68" t="s">
        <v>106</v>
      </c>
      <c r="G791" s="68" t="s">
        <v>101</v>
      </c>
      <c r="H791" s="68" t="s">
        <v>162</v>
      </c>
      <c r="I791" s="68" t="s">
        <v>167</v>
      </c>
      <c r="J791" s="69">
        <v>44396</v>
      </c>
      <c r="K791" s="69">
        <v>44397</v>
      </c>
      <c r="L791" s="68" t="s">
        <v>167</v>
      </c>
      <c r="M791" s="68">
        <v>110</v>
      </c>
      <c r="N791" s="69">
        <v>44418</v>
      </c>
      <c r="O791" s="134">
        <v>21</v>
      </c>
      <c r="P791" s="68" t="s">
        <v>117</v>
      </c>
      <c r="Q791" s="68"/>
      <c r="R791" s="68" t="s">
        <v>102</v>
      </c>
      <c r="S791" s="33" t="s">
        <v>102</v>
      </c>
    </row>
    <row r="792" spans="1:19">
      <c r="A792" s="68"/>
      <c r="B792" s="69">
        <v>44250</v>
      </c>
      <c r="C792" s="134">
        <v>32</v>
      </c>
      <c r="D792" s="68" t="s">
        <v>98</v>
      </c>
      <c r="E792" s="68"/>
      <c r="F792" s="68" t="s">
        <v>106</v>
      </c>
      <c r="G792" s="68" t="s">
        <v>102</v>
      </c>
      <c r="H792" s="68" t="s">
        <v>162</v>
      </c>
      <c r="I792" s="68" t="s">
        <v>174</v>
      </c>
      <c r="J792" s="69">
        <v>44406</v>
      </c>
      <c r="K792" s="69">
        <v>44407</v>
      </c>
      <c r="L792" s="68" t="s">
        <v>101</v>
      </c>
      <c r="M792" s="68">
        <v>20</v>
      </c>
      <c r="N792" s="69">
        <v>44419</v>
      </c>
      <c r="O792" s="134">
        <v>13</v>
      </c>
      <c r="P792" s="68" t="s">
        <v>176</v>
      </c>
      <c r="Q792" s="68"/>
      <c r="R792" s="68" t="s">
        <v>102</v>
      </c>
      <c r="S792" s="33" t="s">
        <v>102</v>
      </c>
    </row>
    <row r="793" spans="1:19">
      <c r="A793" s="68"/>
      <c r="B793" s="69">
        <v>44390</v>
      </c>
      <c r="C793" s="134">
        <v>21</v>
      </c>
      <c r="D793" s="68" t="s">
        <v>105</v>
      </c>
      <c r="E793" s="68"/>
      <c r="F793" s="68" t="s">
        <v>106</v>
      </c>
      <c r="G793" s="68" t="s">
        <v>102</v>
      </c>
      <c r="H793" s="68" t="s">
        <v>162</v>
      </c>
      <c r="I793" s="68" t="s">
        <v>174</v>
      </c>
      <c r="J793" s="69">
        <v>44406</v>
      </c>
      <c r="K793" s="69">
        <v>44407</v>
      </c>
      <c r="L793" s="68" t="s">
        <v>102</v>
      </c>
      <c r="M793" s="68">
        <v>7</v>
      </c>
      <c r="N793" s="69">
        <v>44413</v>
      </c>
      <c r="O793" s="134">
        <v>7</v>
      </c>
      <c r="P793" s="68" t="s">
        <v>193</v>
      </c>
      <c r="Q793" s="68"/>
      <c r="R793" s="68" t="s">
        <v>102</v>
      </c>
      <c r="S793" s="33" t="s">
        <v>102</v>
      </c>
    </row>
    <row r="794" spans="1:19">
      <c r="A794" s="68"/>
      <c r="B794" s="69">
        <v>44264</v>
      </c>
      <c r="C794" s="134">
        <v>19</v>
      </c>
      <c r="D794" s="68" t="s">
        <v>98</v>
      </c>
      <c r="E794" s="68"/>
      <c r="F794" s="68" t="s">
        <v>106</v>
      </c>
      <c r="G794" s="68" t="s">
        <v>102</v>
      </c>
      <c r="H794" s="68" t="s">
        <v>162</v>
      </c>
      <c r="I794" s="68" t="s">
        <v>174</v>
      </c>
      <c r="J794" s="69">
        <v>44371</v>
      </c>
      <c r="K794" s="69">
        <v>44372</v>
      </c>
      <c r="L794" s="68" t="s">
        <v>101</v>
      </c>
      <c r="M794" s="68">
        <v>70</v>
      </c>
      <c r="N794" s="69">
        <v>44413</v>
      </c>
      <c r="O794" s="134">
        <v>41</v>
      </c>
      <c r="P794" s="68" t="s">
        <v>193</v>
      </c>
      <c r="Q794" s="68"/>
      <c r="R794" s="68" t="s">
        <v>102</v>
      </c>
      <c r="S794" s="33" t="s">
        <v>102</v>
      </c>
    </row>
    <row r="795" spans="1:19">
      <c r="A795" s="68"/>
      <c r="B795" s="69">
        <v>43992</v>
      </c>
      <c r="C795" s="134">
        <v>39</v>
      </c>
      <c r="D795" s="68" t="s">
        <v>105</v>
      </c>
      <c r="E795" s="68"/>
      <c r="F795" s="68" t="s">
        <v>106</v>
      </c>
      <c r="G795" s="68" t="s">
        <v>102</v>
      </c>
      <c r="H795" s="68" t="s">
        <v>162</v>
      </c>
      <c r="I795" s="68" t="s">
        <v>174</v>
      </c>
      <c r="J795" s="69">
        <v>44408</v>
      </c>
      <c r="K795" s="69">
        <v>44410</v>
      </c>
      <c r="L795" s="68" t="s">
        <v>102</v>
      </c>
      <c r="M795" s="68">
        <v>0</v>
      </c>
      <c r="N795" s="69">
        <v>44421</v>
      </c>
      <c r="O795" s="134">
        <v>13</v>
      </c>
      <c r="P795" s="68" t="s">
        <v>194</v>
      </c>
      <c r="Q795" s="68"/>
      <c r="R795" s="68" t="s">
        <v>102</v>
      </c>
      <c r="S795" s="33" t="s">
        <v>102</v>
      </c>
    </row>
    <row r="796" spans="1:19">
      <c r="A796" s="68"/>
      <c r="B796" s="69">
        <v>43511</v>
      </c>
      <c r="C796" s="134">
        <v>50</v>
      </c>
      <c r="D796" s="68" t="s">
        <v>98</v>
      </c>
      <c r="E796" s="68"/>
      <c r="F796" s="68" t="s">
        <v>106</v>
      </c>
      <c r="G796" s="68" t="s">
        <v>102</v>
      </c>
      <c r="H796" s="68" t="s">
        <v>162</v>
      </c>
      <c r="I796" s="68" t="s">
        <v>174</v>
      </c>
      <c r="J796" s="69">
        <v>44408</v>
      </c>
      <c r="K796" s="69">
        <v>44410</v>
      </c>
      <c r="L796" s="68" t="s">
        <v>102</v>
      </c>
      <c r="M796" s="68">
        <v>0</v>
      </c>
      <c r="N796" s="69">
        <v>44421</v>
      </c>
      <c r="O796" s="134">
        <v>13</v>
      </c>
      <c r="P796" s="68" t="s">
        <v>194</v>
      </c>
      <c r="Q796" s="68"/>
      <c r="R796" s="68" t="s">
        <v>102</v>
      </c>
      <c r="S796" s="33" t="s">
        <v>102</v>
      </c>
    </row>
    <row r="797" spans="1:19">
      <c r="A797" s="68"/>
      <c r="B797" s="69">
        <v>43553</v>
      </c>
      <c r="C797" s="134">
        <v>39</v>
      </c>
      <c r="D797" s="68" t="s">
        <v>98</v>
      </c>
      <c r="E797" s="68"/>
      <c r="F797" s="68" t="s">
        <v>106</v>
      </c>
      <c r="G797" s="68" t="s">
        <v>102</v>
      </c>
      <c r="H797" s="68" t="s">
        <v>162</v>
      </c>
      <c r="I797" s="68" t="s">
        <v>174</v>
      </c>
      <c r="J797" s="69">
        <v>44408</v>
      </c>
      <c r="K797" s="69">
        <v>44410</v>
      </c>
      <c r="L797" s="68" t="s">
        <v>102</v>
      </c>
      <c r="M797" s="68">
        <v>0</v>
      </c>
      <c r="N797" s="69">
        <v>44421</v>
      </c>
      <c r="O797" s="134">
        <v>13</v>
      </c>
      <c r="P797" s="68" t="s">
        <v>194</v>
      </c>
      <c r="Q797" s="68"/>
      <c r="R797" s="68" t="s">
        <v>102</v>
      </c>
      <c r="S797" s="33" t="s">
        <v>102</v>
      </c>
    </row>
    <row r="798" spans="1:19">
      <c r="A798" s="68"/>
      <c r="B798" s="69">
        <v>44249</v>
      </c>
      <c r="C798" s="134">
        <v>23</v>
      </c>
      <c r="D798" s="68" t="s">
        <v>105</v>
      </c>
      <c r="E798" s="68"/>
      <c r="F798" s="68" t="s">
        <v>106</v>
      </c>
      <c r="G798" s="68" t="s">
        <v>102</v>
      </c>
      <c r="H798" s="68" t="s">
        <v>162</v>
      </c>
      <c r="I798" s="68" t="s">
        <v>174</v>
      </c>
      <c r="J798" s="69">
        <v>44409</v>
      </c>
      <c r="K798" s="69">
        <v>44410</v>
      </c>
      <c r="L798" s="68" t="s">
        <v>101</v>
      </c>
      <c r="M798" s="68">
        <v>50</v>
      </c>
      <c r="N798" s="69">
        <v>44413</v>
      </c>
      <c r="O798" s="134">
        <v>4</v>
      </c>
      <c r="P798" s="68" t="s">
        <v>193</v>
      </c>
      <c r="Q798" s="68"/>
      <c r="R798" s="68" t="s">
        <v>102</v>
      </c>
      <c r="S798" s="33" t="s">
        <v>102</v>
      </c>
    </row>
    <row r="799" spans="1:19">
      <c r="A799" s="68"/>
      <c r="B799" s="69">
        <v>44398</v>
      </c>
      <c r="C799" s="134">
        <v>49</v>
      </c>
      <c r="D799" s="68" t="s">
        <v>98</v>
      </c>
      <c r="E799" s="68"/>
      <c r="F799" s="68" t="s">
        <v>106</v>
      </c>
      <c r="G799" s="68" t="s">
        <v>102</v>
      </c>
      <c r="H799" s="68" t="s">
        <v>162</v>
      </c>
      <c r="I799" s="68" t="s">
        <v>174</v>
      </c>
      <c r="J799" s="69">
        <v>44410</v>
      </c>
      <c r="K799" s="69">
        <v>44411</v>
      </c>
      <c r="L799" s="68" t="s">
        <v>101</v>
      </c>
      <c r="M799" s="68">
        <v>30</v>
      </c>
      <c r="N799" s="69">
        <v>44411</v>
      </c>
      <c r="O799" s="134">
        <v>1</v>
      </c>
      <c r="P799" s="68" t="s">
        <v>176</v>
      </c>
      <c r="Q799" s="68"/>
      <c r="R799" s="68" t="s">
        <v>102</v>
      </c>
      <c r="S799" s="33" t="s">
        <v>102</v>
      </c>
    </row>
    <row r="800" spans="1:19">
      <c r="A800" s="68"/>
      <c r="B800" s="69">
        <v>44398</v>
      </c>
      <c r="C800" s="134">
        <v>41</v>
      </c>
      <c r="D800" s="68" t="s">
        <v>98</v>
      </c>
      <c r="E800" s="68"/>
      <c r="F800" s="68" t="s">
        <v>106</v>
      </c>
      <c r="G800" s="68" t="s">
        <v>102</v>
      </c>
      <c r="H800" s="68" t="s">
        <v>162</v>
      </c>
      <c r="I800" s="68" t="s">
        <v>167</v>
      </c>
      <c r="J800" s="69">
        <v>44410</v>
      </c>
      <c r="K800" s="69">
        <v>44411</v>
      </c>
      <c r="L800" s="68" t="s">
        <v>101</v>
      </c>
      <c r="M800" s="68">
        <v>10</v>
      </c>
      <c r="N800" s="69">
        <v>44411</v>
      </c>
      <c r="O800" s="134">
        <v>1</v>
      </c>
      <c r="P800" s="68" t="s">
        <v>176</v>
      </c>
      <c r="Q800" s="68"/>
      <c r="R800" s="68" t="s">
        <v>102</v>
      </c>
      <c r="S800" s="33" t="s">
        <v>102</v>
      </c>
    </row>
    <row r="801" spans="1:19">
      <c r="A801" s="68"/>
      <c r="B801" s="69">
        <v>44397</v>
      </c>
      <c r="C801" s="134">
        <v>30</v>
      </c>
      <c r="D801" s="68" t="s">
        <v>105</v>
      </c>
      <c r="E801" s="68"/>
      <c r="F801" s="68" t="s">
        <v>106</v>
      </c>
      <c r="G801" s="68" t="s">
        <v>102</v>
      </c>
      <c r="H801" s="68" t="s">
        <v>162</v>
      </c>
      <c r="I801" s="68" t="s">
        <v>174</v>
      </c>
      <c r="J801" s="69">
        <v>44410</v>
      </c>
      <c r="K801" s="69">
        <v>44411</v>
      </c>
      <c r="L801" s="68" t="s">
        <v>101</v>
      </c>
      <c r="M801" s="68">
        <v>20</v>
      </c>
      <c r="N801" s="69">
        <v>44413</v>
      </c>
      <c r="O801" s="134">
        <v>2</v>
      </c>
      <c r="P801" s="68" t="s">
        <v>193</v>
      </c>
      <c r="Q801" s="68"/>
      <c r="R801" s="68" t="s">
        <v>102</v>
      </c>
      <c r="S801" s="33" t="s">
        <v>102</v>
      </c>
    </row>
    <row r="802" spans="1:19">
      <c r="A802" s="68"/>
      <c r="B802" s="69">
        <v>44357</v>
      </c>
      <c r="C802" s="134">
        <v>24</v>
      </c>
      <c r="D802" s="68" t="s">
        <v>98</v>
      </c>
      <c r="E802" s="68"/>
      <c r="F802" s="68" t="s">
        <v>106</v>
      </c>
      <c r="G802" s="68" t="s">
        <v>102</v>
      </c>
      <c r="H802" s="68" t="s">
        <v>162</v>
      </c>
      <c r="I802" s="68" t="s">
        <v>167</v>
      </c>
      <c r="J802" s="69">
        <v>44393</v>
      </c>
      <c r="K802" s="69">
        <v>44396</v>
      </c>
      <c r="L802" s="68" t="s">
        <v>101</v>
      </c>
      <c r="M802" s="68">
        <v>120</v>
      </c>
      <c r="N802" s="69">
        <v>44505</v>
      </c>
      <c r="O802" s="134">
        <v>113</v>
      </c>
      <c r="P802" s="68" t="s">
        <v>176</v>
      </c>
      <c r="Q802" s="68"/>
      <c r="R802" s="68" t="s">
        <v>102</v>
      </c>
      <c r="S802" s="33" t="s">
        <v>102</v>
      </c>
    </row>
    <row r="803" spans="1:19">
      <c r="A803" s="68"/>
      <c r="B803" s="69">
        <v>44391</v>
      </c>
      <c r="C803" s="134">
        <v>28</v>
      </c>
      <c r="D803" s="68" t="s">
        <v>105</v>
      </c>
      <c r="E803" s="68"/>
      <c r="F803" s="68" t="s">
        <v>106</v>
      </c>
      <c r="G803" s="68" t="s">
        <v>102</v>
      </c>
      <c r="H803" s="68" t="s">
        <v>162</v>
      </c>
      <c r="I803" s="68" t="s">
        <v>174</v>
      </c>
      <c r="J803" s="69">
        <v>44411</v>
      </c>
      <c r="K803" s="69">
        <v>44412</v>
      </c>
      <c r="L803" s="68" t="s">
        <v>102</v>
      </c>
      <c r="M803" s="68">
        <v>30</v>
      </c>
      <c r="N803" s="69">
        <v>44413</v>
      </c>
      <c r="O803" s="134">
        <v>2</v>
      </c>
      <c r="P803" s="68" t="s">
        <v>176</v>
      </c>
      <c r="Q803" s="68"/>
      <c r="R803" s="68" t="s">
        <v>102</v>
      </c>
      <c r="S803" s="33" t="s">
        <v>102</v>
      </c>
    </row>
    <row r="804" spans="1:19">
      <c r="A804" s="68"/>
      <c r="B804" s="69">
        <v>44391</v>
      </c>
      <c r="C804" s="134">
        <v>25</v>
      </c>
      <c r="D804" s="68" t="s">
        <v>105</v>
      </c>
      <c r="E804" s="68"/>
      <c r="F804" s="68" t="s">
        <v>106</v>
      </c>
      <c r="G804" s="68" t="s">
        <v>102</v>
      </c>
      <c r="H804" s="68" t="s">
        <v>162</v>
      </c>
      <c r="I804" s="68" t="s">
        <v>174</v>
      </c>
      <c r="J804" s="69">
        <v>44411</v>
      </c>
      <c r="K804" s="69">
        <v>44412</v>
      </c>
      <c r="L804" s="68" t="s">
        <v>102</v>
      </c>
      <c r="M804" s="68">
        <v>30</v>
      </c>
      <c r="N804" s="69">
        <v>44413</v>
      </c>
      <c r="O804" s="134">
        <v>2</v>
      </c>
      <c r="P804" s="68" t="s">
        <v>176</v>
      </c>
      <c r="Q804" s="68"/>
      <c r="R804" s="68" t="s">
        <v>102</v>
      </c>
      <c r="S804" s="33" t="s">
        <v>102</v>
      </c>
    </row>
    <row r="805" spans="1:19">
      <c r="A805" s="68"/>
      <c r="B805" s="69" t="s">
        <v>195</v>
      </c>
      <c r="C805" s="134">
        <v>37</v>
      </c>
      <c r="D805" s="68" t="s">
        <v>98</v>
      </c>
      <c r="E805" s="68"/>
      <c r="F805" s="68" t="s">
        <v>106</v>
      </c>
      <c r="G805" s="68" t="s">
        <v>102</v>
      </c>
      <c r="H805" s="68" t="s">
        <v>162</v>
      </c>
      <c r="I805" s="68" t="s">
        <v>174</v>
      </c>
      <c r="J805" s="69">
        <v>44411</v>
      </c>
      <c r="K805" s="69">
        <v>44412</v>
      </c>
      <c r="L805" s="68" t="s">
        <v>102</v>
      </c>
      <c r="M805" s="68">
        <v>30</v>
      </c>
      <c r="N805" s="69">
        <v>44417</v>
      </c>
      <c r="O805" s="134">
        <v>6</v>
      </c>
      <c r="P805" s="68" t="s">
        <v>176</v>
      </c>
      <c r="Q805" s="68"/>
      <c r="R805" s="68" t="s">
        <v>102</v>
      </c>
      <c r="S805" s="33" t="s">
        <v>102</v>
      </c>
    </row>
    <row r="806" spans="1:19">
      <c r="A806" s="68"/>
      <c r="B806" s="69">
        <v>44033</v>
      </c>
      <c r="C806" s="134">
        <v>25</v>
      </c>
      <c r="D806" s="68" t="s">
        <v>105</v>
      </c>
      <c r="E806" s="68"/>
      <c r="F806" s="68" t="s">
        <v>106</v>
      </c>
      <c r="G806" s="68" t="s">
        <v>102</v>
      </c>
      <c r="H806" s="68" t="s">
        <v>162</v>
      </c>
      <c r="I806" s="68" t="s">
        <v>174</v>
      </c>
      <c r="J806" s="69">
        <v>44412</v>
      </c>
      <c r="K806" s="69">
        <v>44413</v>
      </c>
      <c r="L806" s="68" t="s">
        <v>102</v>
      </c>
      <c r="M806" s="68">
        <v>7</v>
      </c>
      <c r="N806" s="69">
        <v>44418</v>
      </c>
      <c r="O806" s="134">
        <v>6</v>
      </c>
      <c r="P806" s="68" t="s">
        <v>193</v>
      </c>
      <c r="Q806" s="68"/>
      <c r="R806" s="68" t="s">
        <v>102</v>
      </c>
      <c r="S806" s="33" t="s">
        <v>102</v>
      </c>
    </row>
    <row r="807" spans="1:19">
      <c r="A807" s="68"/>
      <c r="B807" s="69">
        <v>44389</v>
      </c>
      <c r="C807" s="134">
        <v>36</v>
      </c>
      <c r="D807" s="68" t="s">
        <v>105</v>
      </c>
      <c r="E807" s="68"/>
      <c r="F807" s="68" t="s">
        <v>106</v>
      </c>
      <c r="G807" s="68" t="s">
        <v>101</v>
      </c>
      <c r="H807" s="68" t="s">
        <v>162</v>
      </c>
      <c r="I807" s="68" t="s">
        <v>167</v>
      </c>
      <c r="J807" s="69">
        <v>44412</v>
      </c>
      <c r="K807" s="69">
        <v>44413</v>
      </c>
      <c r="L807" s="68" t="s">
        <v>102</v>
      </c>
      <c r="M807" s="68">
        <v>0</v>
      </c>
      <c r="N807" s="69" t="s">
        <v>196</v>
      </c>
      <c r="O807" s="134">
        <v>2</v>
      </c>
      <c r="P807" s="68" t="s">
        <v>193</v>
      </c>
      <c r="Q807" s="68"/>
      <c r="R807" s="68" t="s">
        <v>102</v>
      </c>
      <c r="S807" s="33" t="s">
        <v>102</v>
      </c>
    </row>
    <row r="808" spans="1:19">
      <c r="A808" s="68"/>
      <c r="B808" s="69">
        <v>44379</v>
      </c>
      <c r="C808" s="134">
        <v>52</v>
      </c>
      <c r="D808" s="68" t="s">
        <v>105</v>
      </c>
      <c r="E808" s="68"/>
      <c r="F808" s="68" t="s">
        <v>106</v>
      </c>
      <c r="G808" s="68" t="s">
        <v>102</v>
      </c>
      <c r="H808" s="68" t="s">
        <v>162</v>
      </c>
      <c r="I808" s="68" t="s">
        <v>174</v>
      </c>
      <c r="J808" s="69">
        <v>44412</v>
      </c>
      <c r="K808" s="69">
        <v>44413</v>
      </c>
      <c r="L808" s="68" t="s">
        <v>102</v>
      </c>
      <c r="M808" s="68">
        <v>30</v>
      </c>
      <c r="N808" s="69">
        <v>44421</v>
      </c>
      <c r="O808" s="134">
        <v>9</v>
      </c>
      <c r="P808" s="68" t="s">
        <v>176</v>
      </c>
      <c r="Q808" s="68"/>
      <c r="R808" s="68" t="s">
        <v>102</v>
      </c>
      <c r="S808" s="33" t="s">
        <v>102</v>
      </c>
    </row>
    <row r="809" spans="1:19">
      <c r="A809" s="68"/>
      <c r="B809" s="69">
        <v>44403</v>
      </c>
      <c r="C809" s="134">
        <v>39</v>
      </c>
      <c r="D809" s="68" t="s">
        <v>98</v>
      </c>
      <c r="E809" s="68"/>
      <c r="F809" s="68" t="s">
        <v>106</v>
      </c>
      <c r="G809" s="68" t="s">
        <v>102</v>
      </c>
      <c r="H809" s="68" t="s">
        <v>162</v>
      </c>
      <c r="I809" s="68" t="s">
        <v>167</v>
      </c>
      <c r="J809" s="69">
        <v>44412</v>
      </c>
      <c r="K809" s="69">
        <v>44413</v>
      </c>
      <c r="L809" s="68" t="s">
        <v>102</v>
      </c>
      <c r="M809" s="68">
        <v>0</v>
      </c>
      <c r="N809" s="69">
        <v>44424</v>
      </c>
      <c r="O809" s="134">
        <v>12</v>
      </c>
      <c r="P809" s="68" t="s">
        <v>194</v>
      </c>
      <c r="Q809" s="68"/>
      <c r="R809" s="68" t="s">
        <v>102</v>
      </c>
      <c r="S809" s="33" t="s">
        <v>102</v>
      </c>
    </row>
    <row r="810" spans="1:19">
      <c r="A810" s="68"/>
      <c r="B810" s="69">
        <v>44309</v>
      </c>
      <c r="C810" s="134">
        <v>36</v>
      </c>
      <c r="D810" s="68" t="s">
        <v>98</v>
      </c>
      <c r="E810" s="68"/>
      <c r="F810" s="68" t="s">
        <v>106</v>
      </c>
      <c r="G810" s="68" t="s">
        <v>102</v>
      </c>
      <c r="H810" s="68" t="s">
        <v>162</v>
      </c>
      <c r="I810" s="68" t="s">
        <v>174</v>
      </c>
      <c r="J810" s="69">
        <v>44413</v>
      </c>
      <c r="K810" s="69">
        <v>44414</v>
      </c>
      <c r="L810" s="68" t="s">
        <v>102</v>
      </c>
      <c r="M810" s="68">
        <v>0</v>
      </c>
      <c r="N810" s="69">
        <v>44426</v>
      </c>
      <c r="O810" s="134">
        <v>13</v>
      </c>
      <c r="P810" s="68" t="s">
        <v>194</v>
      </c>
      <c r="Q810" s="68"/>
      <c r="R810" s="68" t="s">
        <v>102</v>
      </c>
      <c r="S810" s="33" t="s">
        <v>102</v>
      </c>
    </row>
    <row r="811" spans="1:19">
      <c r="A811" s="68"/>
      <c r="B811" s="69">
        <v>44523</v>
      </c>
      <c r="C811" s="134">
        <v>47</v>
      </c>
      <c r="D811" s="68" t="s">
        <v>105</v>
      </c>
      <c r="E811" s="68"/>
      <c r="F811" s="68" t="s">
        <v>106</v>
      </c>
      <c r="G811" s="68" t="s">
        <v>102</v>
      </c>
      <c r="H811" s="68" t="s">
        <v>162</v>
      </c>
      <c r="I811" s="68" t="s">
        <v>174</v>
      </c>
      <c r="J811" s="69">
        <v>44413</v>
      </c>
      <c r="K811" s="69">
        <v>44414</v>
      </c>
      <c r="L811" s="68" t="s">
        <v>101</v>
      </c>
      <c r="M811" s="68">
        <v>30</v>
      </c>
      <c r="N811" s="69">
        <v>44414</v>
      </c>
      <c r="O811" s="134">
        <v>1</v>
      </c>
      <c r="P811" s="68" t="s">
        <v>176</v>
      </c>
      <c r="Q811" s="68"/>
      <c r="R811" s="68" t="s">
        <v>102</v>
      </c>
      <c r="S811" s="33" t="s">
        <v>102</v>
      </c>
    </row>
    <row r="812" spans="1:19">
      <c r="A812" s="68"/>
      <c r="B812" s="69">
        <v>44351</v>
      </c>
      <c r="C812" s="134">
        <v>39</v>
      </c>
      <c r="D812" s="68" t="s">
        <v>184</v>
      </c>
      <c r="E812" s="68"/>
      <c r="F812" s="68" t="s">
        <v>106</v>
      </c>
      <c r="G812" s="68" t="s">
        <v>101</v>
      </c>
      <c r="H812" s="68" t="s">
        <v>162</v>
      </c>
      <c r="I812" s="68" t="s">
        <v>174</v>
      </c>
      <c r="J812" s="69">
        <v>44413</v>
      </c>
      <c r="K812" s="69">
        <v>44414</v>
      </c>
      <c r="L812" s="68" t="s">
        <v>102</v>
      </c>
      <c r="M812" s="68">
        <v>0</v>
      </c>
      <c r="N812" s="69">
        <v>44426</v>
      </c>
      <c r="O812" s="134">
        <v>13</v>
      </c>
      <c r="P812" s="68" t="s">
        <v>194</v>
      </c>
      <c r="Q812" s="68"/>
      <c r="R812" s="68" t="s">
        <v>102</v>
      </c>
      <c r="S812" s="33" t="s">
        <v>102</v>
      </c>
    </row>
    <row r="813" spans="1:19">
      <c r="A813" s="68"/>
      <c r="B813" s="69">
        <v>44263</v>
      </c>
      <c r="C813" s="134">
        <v>43</v>
      </c>
      <c r="D813" s="68" t="s">
        <v>98</v>
      </c>
      <c r="E813" s="68"/>
      <c r="F813" s="68" t="s">
        <v>106</v>
      </c>
      <c r="G813" s="68" t="s">
        <v>101</v>
      </c>
      <c r="H813" s="68" t="s">
        <v>162</v>
      </c>
      <c r="I813" s="68" t="s">
        <v>167</v>
      </c>
      <c r="J813" s="69">
        <v>44413</v>
      </c>
      <c r="K813" s="69">
        <v>44414</v>
      </c>
      <c r="L813" s="68" t="s">
        <v>102</v>
      </c>
      <c r="M813" s="68">
        <v>0</v>
      </c>
      <c r="N813" s="69">
        <v>44426</v>
      </c>
      <c r="O813" s="134">
        <v>13</v>
      </c>
      <c r="P813" s="68" t="s">
        <v>194</v>
      </c>
      <c r="Q813" s="68"/>
      <c r="R813" s="68" t="s">
        <v>102</v>
      </c>
      <c r="S813" s="33" t="s">
        <v>102</v>
      </c>
    </row>
    <row r="814" spans="1:19">
      <c r="A814" s="68"/>
      <c r="B814" s="69">
        <v>44403</v>
      </c>
      <c r="C814" s="134">
        <v>39</v>
      </c>
      <c r="D814" s="68" t="s">
        <v>105</v>
      </c>
      <c r="E814" s="68"/>
      <c r="F814" s="68" t="s">
        <v>106</v>
      </c>
      <c r="G814" s="68" t="s">
        <v>102</v>
      </c>
      <c r="H814" s="68" t="s">
        <v>162</v>
      </c>
      <c r="I814" s="68" t="s">
        <v>162</v>
      </c>
      <c r="J814" s="69">
        <v>44413</v>
      </c>
      <c r="K814" s="69">
        <v>44414</v>
      </c>
      <c r="L814" s="68" t="s">
        <v>101</v>
      </c>
      <c r="M814" s="68">
        <v>5</v>
      </c>
      <c r="N814" s="69">
        <v>44414</v>
      </c>
      <c r="O814" s="134">
        <v>1</v>
      </c>
      <c r="P814" s="68" t="s">
        <v>193</v>
      </c>
      <c r="Q814" s="68"/>
      <c r="R814" s="68" t="s">
        <v>102</v>
      </c>
      <c r="S814" s="33" t="s">
        <v>102</v>
      </c>
    </row>
    <row r="815" spans="1:19">
      <c r="A815" s="68"/>
      <c r="B815" s="69">
        <v>44354</v>
      </c>
      <c r="C815" s="134">
        <v>27</v>
      </c>
      <c r="D815" s="68" t="s">
        <v>98</v>
      </c>
      <c r="E815" s="68"/>
      <c r="F815" s="68" t="s">
        <v>106</v>
      </c>
      <c r="G815" s="68" t="s">
        <v>101</v>
      </c>
      <c r="H815" s="68" t="s">
        <v>162</v>
      </c>
      <c r="I815" s="68" t="s">
        <v>174</v>
      </c>
      <c r="J815" s="69">
        <v>44415</v>
      </c>
      <c r="K815" s="69">
        <v>44417</v>
      </c>
      <c r="L815" s="68" t="s">
        <v>101</v>
      </c>
      <c r="M815" s="68">
        <v>30</v>
      </c>
      <c r="N815" s="69">
        <v>44416</v>
      </c>
      <c r="O815" s="134">
        <v>1</v>
      </c>
      <c r="P815" s="68" t="s">
        <v>193</v>
      </c>
      <c r="Q815" s="68"/>
      <c r="R815" s="68" t="s">
        <v>102</v>
      </c>
      <c r="S815" s="33" t="s">
        <v>102</v>
      </c>
    </row>
    <row r="816" spans="1:19">
      <c r="A816" s="68"/>
      <c r="B816" s="69">
        <v>44383</v>
      </c>
      <c r="C816" s="134">
        <v>36</v>
      </c>
      <c r="D816" s="68" t="s">
        <v>98</v>
      </c>
      <c r="E816" s="68"/>
      <c r="F816" s="68" t="s">
        <v>106</v>
      </c>
      <c r="G816" s="68" t="s">
        <v>101</v>
      </c>
      <c r="H816" s="68" t="s">
        <v>162</v>
      </c>
      <c r="I816" s="68" t="s">
        <v>167</v>
      </c>
      <c r="J816" s="69">
        <v>44415</v>
      </c>
      <c r="K816" s="69">
        <v>44417</v>
      </c>
      <c r="L816" s="68" t="s">
        <v>101</v>
      </c>
      <c r="M816" s="68">
        <v>30</v>
      </c>
      <c r="N816" s="69">
        <v>44417</v>
      </c>
      <c r="O816" s="134">
        <v>2</v>
      </c>
      <c r="P816" s="68" t="s">
        <v>193</v>
      </c>
      <c r="Q816" s="68"/>
      <c r="R816" s="68" t="s">
        <v>102</v>
      </c>
      <c r="S816" s="33" t="s">
        <v>102</v>
      </c>
    </row>
    <row r="817" spans="1:19">
      <c r="A817" s="68"/>
      <c r="B817" s="69">
        <v>44400</v>
      </c>
      <c r="C817" s="134">
        <v>30</v>
      </c>
      <c r="D817" s="68" t="s">
        <v>105</v>
      </c>
      <c r="E817" s="68"/>
      <c r="F817" s="68" t="s">
        <v>106</v>
      </c>
      <c r="G817" s="68" t="s">
        <v>102</v>
      </c>
      <c r="H817" s="68" t="s">
        <v>162</v>
      </c>
      <c r="I817" s="68" t="s">
        <v>167</v>
      </c>
      <c r="J817" s="69">
        <v>44415</v>
      </c>
      <c r="K817" s="69">
        <v>44417</v>
      </c>
      <c r="L817" s="68" t="s">
        <v>102</v>
      </c>
      <c r="M817" s="68">
        <v>30</v>
      </c>
      <c r="N817" s="69">
        <v>44454</v>
      </c>
      <c r="O817" s="134">
        <v>24</v>
      </c>
      <c r="P817" s="68" t="s">
        <v>193</v>
      </c>
      <c r="Q817" s="68"/>
      <c r="R817" s="68" t="s">
        <v>102</v>
      </c>
      <c r="S817" s="33" t="s">
        <v>102</v>
      </c>
    </row>
    <row r="818" spans="1:19">
      <c r="A818" s="68"/>
      <c r="B818" s="69">
        <v>44158</v>
      </c>
      <c r="C818" s="134">
        <v>47</v>
      </c>
      <c r="D818" s="68" t="s">
        <v>105</v>
      </c>
      <c r="E818" s="68"/>
      <c r="F818" s="68" t="s">
        <v>197</v>
      </c>
      <c r="G818" s="68" t="s">
        <v>102</v>
      </c>
      <c r="H818" s="68" t="s">
        <v>162</v>
      </c>
      <c r="I818" s="68" t="s">
        <v>174</v>
      </c>
      <c r="J818" s="69">
        <v>44416</v>
      </c>
      <c r="K818" s="69">
        <v>44417</v>
      </c>
      <c r="L818" s="68" t="s">
        <v>102</v>
      </c>
      <c r="M818" s="68">
        <v>0</v>
      </c>
      <c r="N818" s="69">
        <v>44426</v>
      </c>
      <c r="O818" s="134">
        <v>10</v>
      </c>
      <c r="P818" s="68" t="s">
        <v>194</v>
      </c>
      <c r="Q818" s="68"/>
      <c r="R818" s="68" t="s">
        <v>102</v>
      </c>
      <c r="S818" s="33" t="s">
        <v>102</v>
      </c>
    </row>
    <row r="819" spans="1:19">
      <c r="A819" s="68"/>
      <c r="B819" s="69">
        <v>43823</v>
      </c>
      <c r="C819" s="134">
        <v>22</v>
      </c>
      <c r="D819" s="68" t="s">
        <v>98</v>
      </c>
      <c r="E819" s="68"/>
      <c r="F819" s="68" t="s">
        <v>106</v>
      </c>
      <c r="G819" s="68" t="s">
        <v>101</v>
      </c>
      <c r="H819" s="68" t="s">
        <v>162</v>
      </c>
      <c r="I819" s="68" t="s">
        <v>174</v>
      </c>
      <c r="J819" s="69">
        <v>44417</v>
      </c>
      <c r="K819" s="69">
        <v>44418</v>
      </c>
      <c r="L819" s="68" t="s">
        <v>102</v>
      </c>
      <c r="M819" s="68">
        <v>5</v>
      </c>
      <c r="N819" s="69">
        <v>44421</v>
      </c>
      <c r="O819" s="134">
        <v>3</v>
      </c>
      <c r="P819" s="68" t="s">
        <v>176</v>
      </c>
      <c r="Q819" s="68"/>
      <c r="R819" s="68" t="s">
        <v>102</v>
      </c>
      <c r="S819" s="33" t="s">
        <v>102</v>
      </c>
    </row>
    <row r="820" spans="1:19">
      <c r="A820" s="68"/>
      <c r="B820" s="69">
        <v>44383</v>
      </c>
      <c r="C820" s="134">
        <v>40</v>
      </c>
      <c r="D820" s="68" t="s">
        <v>98</v>
      </c>
      <c r="E820" s="68"/>
      <c r="F820" s="68" t="s">
        <v>197</v>
      </c>
      <c r="G820" s="68" t="s">
        <v>101</v>
      </c>
      <c r="H820" s="68" t="s">
        <v>162</v>
      </c>
      <c r="I820" s="68" t="s">
        <v>174</v>
      </c>
      <c r="J820" s="69">
        <v>44418</v>
      </c>
      <c r="K820" s="69">
        <v>44419</v>
      </c>
      <c r="L820" s="68" t="s">
        <v>102</v>
      </c>
      <c r="M820" s="68">
        <v>10</v>
      </c>
      <c r="N820" s="69">
        <v>44427</v>
      </c>
      <c r="O820" s="134">
        <v>9</v>
      </c>
      <c r="P820" s="68" t="s">
        <v>176</v>
      </c>
      <c r="Q820" s="68"/>
      <c r="R820" s="68" t="s">
        <v>102</v>
      </c>
      <c r="S820" s="33" t="s">
        <v>102</v>
      </c>
    </row>
    <row r="821" spans="1:19">
      <c r="A821" s="68"/>
      <c r="B821" s="69">
        <v>44383</v>
      </c>
      <c r="C821" s="134">
        <v>36</v>
      </c>
      <c r="D821" s="68" t="s">
        <v>177</v>
      </c>
      <c r="E821" s="68"/>
      <c r="F821" s="68" t="s">
        <v>106</v>
      </c>
      <c r="G821" s="68" t="s">
        <v>101</v>
      </c>
      <c r="H821" s="68" t="s">
        <v>162</v>
      </c>
      <c r="I821" s="68" t="s">
        <v>167</v>
      </c>
      <c r="J821" s="69">
        <v>44419</v>
      </c>
      <c r="K821" s="69">
        <v>44420</v>
      </c>
      <c r="L821" s="68" t="s">
        <v>102</v>
      </c>
      <c r="M821" s="68">
        <v>5</v>
      </c>
      <c r="N821" s="69">
        <v>44424</v>
      </c>
      <c r="O821" s="134">
        <v>5</v>
      </c>
      <c r="P821" s="68" t="s">
        <v>176</v>
      </c>
      <c r="Q821" s="68"/>
      <c r="R821" s="68" t="s">
        <v>102</v>
      </c>
      <c r="S821" s="33" t="s">
        <v>102</v>
      </c>
    </row>
    <row r="822" spans="1:19">
      <c r="A822" s="68"/>
      <c r="B822" s="69">
        <v>44417</v>
      </c>
      <c r="C822" s="134">
        <v>35</v>
      </c>
      <c r="D822" s="68" t="s">
        <v>177</v>
      </c>
      <c r="E822" s="68"/>
      <c r="F822" s="68" t="s">
        <v>106</v>
      </c>
      <c r="G822" s="68" t="s">
        <v>102</v>
      </c>
      <c r="H822" s="68" t="s">
        <v>162</v>
      </c>
      <c r="I822" s="68" t="s">
        <v>174</v>
      </c>
      <c r="J822" s="69">
        <v>44420</v>
      </c>
      <c r="K822" s="69">
        <v>44421</v>
      </c>
      <c r="L822" s="68" t="s">
        <v>102</v>
      </c>
      <c r="M822" s="68">
        <v>5</v>
      </c>
      <c r="N822" s="69">
        <v>44425</v>
      </c>
      <c r="O822" s="134">
        <v>5</v>
      </c>
      <c r="P822" s="68" t="s">
        <v>176</v>
      </c>
      <c r="Q822" s="68"/>
      <c r="R822" s="68" t="s">
        <v>102</v>
      </c>
      <c r="S822" s="33" t="s">
        <v>102</v>
      </c>
    </row>
    <row r="823" spans="1:19">
      <c r="A823" s="68"/>
      <c r="B823" s="69">
        <v>44368</v>
      </c>
      <c r="C823" s="134">
        <v>26</v>
      </c>
      <c r="D823" s="68" t="s">
        <v>98</v>
      </c>
      <c r="E823" s="68"/>
      <c r="F823" s="68" t="s">
        <v>106</v>
      </c>
      <c r="G823" s="68" t="s">
        <v>101</v>
      </c>
      <c r="H823" s="68" t="s">
        <v>162</v>
      </c>
      <c r="I823" s="68" t="s">
        <v>174</v>
      </c>
      <c r="J823" s="69">
        <v>44420</v>
      </c>
      <c r="K823" s="69">
        <v>44421</v>
      </c>
      <c r="L823" s="68" t="s">
        <v>102</v>
      </c>
      <c r="M823" s="68">
        <v>40</v>
      </c>
      <c r="N823" s="69">
        <v>44435</v>
      </c>
      <c r="O823" s="134">
        <v>15</v>
      </c>
      <c r="P823" s="68" t="s">
        <v>193</v>
      </c>
      <c r="Q823" s="68"/>
      <c r="R823" s="68" t="s">
        <v>102</v>
      </c>
      <c r="S823" s="33" t="s">
        <v>102</v>
      </c>
    </row>
    <row r="824" spans="1:19">
      <c r="A824" s="68"/>
      <c r="B824" s="69">
        <v>44368</v>
      </c>
      <c r="C824" s="134">
        <v>31</v>
      </c>
      <c r="D824" s="68" t="s">
        <v>98</v>
      </c>
      <c r="E824" s="68"/>
      <c r="F824" s="68" t="s">
        <v>106</v>
      </c>
      <c r="G824" s="68" t="s">
        <v>102</v>
      </c>
      <c r="H824" s="68" t="s">
        <v>162</v>
      </c>
      <c r="I824" s="68" t="s">
        <v>167</v>
      </c>
      <c r="J824" s="69">
        <v>44421</v>
      </c>
      <c r="K824" s="69">
        <v>44424</v>
      </c>
      <c r="L824" s="68" t="s">
        <v>102</v>
      </c>
      <c r="M824" s="68">
        <v>30</v>
      </c>
      <c r="N824" s="69">
        <v>44428</v>
      </c>
      <c r="O824" s="134">
        <v>7</v>
      </c>
      <c r="P824" s="68" t="s">
        <v>176</v>
      </c>
      <c r="Q824" s="68"/>
      <c r="R824" s="68" t="s">
        <v>102</v>
      </c>
      <c r="S824" s="33" t="s">
        <v>102</v>
      </c>
    </row>
    <row r="825" spans="1:19">
      <c r="A825" s="68"/>
      <c r="B825" s="69">
        <v>44280</v>
      </c>
      <c r="C825" s="134">
        <v>50</v>
      </c>
      <c r="D825" s="68" t="s">
        <v>98</v>
      </c>
      <c r="E825" s="68"/>
      <c r="F825" s="68" t="s">
        <v>106</v>
      </c>
      <c r="G825" s="68" t="s">
        <v>101</v>
      </c>
      <c r="H825" s="68" t="s">
        <v>162</v>
      </c>
      <c r="I825" s="68" t="s">
        <v>167</v>
      </c>
      <c r="J825" s="69">
        <v>44422</v>
      </c>
      <c r="K825" s="69">
        <v>44424</v>
      </c>
      <c r="L825" s="68" t="s">
        <v>102</v>
      </c>
      <c r="M825" s="68">
        <v>10</v>
      </c>
      <c r="N825" s="69">
        <v>44432</v>
      </c>
      <c r="O825" s="134">
        <v>10</v>
      </c>
      <c r="P825" s="68" t="s">
        <v>193</v>
      </c>
      <c r="Q825" s="68"/>
      <c r="R825" s="68" t="s">
        <v>102</v>
      </c>
      <c r="S825" s="33" t="s">
        <v>102</v>
      </c>
    </row>
    <row r="826" spans="1:19">
      <c r="A826" s="68"/>
      <c r="B826" s="69">
        <v>44279</v>
      </c>
      <c r="C826" s="134">
        <v>26</v>
      </c>
      <c r="D826" s="68" t="s">
        <v>111</v>
      </c>
      <c r="E826" s="68"/>
      <c r="F826" s="68" t="s">
        <v>106</v>
      </c>
      <c r="G826" s="68"/>
      <c r="H826" s="68" t="s">
        <v>162</v>
      </c>
      <c r="I826" s="68" t="s">
        <v>174</v>
      </c>
      <c r="J826" s="69">
        <v>44425</v>
      </c>
      <c r="K826" s="69">
        <v>44426</v>
      </c>
      <c r="L826" s="68" t="s">
        <v>101</v>
      </c>
      <c r="M826" s="68">
        <v>5</v>
      </c>
      <c r="N826" s="69">
        <v>44426</v>
      </c>
      <c r="O826" s="134">
        <v>1</v>
      </c>
      <c r="P826" s="68" t="s">
        <v>176</v>
      </c>
      <c r="Q826" s="68"/>
      <c r="R826" s="68" t="s">
        <v>102</v>
      </c>
      <c r="S826" s="33" t="s">
        <v>102</v>
      </c>
    </row>
    <row r="827" spans="1:19">
      <c r="A827" s="68"/>
      <c r="B827" s="69">
        <v>44412</v>
      </c>
      <c r="C827" s="134">
        <v>30</v>
      </c>
      <c r="D827" s="68" t="s">
        <v>105</v>
      </c>
      <c r="E827" s="68"/>
      <c r="F827" s="68" t="s">
        <v>106</v>
      </c>
      <c r="G827" s="68" t="s">
        <v>102</v>
      </c>
      <c r="H827" s="68" t="s">
        <v>162</v>
      </c>
      <c r="I827" s="68" t="s">
        <v>174</v>
      </c>
      <c r="J827" s="69">
        <v>44425</v>
      </c>
      <c r="K827" s="69">
        <v>44426</v>
      </c>
      <c r="L827" s="68" t="s">
        <v>102</v>
      </c>
      <c r="M827" s="68">
        <v>30</v>
      </c>
      <c r="N827" s="69">
        <v>44455</v>
      </c>
      <c r="O827" s="134">
        <v>30</v>
      </c>
      <c r="P827" s="68" t="s">
        <v>193</v>
      </c>
      <c r="Q827" s="68"/>
      <c r="R827" s="68" t="s">
        <v>102</v>
      </c>
      <c r="S827" s="33" t="s">
        <v>102</v>
      </c>
    </row>
    <row r="828" spans="1:19">
      <c r="A828" s="68"/>
      <c r="B828" s="69">
        <v>44291</v>
      </c>
      <c r="C828" s="134">
        <v>34</v>
      </c>
      <c r="D828" s="68" t="s">
        <v>98</v>
      </c>
      <c r="E828" s="68"/>
      <c r="F828" s="68" t="s">
        <v>106</v>
      </c>
      <c r="G828" s="68" t="s">
        <v>101</v>
      </c>
      <c r="H828" s="68" t="s">
        <v>162</v>
      </c>
      <c r="I828" s="68" t="s">
        <v>174</v>
      </c>
      <c r="J828" s="69">
        <v>44425</v>
      </c>
      <c r="K828" s="69">
        <v>44426</v>
      </c>
      <c r="L828" s="68" t="s">
        <v>102</v>
      </c>
      <c r="M828" s="68">
        <v>10</v>
      </c>
      <c r="N828" s="69">
        <v>44427</v>
      </c>
      <c r="O828" s="134">
        <v>2</v>
      </c>
      <c r="P828" s="68" t="s">
        <v>193</v>
      </c>
      <c r="Q828" s="68"/>
      <c r="R828" s="68" t="s">
        <v>102</v>
      </c>
      <c r="S828" s="33" t="s">
        <v>102</v>
      </c>
    </row>
    <row r="829" spans="1:19">
      <c r="A829" s="68"/>
      <c r="B829" s="69">
        <v>44357</v>
      </c>
      <c r="C829" s="134">
        <v>33</v>
      </c>
      <c r="D829" s="68" t="s">
        <v>98</v>
      </c>
      <c r="E829" s="68"/>
      <c r="F829" s="68" t="s">
        <v>106</v>
      </c>
      <c r="G829" s="68" t="s">
        <v>102</v>
      </c>
      <c r="H829" s="68" t="s">
        <v>162</v>
      </c>
      <c r="I829" s="68" t="s">
        <v>174</v>
      </c>
      <c r="J829" s="69">
        <v>44425</v>
      </c>
      <c r="K829" s="69">
        <v>44426</v>
      </c>
      <c r="L829" s="68" t="s">
        <v>102</v>
      </c>
      <c r="M829" s="68">
        <v>0</v>
      </c>
      <c r="N829" s="69">
        <v>44438</v>
      </c>
      <c r="O829" s="134">
        <v>13</v>
      </c>
      <c r="P829" s="68" t="s">
        <v>194</v>
      </c>
      <c r="Q829" s="68"/>
      <c r="R829" s="68" t="s">
        <v>102</v>
      </c>
      <c r="S829" s="33" t="s">
        <v>102</v>
      </c>
    </row>
    <row r="830" spans="1:19">
      <c r="A830" s="68"/>
      <c r="B830" s="69">
        <v>44432</v>
      </c>
      <c r="C830" s="134">
        <v>20</v>
      </c>
      <c r="D830" s="68" t="s">
        <v>105</v>
      </c>
      <c r="E830" s="68"/>
      <c r="F830" s="68" t="s">
        <v>106</v>
      </c>
      <c r="G830" s="68" t="s">
        <v>102</v>
      </c>
      <c r="H830" s="68" t="s">
        <v>162</v>
      </c>
      <c r="I830" s="68" t="s">
        <v>167</v>
      </c>
      <c r="J830" s="69">
        <v>44425</v>
      </c>
      <c r="K830" s="69">
        <v>44426</v>
      </c>
      <c r="L830" s="68" t="s">
        <v>102</v>
      </c>
      <c r="M830" s="68">
        <v>60</v>
      </c>
      <c r="N830" s="69">
        <v>44429</v>
      </c>
      <c r="O830" s="134">
        <v>4</v>
      </c>
      <c r="P830" s="68" t="s">
        <v>193</v>
      </c>
      <c r="Q830" s="68"/>
      <c r="R830" s="68" t="s">
        <v>102</v>
      </c>
      <c r="S830" s="33" t="s">
        <v>102</v>
      </c>
    </row>
    <row r="831" spans="1:19">
      <c r="A831" s="68"/>
      <c r="B831" s="69">
        <v>44414</v>
      </c>
      <c r="C831" s="134">
        <v>36</v>
      </c>
      <c r="D831" s="68" t="s">
        <v>98</v>
      </c>
      <c r="E831" s="68"/>
      <c r="F831" s="68" t="s">
        <v>106</v>
      </c>
      <c r="G831" s="68" t="s">
        <v>102</v>
      </c>
      <c r="H831" s="68" t="s">
        <v>162</v>
      </c>
      <c r="I831" s="68" t="s">
        <v>174</v>
      </c>
      <c r="J831" s="69">
        <v>44425</v>
      </c>
      <c r="K831" s="69">
        <v>44426</v>
      </c>
      <c r="L831" s="68" t="s">
        <v>102</v>
      </c>
      <c r="M831" s="68">
        <v>0</v>
      </c>
      <c r="N831" s="69">
        <v>44438</v>
      </c>
      <c r="O831" s="134">
        <v>12</v>
      </c>
      <c r="P831" s="68" t="s">
        <v>194</v>
      </c>
      <c r="Q831" s="68"/>
      <c r="R831" s="68" t="s">
        <v>102</v>
      </c>
      <c r="S831" s="33" t="s">
        <v>102</v>
      </c>
    </row>
    <row r="832" spans="1:19">
      <c r="A832" s="68"/>
      <c r="B832" s="69">
        <v>44417</v>
      </c>
      <c r="C832" s="134">
        <v>32</v>
      </c>
      <c r="D832" s="68" t="s">
        <v>98</v>
      </c>
      <c r="E832" s="68"/>
      <c r="F832" s="68" t="s">
        <v>197</v>
      </c>
      <c r="G832" s="68" t="s">
        <v>102</v>
      </c>
      <c r="H832" s="68" t="s">
        <v>162</v>
      </c>
      <c r="I832" s="68" t="s">
        <v>174</v>
      </c>
      <c r="J832" s="69">
        <v>44425</v>
      </c>
      <c r="K832" s="69">
        <v>44426</v>
      </c>
      <c r="L832" s="68" t="s">
        <v>102</v>
      </c>
      <c r="M832" s="68">
        <v>0</v>
      </c>
      <c r="N832" s="69">
        <v>44438</v>
      </c>
      <c r="O832" s="134">
        <v>12</v>
      </c>
      <c r="P832" s="68" t="s">
        <v>194</v>
      </c>
      <c r="Q832" s="68"/>
      <c r="R832" s="68" t="s">
        <v>102</v>
      </c>
      <c r="S832" s="33" t="s">
        <v>102</v>
      </c>
    </row>
    <row r="833" spans="1:19">
      <c r="A833" s="68"/>
      <c r="B833" s="69">
        <v>44407</v>
      </c>
      <c r="C833" s="134">
        <v>19</v>
      </c>
      <c r="D833" s="68" t="s">
        <v>98</v>
      </c>
      <c r="E833" s="68"/>
      <c r="F833" s="68" t="s">
        <v>106</v>
      </c>
      <c r="G833" s="68" t="s">
        <v>102</v>
      </c>
      <c r="H833" s="68" t="s">
        <v>162</v>
      </c>
      <c r="I833" s="68" t="s">
        <v>174</v>
      </c>
      <c r="J833" s="69">
        <v>44426</v>
      </c>
      <c r="K833" s="69">
        <v>44427</v>
      </c>
      <c r="L833" s="68" t="s">
        <v>102</v>
      </c>
      <c r="M833" s="68">
        <v>0</v>
      </c>
      <c r="N833" s="69">
        <v>44440</v>
      </c>
      <c r="O833" s="134">
        <v>13</v>
      </c>
      <c r="P833" s="68" t="s">
        <v>194</v>
      </c>
      <c r="Q833" s="68"/>
      <c r="R833" s="68" t="s">
        <v>102</v>
      </c>
      <c r="S833" s="33" t="s">
        <v>102</v>
      </c>
    </row>
    <row r="834" spans="1:19">
      <c r="A834" s="68"/>
      <c r="B834" s="69">
        <v>44286</v>
      </c>
      <c r="C834" s="134">
        <v>28</v>
      </c>
      <c r="D834" s="68" t="s">
        <v>107</v>
      </c>
      <c r="E834" s="68"/>
      <c r="F834" s="68" t="s">
        <v>106</v>
      </c>
      <c r="G834" s="68" t="s">
        <v>102</v>
      </c>
      <c r="H834" s="68" t="s">
        <v>162</v>
      </c>
      <c r="I834" s="68" t="s">
        <v>174</v>
      </c>
      <c r="J834" s="69">
        <v>44427</v>
      </c>
      <c r="K834" s="69">
        <v>44428</v>
      </c>
      <c r="L834" s="68" t="s">
        <v>102</v>
      </c>
      <c r="M834" s="68">
        <v>5</v>
      </c>
      <c r="N834" s="69">
        <v>44431</v>
      </c>
      <c r="O834" s="134">
        <v>3</v>
      </c>
      <c r="P834" s="68" t="s">
        <v>193</v>
      </c>
      <c r="Q834" s="68"/>
      <c r="R834" s="68" t="s">
        <v>102</v>
      </c>
      <c r="S834" s="33" t="s">
        <v>102</v>
      </c>
    </row>
    <row r="835" spans="1:19">
      <c r="A835" s="68"/>
      <c r="B835" s="69">
        <v>44424</v>
      </c>
      <c r="C835" s="134">
        <v>30</v>
      </c>
      <c r="D835" s="68" t="s">
        <v>98</v>
      </c>
      <c r="E835" s="68"/>
      <c r="F835" s="68" t="s">
        <v>197</v>
      </c>
      <c r="G835" s="68" t="s">
        <v>102</v>
      </c>
      <c r="H835" s="68" t="s">
        <v>162</v>
      </c>
      <c r="I835" s="68" t="s">
        <v>174</v>
      </c>
      <c r="J835" s="69">
        <v>44427</v>
      </c>
      <c r="K835" s="69">
        <v>44428</v>
      </c>
      <c r="L835" s="68" t="s">
        <v>102</v>
      </c>
      <c r="M835" s="68">
        <v>0</v>
      </c>
      <c r="N835" s="69">
        <v>44440</v>
      </c>
      <c r="O835" s="134">
        <v>13</v>
      </c>
      <c r="P835" s="68" t="s">
        <v>194</v>
      </c>
      <c r="Q835" s="68"/>
      <c r="R835" s="68" t="s">
        <v>102</v>
      </c>
      <c r="S835" s="33" t="s">
        <v>102</v>
      </c>
    </row>
    <row r="836" spans="1:19">
      <c r="A836" s="68"/>
      <c r="B836" s="69">
        <v>44404</v>
      </c>
      <c r="C836" s="134">
        <v>39</v>
      </c>
      <c r="D836" s="68" t="s">
        <v>98</v>
      </c>
      <c r="E836" s="68"/>
      <c r="F836" s="68" t="s">
        <v>197</v>
      </c>
      <c r="G836" s="68" t="s">
        <v>102</v>
      </c>
      <c r="H836" s="68" t="s">
        <v>162</v>
      </c>
      <c r="I836" s="68" t="s">
        <v>174</v>
      </c>
      <c r="J836" s="69">
        <v>44428</v>
      </c>
      <c r="K836" s="69">
        <v>44431</v>
      </c>
      <c r="L836" s="68" t="s">
        <v>102</v>
      </c>
      <c r="M836" s="68">
        <v>30</v>
      </c>
      <c r="N836" s="69">
        <v>44435</v>
      </c>
      <c r="O836" s="134">
        <v>6</v>
      </c>
      <c r="P836" s="68" t="s">
        <v>193</v>
      </c>
      <c r="Q836" s="68"/>
      <c r="R836" s="68" t="s">
        <v>102</v>
      </c>
      <c r="S836" s="33" t="s">
        <v>102</v>
      </c>
    </row>
    <row r="837" spans="1:19">
      <c r="A837" s="68"/>
      <c r="B837" s="69">
        <v>44193</v>
      </c>
      <c r="C837" s="134">
        <v>24</v>
      </c>
      <c r="D837" s="68" t="s">
        <v>98</v>
      </c>
      <c r="E837" s="68"/>
      <c r="F837" s="68" t="s">
        <v>197</v>
      </c>
      <c r="G837" s="68" t="s">
        <v>102</v>
      </c>
      <c r="H837" s="68" t="s">
        <v>162</v>
      </c>
      <c r="I837" s="68" t="s">
        <v>174</v>
      </c>
      <c r="J837" s="69">
        <v>44428</v>
      </c>
      <c r="K837" s="69">
        <v>44431</v>
      </c>
      <c r="L837" s="68" t="s">
        <v>101</v>
      </c>
      <c r="M837" s="68">
        <v>5</v>
      </c>
      <c r="N837" s="69">
        <v>44430</v>
      </c>
      <c r="O837" s="134">
        <v>2</v>
      </c>
      <c r="P837" s="68" t="s">
        <v>193</v>
      </c>
      <c r="Q837" s="68"/>
      <c r="R837" s="68" t="s">
        <v>102</v>
      </c>
      <c r="S837" s="33" t="s">
        <v>102</v>
      </c>
    </row>
    <row r="838" spans="1:19">
      <c r="A838" s="68"/>
      <c r="B838" s="69">
        <v>44389</v>
      </c>
      <c r="C838" s="134">
        <v>32</v>
      </c>
      <c r="D838" s="68" t="s">
        <v>98</v>
      </c>
      <c r="E838" s="68"/>
      <c r="F838" s="68" t="s">
        <v>197</v>
      </c>
      <c r="G838" s="68" t="s">
        <v>102</v>
      </c>
      <c r="H838" s="68" t="s">
        <v>162</v>
      </c>
      <c r="I838" s="68" t="s">
        <v>174</v>
      </c>
      <c r="J838" s="69">
        <v>44428</v>
      </c>
      <c r="K838" s="69">
        <v>44431</v>
      </c>
      <c r="L838" s="68" t="s">
        <v>102</v>
      </c>
      <c r="M838" s="68">
        <v>30</v>
      </c>
      <c r="N838" s="69">
        <v>44439</v>
      </c>
      <c r="O838" s="134">
        <v>10</v>
      </c>
      <c r="P838" s="68" t="s">
        <v>193</v>
      </c>
      <c r="Q838" s="68"/>
      <c r="R838" s="68" t="s">
        <v>102</v>
      </c>
      <c r="S838" s="33" t="s">
        <v>102</v>
      </c>
    </row>
    <row r="839" spans="1:19">
      <c r="A839" s="68"/>
      <c r="B839" s="69">
        <v>44401</v>
      </c>
      <c r="C839" s="134">
        <v>32</v>
      </c>
      <c r="D839" s="68" t="s">
        <v>98</v>
      </c>
      <c r="E839" s="68"/>
      <c r="F839" s="68" t="s">
        <v>197</v>
      </c>
      <c r="G839" s="68" t="s">
        <v>101</v>
      </c>
      <c r="H839" s="68" t="s">
        <v>162</v>
      </c>
      <c r="I839" s="68" t="s">
        <v>174</v>
      </c>
      <c r="J839" s="69">
        <v>44428</v>
      </c>
      <c r="K839" s="69">
        <v>44431</v>
      </c>
      <c r="L839" s="68" t="s">
        <v>102</v>
      </c>
      <c r="M839" s="68">
        <v>20</v>
      </c>
      <c r="N839" s="69">
        <v>44440</v>
      </c>
      <c r="O839" s="134">
        <v>20</v>
      </c>
      <c r="P839" s="68" t="s">
        <v>193</v>
      </c>
      <c r="Q839" s="68"/>
      <c r="R839" s="68" t="s">
        <v>102</v>
      </c>
      <c r="S839" s="33" t="s">
        <v>102</v>
      </c>
    </row>
    <row r="840" spans="1:19">
      <c r="A840" s="68"/>
      <c r="B840" s="69">
        <v>44200</v>
      </c>
      <c r="C840" s="134">
        <v>36</v>
      </c>
      <c r="D840" s="68" t="s">
        <v>177</v>
      </c>
      <c r="E840" s="68"/>
      <c r="F840" s="68" t="s">
        <v>197</v>
      </c>
      <c r="G840" s="68" t="s">
        <v>101</v>
      </c>
      <c r="H840" s="68" t="s">
        <v>162</v>
      </c>
      <c r="I840" s="68" t="s">
        <v>167</v>
      </c>
      <c r="J840" s="69">
        <v>44430</v>
      </c>
      <c r="K840" s="69">
        <v>44431</v>
      </c>
      <c r="L840" s="68" t="s">
        <v>101</v>
      </c>
      <c r="M840" s="68">
        <v>5</v>
      </c>
      <c r="N840" s="69">
        <v>44430</v>
      </c>
      <c r="O840" s="134">
        <v>1</v>
      </c>
      <c r="P840" s="68" t="s">
        <v>193</v>
      </c>
      <c r="Q840" s="68"/>
      <c r="R840" s="68" t="s">
        <v>102</v>
      </c>
      <c r="S840" s="33" t="s">
        <v>102</v>
      </c>
    </row>
    <row r="841" spans="1:19">
      <c r="A841" s="68"/>
      <c r="B841" s="69">
        <v>44405</v>
      </c>
      <c r="C841" s="134">
        <v>35</v>
      </c>
      <c r="D841" s="68" t="s">
        <v>107</v>
      </c>
      <c r="E841" s="68"/>
      <c r="F841" s="68" t="s">
        <v>197</v>
      </c>
      <c r="G841" s="68" t="s">
        <v>102</v>
      </c>
      <c r="H841" s="68" t="s">
        <v>162</v>
      </c>
      <c r="I841" s="68" t="s">
        <v>174</v>
      </c>
      <c r="J841" s="69">
        <v>44431</v>
      </c>
      <c r="K841" s="69">
        <v>44432</v>
      </c>
      <c r="L841" s="68" t="s">
        <v>102</v>
      </c>
      <c r="M841" s="68">
        <v>3</v>
      </c>
      <c r="N841" s="69">
        <v>44434</v>
      </c>
      <c r="O841" s="134">
        <v>3</v>
      </c>
      <c r="P841" s="68" t="s">
        <v>176</v>
      </c>
      <c r="Q841" s="68"/>
      <c r="R841" s="68" t="s">
        <v>102</v>
      </c>
      <c r="S841" s="33" t="s">
        <v>102</v>
      </c>
    </row>
    <row r="842" spans="1:19">
      <c r="A842" s="68"/>
      <c r="B842" s="69">
        <v>44365</v>
      </c>
      <c r="C842" s="134">
        <v>27</v>
      </c>
      <c r="D842" s="68" t="s">
        <v>98</v>
      </c>
      <c r="E842" s="68"/>
      <c r="F842" s="68" t="s">
        <v>106</v>
      </c>
      <c r="G842" s="68" t="s">
        <v>102</v>
      </c>
      <c r="H842" s="68" t="s">
        <v>162</v>
      </c>
      <c r="I842" s="68" t="s">
        <v>174</v>
      </c>
      <c r="J842" s="69">
        <v>44432</v>
      </c>
      <c r="K842" s="69">
        <v>44433</v>
      </c>
      <c r="L842" s="68" t="s">
        <v>102</v>
      </c>
      <c r="M842" s="68">
        <v>39</v>
      </c>
      <c r="N842" s="69">
        <v>44456</v>
      </c>
      <c r="O842" s="134">
        <v>24</v>
      </c>
      <c r="P842" s="68" t="s">
        <v>193</v>
      </c>
      <c r="Q842" s="68"/>
      <c r="R842" s="68" t="s">
        <v>102</v>
      </c>
      <c r="S842" s="33" t="s">
        <v>102</v>
      </c>
    </row>
    <row r="843" spans="1:19">
      <c r="A843" s="68"/>
      <c r="B843" s="69">
        <v>44426</v>
      </c>
      <c r="C843" s="134">
        <v>33</v>
      </c>
      <c r="D843" s="68" t="s">
        <v>98</v>
      </c>
      <c r="E843" s="68"/>
      <c r="F843" s="68" t="s">
        <v>197</v>
      </c>
      <c r="G843" s="68" t="s">
        <v>102</v>
      </c>
      <c r="H843" s="68" t="s">
        <v>162</v>
      </c>
      <c r="I843" s="68" t="s">
        <v>174</v>
      </c>
      <c r="J843" s="69">
        <v>44432</v>
      </c>
      <c r="K843" s="69">
        <v>44433</v>
      </c>
      <c r="L843" s="68" t="s">
        <v>102</v>
      </c>
      <c r="M843" s="68">
        <v>0</v>
      </c>
      <c r="N843" s="69">
        <v>44447</v>
      </c>
      <c r="O843" s="134">
        <v>15</v>
      </c>
      <c r="P843" s="68" t="s">
        <v>194</v>
      </c>
      <c r="Q843" s="68"/>
      <c r="R843" s="68" t="s">
        <v>102</v>
      </c>
      <c r="S843" s="33" t="s">
        <v>102</v>
      </c>
    </row>
    <row r="844" spans="1:19">
      <c r="A844" s="68"/>
      <c r="B844" s="69">
        <v>44431</v>
      </c>
      <c r="C844" s="134">
        <v>46</v>
      </c>
      <c r="D844" s="68" t="s">
        <v>98</v>
      </c>
      <c r="E844" s="68"/>
      <c r="F844" s="68" t="s">
        <v>197</v>
      </c>
      <c r="G844" s="68" t="s">
        <v>101</v>
      </c>
      <c r="H844" s="68" t="s">
        <v>162</v>
      </c>
      <c r="I844" s="68" t="s">
        <v>174</v>
      </c>
      <c r="J844" s="69">
        <v>44432</v>
      </c>
      <c r="K844" s="69">
        <v>44433</v>
      </c>
      <c r="L844" s="68" t="s">
        <v>102</v>
      </c>
      <c r="M844" s="68">
        <v>30</v>
      </c>
      <c r="N844" s="69">
        <v>44447</v>
      </c>
      <c r="O844" s="134">
        <v>15</v>
      </c>
      <c r="P844" s="68" t="s">
        <v>194</v>
      </c>
      <c r="Q844" s="68"/>
      <c r="R844" s="68" t="s">
        <v>102</v>
      </c>
      <c r="S844" s="33" t="s">
        <v>102</v>
      </c>
    </row>
    <row r="845" spans="1:19">
      <c r="A845" s="68"/>
      <c r="B845" s="69">
        <v>44427</v>
      </c>
      <c r="C845" s="134">
        <v>24</v>
      </c>
      <c r="D845" s="68" t="s">
        <v>98</v>
      </c>
      <c r="E845" s="68"/>
      <c r="F845" s="68" t="s">
        <v>197</v>
      </c>
      <c r="G845" s="68" t="s">
        <v>101</v>
      </c>
      <c r="H845" s="68" t="s">
        <v>162</v>
      </c>
      <c r="I845" s="68" t="s">
        <v>174</v>
      </c>
      <c r="J845" s="69">
        <v>44435</v>
      </c>
      <c r="K845" s="69">
        <v>44438</v>
      </c>
      <c r="L845" s="68" t="s">
        <v>102</v>
      </c>
      <c r="M845" s="68">
        <v>10</v>
      </c>
      <c r="N845" s="69">
        <v>44449</v>
      </c>
      <c r="O845" s="134">
        <v>13</v>
      </c>
      <c r="P845" s="68" t="s">
        <v>194</v>
      </c>
      <c r="Q845" s="68"/>
      <c r="R845" s="68" t="s">
        <v>102</v>
      </c>
      <c r="S845" s="33" t="s">
        <v>102</v>
      </c>
    </row>
    <row r="846" spans="1:19">
      <c r="A846" s="68"/>
      <c r="B846" s="69">
        <v>44427</v>
      </c>
      <c r="C846" s="134">
        <v>21</v>
      </c>
      <c r="D846" s="68" t="s">
        <v>98</v>
      </c>
      <c r="E846" s="68"/>
      <c r="F846" s="68" t="s">
        <v>106</v>
      </c>
      <c r="G846" s="68" t="s">
        <v>102</v>
      </c>
      <c r="H846" s="68" t="s">
        <v>162</v>
      </c>
      <c r="I846" s="68" t="s">
        <v>174</v>
      </c>
      <c r="J846" s="69">
        <v>44435</v>
      </c>
      <c r="K846" s="69">
        <v>44438</v>
      </c>
      <c r="L846" s="68" t="s">
        <v>102</v>
      </c>
      <c r="M846" s="68">
        <v>30</v>
      </c>
      <c r="N846" s="69">
        <v>44452</v>
      </c>
      <c r="O846" s="134">
        <v>17</v>
      </c>
      <c r="P846" s="68" t="s">
        <v>176</v>
      </c>
      <c r="Q846" s="68"/>
      <c r="R846" s="68" t="s">
        <v>102</v>
      </c>
      <c r="S846" s="33" t="s">
        <v>102</v>
      </c>
    </row>
    <row r="847" spans="1:19">
      <c r="A847" s="68"/>
      <c r="B847" s="69">
        <v>44426</v>
      </c>
      <c r="C847" s="134">
        <v>29</v>
      </c>
      <c r="D847" s="68" t="s">
        <v>98</v>
      </c>
      <c r="E847" s="68"/>
      <c r="F847" s="68" t="s">
        <v>197</v>
      </c>
      <c r="G847" s="68" t="s">
        <v>102</v>
      </c>
      <c r="H847" s="68" t="s">
        <v>162</v>
      </c>
      <c r="I847" s="68" t="s">
        <v>174</v>
      </c>
      <c r="J847" s="69">
        <v>44435</v>
      </c>
      <c r="K847" s="69">
        <v>44438</v>
      </c>
      <c r="L847" s="68" t="s">
        <v>102</v>
      </c>
      <c r="M847" s="68">
        <v>5</v>
      </c>
      <c r="N847" s="69">
        <v>44440</v>
      </c>
      <c r="O847" s="134">
        <v>5</v>
      </c>
      <c r="P847" s="68" t="s">
        <v>176</v>
      </c>
      <c r="Q847" s="68"/>
      <c r="R847" s="68" t="s">
        <v>102</v>
      </c>
      <c r="S847" s="33" t="s">
        <v>102</v>
      </c>
    </row>
    <row r="848" spans="1:19">
      <c r="A848" s="68"/>
      <c r="B848" s="69">
        <v>44389</v>
      </c>
      <c r="C848" s="134">
        <v>36</v>
      </c>
      <c r="D848" s="68" t="s">
        <v>105</v>
      </c>
      <c r="E848" s="68"/>
      <c r="F848" s="68" t="s">
        <v>197</v>
      </c>
      <c r="G848" s="68" t="s">
        <v>101</v>
      </c>
      <c r="H848" s="68" t="s">
        <v>162</v>
      </c>
      <c r="I848" s="68" t="s">
        <v>167</v>
      </c>
      <c r="J848" s="69">
        <v>44435</v>
      </c>
      <c r="K848" s="69">
        <v>44438</v>
      </c>
      <c r="L848" s="68" t="s">
        <v>102</v>
      </c>
      <c r="M848" s="68">
        <v>50</v>
      </c>
      <c r="N848" s="69">
        <v>44462</v>
      </c>
      <c r="O848" s="134">
        <v>17</v>
      </c>
      <c r="P848" s="68" t="s">
        <v>193</v>
      </c>
      <c r="Q848" s="68"/>
      <c r="R848" s="68" t="s">
        <v>102</v>
      </c>
      <c r="S848" s="33" t="s">
        <v>102</v>
      </c>
    </row>
    <row r="849" spans="1:19">
      <c r="A849" s="68"/>
      <c r="B849" s="69">
        <v>44390</v>
      </c>
      <c r="C849" s="134">
        <v>19</v>
      </c>
      <c r="D849" s="68" t="s">
        <v>98</v>
      </c>
      <c r="E849" s="68"/>
      <c r="F849" s="68" t="s">
        <v>197</v>
      </c>
      <c r="G849" s="68" t="s">
        <v>101</v>
      </c>
      <c r="H849" s="68" t="s">
        <v>162</v>
      </c>
      <c r="I849" s="68" t="s">
        <v>174</v>
      </c>
      <c r="J849" s="69">
        <v>44438</v>
      </c>
      <c r="K849" s="69">
        <v>44439</v>
      </c>
      <c r="L849" s="68" t="s">
        <v>102</v>
      </c>
      <c r="M849" s="68">
        <v>0</v>
      </c>
      <c r="N849" s="69">
        <v>44440</v>
      </c>
      <c r="O849" s="134">
        <v>2</v>
      </c>
      <c r="P849" s="68" t="s">
        <v>193</v>
      </c>
      <c r="Q849" s="68"/>
      <c r="R849" s="68" t="s">
        <v>102</v>
      </c>
      <c r="S849" s="33" t="s">
        <v>102</v>
      </c>
    </row>
    <row r="850" spans="1:19">
      <c r="A850" s="68"/>
      <c r="B850" s="69">
        <v>44428</v>
      </c>
      <c r="C850" s="134">
        <v>30</v>
      </c>
      <c r="D850" s="68" t="s">
        <v>98</v>
      </c>
      <c r="E850" s="68"/>
      <c r="F850" s="68" t="s">
        <v>197</v>
      </c>
      <c r="G850" s="68" t="s">
        <v>101</v>
      </c>
      <c r="H850" s="68" t="s">
        <v>162</v>
      </c>
      <c r="I850" s="68" t="s">
        <v>174</v>
      </c>
      <c r="J850" s="69">
        <v>44438</v>
      </c>
      <c r="K850" s="69">
        <v>44439</v>
      </c>
      <c r="L850" s="68" t="s">
        <v>101</v>
      </c>
      <c r="M850" s="68">
        <v>5</v>
      </c>
      <c r="N850" s="69">
        <v>44440</v>
      </c>
      <c r="O850" s="134">
        <v>2</v>
      </c>
      <c r="P850" s="68" t="s">
        <v>193</v>
      </c>
      <c r="Q850" s="68"/>
      <c r="R850" s="68" t="s">
        <v>102</v>
      </c>
      <c r="S850" s="33" t="s">
        <v>102</v>
      </c>
    </row>
    <row r="851" spans="1:19">
      <c r="A851" s="68"/>
      <c r="B851" s="69">
        <v>44148</v>
      </c>
      <c r="C851" s="134">
        <v>37</v>
      </c>
      <c r="D851" s="68" t="s">
        <v>177</v>
      </c>
      <c r="E851" s="68"/>
      <c r="F851" s="68" t="s">
        <v>106</v>
      </c>
      <c r="G851" s="68" t="s">
        <v>101</v>
      </c>
      <c r="H851" s="68" t="s">
        <v>162</v>
      </c>
      <c r="I851" s="68" t="s">
        <v>174</v>
      </c>
      <c r="J851" s="69">
        <v>44439</v>
      </c>
      <c r="K851" s="69">
        <v>44440</v>
      </c>
      <c r="L851" s="68" t="s">
        <v>102</v>
      </c>
      <c r="M851" s="68">
        <v>10</v>
      </c>
      <c r="N851" s="69">
        <v>44449</v>
      </c>
      <c r="O851" s="134">
        <v>10</v>
      </c>
      <c r="P851" s="68" t="s">
        <v>176</v>
      </c>
      <c r="Q851" s="68"/>
      <c r="R851" s="68" t="s">
        <v>102</v>
      </c>
      <c r="S851" s="33" t="s">
        <v>102</v>
      </c>
    </row>
    <row r="852" spans="1:19">
      <c r="A852" s="68"/>
      <c r="B852" s="69">
        <v>44425</v>
      </c>
      <c r="C852" s="134">
        <v>28</v>
      </c>
      <c r="D852" s="68" t="s">
        <v>107</v>
      </c>
      <c r="E852" s="68"/>
      <c r="F852" s="68" t="s">
        <v>197</v>
      </c>
      <c r="G852" s="68" t="s">
        <v>102</v>
      </c>
      <c r="H852" s="68" t="s">
        <v>162</v>
      </c>
      <c r="I852" s="68" t="s">
        <v>174</v>
      </c>
      <c r="J852" s="69">
        <v>44439</v>
      </c>
      <c r="K852" s="69">
        <v>44440</v>
      </c>
      <c r="L852" s="68" t="s">
        <v>102</v>
      </c>
      <c r="M852" s="68">
        <v>0</v>
      </c>
      <c r="N852" s="69">
        <v>44452</v>
      </c>
      <c r="O852" s="134">
        <v>13</v>
      </c>
      <c r="P852" s="68" t="s">
        <v>194</v>
      </c>
      <c r="Q852" s="68"/>
      <c r="R852" s="68" t="s">
        <v>102</v>
      </c>
      <c r="S852" s="33" t="s">
        <v>102</v>
      </c>
    </row>
    <row r="853" spans="1:19">
      <c r="A853" s="68"/>
      <c r="B853" s="69">
        <v>44424</v>
      </c>
      <c r="C853" s="134">
        <v>36</v>
      </c>
      <c r="D853" s="68" t="s">
        <v>170</v>
      </c>
      <c r="E853" s="68"/>
      <c r="F853" s="68" t="s">
        <v>197</v>
      </c>
      <c r="G853" s="68" t="s">
        <v>102</v>
      </c>
      <c r="H853" s="68" t="s">
        <v>162</v>
      </c>
      <c r="I853" s="68" t="s">
        <v>174</v>
      </c>
      <c r="J853" s="69">
        <v>44439</v>
      </c>
      <c r="K853" s="69">
        <v>44440</v>
      </c>
      <c r="L853" s="68" t="s">
        <v>102</v>
      </c>
      <c r="M853" s="68">
        <v>0</v>
      </c>
      <c r="N853" s="69">
        <v>44452</v>
      </c>
      <c r="O853" s="134">
        <v>13</v>
      </c>
      <c r="P853" s="68" t="s">
        <v>194</v>
      </c>
      <c r="Q853" s="68"/>
      <c r="R853" s="68" t="s">
        <v>102</v>
      </c>
      <c r="S853" s="33" t="s">
        <v>102</v>
      </c>
    </row>
    <row r="854" spans="1:19">
      <c r="A854" s="68"/>
      <c r="B854" s="69">
        <v>44421</v>
      </c>
      <c r="C854" s="134">
        <v>27</v>
      </c>
      <c r="D854" s="68" t="s">
        <v>177</v>
      </c>
      <c r="E854" s="68"/>
      <c r="F854" s="68" t="s">
        <v>197</v>
      </c>
      <c r="G854" s="68" t="s">
        <v>102</v>
      </c>
      <c r="H854" s="68" t="s">
        <v>162</v>
      </c>
      <c r="I854" s="68" t="s">
        <v>174</v>
      </c>
      <c r="J854" s="69">
        <v>44439</v>
      </c>
      <c r="K854" s="69">
        <v>44440</v>
      </c>
      <c r="L854" s="68" t="s">
        <v>102</v>
      </c>
      <c r="M854" s="68">
        <v>0</v>
      </c>
      <c r="N854" s="69">
        <v>44452</v>
      </c>
      <c r="O854" s="134">
        <v>13</v>
      </c>
      <c r="P854" s="68" t="s">
        <v>194</v>
      </c>
      <c r="Q854" s="68"/>
      <c r="R854" s="68" t="s">
        <v>102</v>
      </c>
      <c r="S854" s="33" t="s">
        <v>102</v>
      </c>
    </row>
    <row r="855" spans="1:19">
      <c r="A855" s="68"/>
      <c r="B855" s="69">
        <v>44417</v>
      </c>
      <c r="C855" s="134">
        <v>24</v>
      </c>
      <c r="D855" s="68" t="s">
        <v>180</v>
      </c>
      <c r="E855" s="68"/>
      <c r="F855" s="68" t="s">
        <v>197</v>
      </c>
      <c r="G855" s="68" t="s">
        <v>101</v>
      </c>
      <c r="H855" s="68" t="s">
        <v>162</v>
      </c>
      <c r="I855" s="68" t="s">
        <v>174</v>
      </c>
      <c r="J855" s="69">
        <v>44439</v>
      </c>
      <c r="K855" s="69">
        <v>44440</v>
      </c>
      <c r="L855" s="68" t="s">
        <v>102</v>
      </c>
      <c r="M855" s="68">
        <v>0</v>
      </c>
      <c r="N855" s="69">
        <v>44452</v>
      </c>
      <c r="O855" s="134">
        <v>13</v>
      </c>
      <c r="P855" s="68" t="s">
        <v>194</v>
      </c>
      <c r="Q855" s="68"/>
      <c r="R855" s="68" t="s">
        <v>102</v>
      </c>
      <c r="S855" s="33" t="s">
        <v>102</v>
      </c>
    </row>
    <row r="856" spans="1:19">
      <c r="A856" s="68"/>
      <c r="B856" s="69">
        <v>44439</v>
      </c>
      <c r="C856" s="134">
        <v>25</v>
      </c>
      <c r="D856" s="68" t="s">
        <v>105</v>
      </c>
      <c r="E856" s="68"/>
      <c r="F856" s="68" t="s">
        <v>106</v>
      </c>
      <c r="G856" s="68" t="s">
        <v>102</v>
      </c>
      <c r="H856" s="68" t="s">
        <v>162</v>
      </c>
      <c r="I856" s="68" t="s">
        <v>174</v>
      </c>
      <c r="J856" s="69">
        <v>44439</v>
      </c>
      <c r="K856" s="69">
        <v>44440</v>
      </c>
      <c r="L856" s="68" t="s">
        <v>102</v>
      </c>
      <c r="M856" s="68">
        <v>3</v>
      </c>
      <c r="N856" s="69">
        <v>44442</v>
      </c>
      <c r="O856" s="134">
        <v>3</v>
      </c>
      <c r="P856" s="68" t="s">
        <v>176</v>
      </c>
      <c r="Q856" s="68"/>
      <c r="R856" s="68" t="s">
        <v>102</v>
      </c>
      <c r="S856" s="33" t="s">
        <v>102</v>
      </c>
    </row>
    <row r="857" spans="1:19">
      <c r="A857" s="68"/>
      <c r="B857" s="69">
        <v>44117</v>
      </c>
      <c r="C857" s="134">
        <v>39</v>
      </c>
      <c r="D857" s="68" t="s">
        <v>98</v>
      </c>
      <c r="E857" s="68"/>
      <c r="F857" s="68" t="s">
        <v>197</v>
      </c>
      <c r="G857" s="68" t="s">
        <v>102</v>
      </c>
      <c r="H857" s="68" t="s">
        <v>162</v>
      </c>
      <c r="I857" s="68" t="s">
        <v>174</v>
      </c>
      <c r="J857" s="69">
        <v>44399</v>
      </c>
      <c r="K857" s="69">
        <v>44400</v>
      </c>
      <c r="L857" s="68" t="s">
        <v>102</v>
      </c>
      <c r="M857" s="68">
        <v>30</v>
      </c>
      <c r="N857" s="69">
        <v>44440</v>
      </c>
      <c r="O857" s="134">
        <v>40</v>
      </c>
      <c r="P857" s="68" t="s">
        <v>193</v>
      </c>
      <c r="Q857" s="68"/>
      <c r="R857" s="68" t="s">
        <v>102</v>
      </c>
      <c r="S857" s="33" t="s">
        <v>102</v>
      </c>
    </row>
    <row r="858" spans="1:19">
      <c r="A858" s="68"/>
      <c r="B858" s="69" t="s">
        <v>198</v>
      </c>
      <c r="C858" s="134">
        <v>46</v>
      </c>
      <c r="D858" s="68" t="s">
        <v>98</v>
      </c>
      <c r="E858" s="68"/>
      <c r="F858" s="68" t="s">
        <v>197</v>
      </c>
      <c r="G858" s="68" t="s">
        <v>101</v>
      </c>
      <c r="H858" s="68" t="s">
        <v>162</v>
      </c>
      <c r="I858" s="68" t="s">
        <v>174</v>
      </c>
      <c r="J858" s="69">
        <v>44399</v>
      </c>
      <c r="K858" s="69">
        <v>44400</v>
      </c>
      <c r="L858" s="68" t="s">
        <v>102</v>
      </c>
      <c r="M858" s="68">
        <v>30</v>
      </c>
      <c r="N858" s="69">
        <v>44419</v>
      </c>
      <c r="O858" s="134">
        <v>19</v>
      </c>
      <c r="P858" s="68" t="s">
        <v>193</v>
      </c>
      <c r="Q858" s="68"/>
      <c r="R858" s="68" t="s">
        <v>102</v>
      </c>
      <c r="S858" s="33" t="s">
        <v>102</v>
      </c>
    </row>
    <row r="859" spans="1:19">
      <c r="A859" s="68"/>
      <c r="B859" s="69">
        <v>44270</v>
      </c>
      <c r="C859" s="134">
        <v>30</v>
      </c>
      <c r="D859" s="68" t="s">
        <v>98</v>
      </c>
      <c r="E859" s="68"/>
      <c r="F859" s="68" t="s">
        <v>197</v>
      </c>
      <c r="G859" s="68" t="s">
        <v>102</v>
      </c>
      <c r="H859" s="68" t="s">
        <v>162</v>
      </c>
      <c r="I859" s="68" t="s">
        <v>174</v>
      </c>
      <c r="J859" s="69">
        <v>44399</v>
      </c>
      <c r="K859" s="69">
        <v>44400</v>
      </c>
      <c r="L859" s="68" t="s">
        <v>102</v>
      </c>
      <c r="M859" s="68">
        <v>30</v>
      </c>
      <c r="N859" s="69">
        <v>44419</v>
      </c>
      <c r="O859" s="134">
        <v>19</v>
      </c>
      <c r="P859" s="68" t="s">
        <v>193</v>
      </c>
      <c r="Q859" s="68"/>
      <c r="R859" s="68" t="s">
        <v>102</v>
      </c>
      <c r="S859" s="33" t="s">
        <v>102</v>
      </c>
    </row>
    <row r="860" spans="1:19">
      <c r="A860" s="68"/>
      <c r="B860" s="69">
        <v>44147</v>
      </c>
      <c r="C860" s="134">
        <v>21</v>
      </c>
      <c r="D860" s="68" t="s">
        <v>98</v>
      </c>
      <c r="E860" s="68"/>
      <c r="F860" s="68" t="s">
        <v>197</v>
      </c>
      <c r="G860" s="68" t="s">
        <v>102</v>
      </c>
      <c r="H860" s="68" t="s">
        <v>162</v>
      </c>
      <c r="I860" s="68" t="s">
        <v>174</v>
      </c>
      <c r="J860" s="69">
        <v>44399</v>
      </c>
      <c r="K860" s="69">
        <v>44400</v>
      </c>
      <c r="L860" s="68" t="s">
        <v>102</v>
      </c>
      <c r="M860" s="68">
        <v>30</v>
      </c>
      <c r="N860" s="69">
        <v>44419</v>
      </c>
      <c r="O860" s="134">
        <v>19</v>
      </c>
      <c r="P860" s="68" t="s">
        <v>193</v>
      </c>
      <c r="Q860" s="68"/>
      <c r="R860" s="68" t="s">
        <v>102</v>
      </c>
      <c r="S860" s="33" t="s">
        <v>102</v>
      </c>
    </row>
    <row r="861" spans="1:19">
      <c r="A861" s="68"/>
      <c r="B861" s="69">
        <v>44104</v>
      </c>
      <c r="C861" s="134">
        <v>46</v>
      </c>
      <c r="D861" s="68" t="s">
        <v>98</v>
      </c>
      <c r="E861" s="68"/>
      <c r="F861" s="68" t="s">
        <v>106</v>
      </c>
      <c r="G861" s="68" t="s">
        <v>101</v>
      </c>
      <c r="H861" s="68" t="s">
        <v>162</v>
      </c>
      <c r="I861" s="68" t="s">
        <v>174</v>
      </c>
      <c r="J861" s="69">
        <v>44399</v>
      </c>
      <c r="K861" s="69">
        <v>44400</v>
      </c>
      <c r="L861" s="68" t="s">
        <v>102</v>
      </c>
      <c r="M861" s="68">
        <v>30</v>
      </c>
      <c r="N861" s="69">
        <v>44419</v>
      </c>
      <c r="O861" s="134">
        <v>19</v>
      </c>
      <c r="P861" s="68" t="s">
        <v>193</v>
      </c>
      <c r="Q861" s="68"/>
      <c r="R861" s="68" t="s">
        <v>102</v>
      </c>
      <c r="S861" s="33" t="s">
        <v>102</v>
      </c>
    </row>
    <row r="862" spans="1:19">
      <c r="A862" s="68"/>
      <c r="B862" s="69">
        <v>44154</v>
      </c>
      <c r="C862" s="134">
        <v>35</v>
      </c>
      <c r="D862" s="68" t="s">
        <v>98</v>
      </c>
      <c r="E862" s="68"/>
      <c r="F862" s="68" t="s">
        <v>197</v>
      </c>
      <c r="G862" s="68" t="s">
        <v>101</v>
      </c>
      <c r="H862" s="68" t="s">
        <v>162</v>
      </c>
      <c r="I862" s="68" t="s">
        <v>174</v>
      </c>
      <c r="J862" s="69">
        <v>44399</v>
      </c>
      <c r="K862" s="69">
        <v>44400</v>
      </c>
      <c r="L862" s="68" t="s">
        <v>102</v>
      </c>
      <c r="M862" s="68">
        <v>30</v>
      </c>
      <c r="N862" s="69">
        <v>44440</v>
      </c>
      <c r="O862" s="134">
        <v>40</v>
      </c>
      <c r="P862" s="68" t="s">
        <v>193</v>
      </c>
      <c r="Q862" s="68"/>
      <c r="R862" s="68" t="s">
        <v>102</v>
      </c>
      <c r="S862" s="33" t="s">
        <v>102</v>
      </c>
    </row>
    <row r="863" spans="1:19">
      <c r="A863" s="68"/>
      <c r="B863" s="69">
        <v>44287</v>
      </c>
      <c r="C863" s="134">
        <v>38</v>
      </c>
      <c r="D863" s="68" t="s">
        <v>107</v>
      </c>
      <c r="E863" s="68"/>
      <c r="F863" s="68" t="s">
        <v>197</v>
      </c>
      <c r="G863" s="68" t="s">
        <v>102</v>
      </c>
      <c r="H863" s="68" t="s">
        <v>162</v>
      </c>
      <c r="I863" s="68" t="s">
        <v>174</v>
      </c>
      <c r="J863" s="69">
        <v>44399</v>
      </c>
      <c r="K863" s="69">
        <v>44400</v>
      </c>
      <c r="L863" s="68" t="s">
        <v>102</v>
      </c>
      <c r="M863" s="68">
        <v>30</v>
      </c>
      <c r="N863" s="69">
        <v>44440</v>
      </c>
      <c r="O863" s="134">
        <v>40</v>
      </c>
      <c r="P863" s="68" t="s">
        <v>193</v>
      </c>
      <c r="Q863" s="68"/>
      <c r="R863" s="68" t="s">
        <v>102</v>
      </c>
      <c r="S863" s="33" t="s">
        <v>102</v>
      </c>
    </row>
    <row r="864" spans="1:19">
      <c r="A864" s="68"/>
      <c r="B864" s="69">
        <v>44054</v>
      </c>
      <c r="C864" s="134">
        <v>25</v>
      </c>
      <c r="D864" s="68" t="s">
        <v>105</v>
      </c>
      <c r="E864" s="68"/>
      <c r="F864" s="68" t="s">
        <v>106</v>
      </c>
      <c r="G864" s="68" t="s">
        <v>102</v>
      </c>
      <c r="H864" s="68" t="s">
        <v>162</v>
      </c>
      <c r="I864" s="68" t="s">
        <v>174</v>
      </c>
      <c r="J864" s="69">
        <v>44403</v>
      </c>
      <c r="K864" s="69">
        <v>44404</v>
      </c>
      <c r="L864" s="68" t="s">
        <v>101</v>
      </c>
      <c r="M864" s="68">
        <v>10</v>
      </c>
      <c r="N864" s="69">
        <v>44412</v>
      </c>
      <c r="O864" s="134">
        <v>9</v>
      </c>
      <c r="P864" s="68" t="s">
        <v>193</v>
      </c>
      <c r="Q864" s="68"/>
      <c r="R864" s="68" t="s">
        <v>102</v>
      </c>
      <c r="S864" s="33" t="s">
        <v>102</v>
      </c>
    </row>
    <row r="865" spans="1:19">
      <c r="A865" s="68"/>
      <c r="B865" s="69">
        <v>44257</v>
      </c>
      <c r="C865" s="134">
        <v>28</v>
      </c>
      <c r="D865" s="68" t="s">
        <v>98</v>
      </c>
      <c r="E865" s="68"/>
      <c r="F865" s="68" t="s">
        <v>197</v>
      </c>
      <c r="G865" s="68" t="s">
        <v>101</v>
      </c>
      <c r="H865" s="68" t="s">
        <v>162</v>
      </c>
      <c r="I865" s="68" t="s">
        <v>174</v>
      </c>
      <c r="J865" s="69">
        <v>44769</v>
      </c>
      <c r="K865" s="69">
        <v>44405</v>
      </c>
      <c r="L865" s="68" t="s">
        <v>101</v>
      </c>
      <c r="M865" s="68">
        <v>10</v>
      </c>
      <c r="N865" s="69">
        <v>44413</v>
      </c>
      <c r="O865" s="134">
        <v>9</v>
      </c>
      <c r="P865" s="68" t="s">
        <v>176</v>
      </c>
      <c r="Q865" s="68"/>
      <c r="R865" s="68" t="s">
        <v>102</v>
      </c>
      <c r="S865" s="33" t="s">
        <v>102</v>
      </c>
    </row>
    <row r="866" spans="1:19">
      <c r="A866" s="68"/>
      <c r="B866" s="69">
        <v>44333</v>
      </c>
      <c r="C866" s="134">
        <v>41</v>
      </c>
      <c r="D866" s="68" t="s">
        <v>98</v>
      </c>
      <c r="E866" s="68"/>
      <c r="F866" s="68" t="s">
        <v>197</v>
      </c>
      <c r="G866" s="68" t="s">
        <v>101</v>
      </c>
      <c r="H866" s="68" t="s">
        <v>162</v>
      </c>
      <c r="I866" s="68" t="s">
        <v>174</v>
      </c>
      <c r="J866" s="69">
        <v>44405</v>
      </c>
      <c r="K866" s="69">
        <v>44406</v>
      </c>
      <c r="L866" s="68" t="s">
        <v>102</v>
      </c>
      <c r="M866" s="68">
        <v>35</v>
      </c>
      <c r="N866" s="69">
        <v>44440</v>
      </c>
      <c r="O866" s="134">
        <v>35</v>
      </c>
      <c r="P866" s="68" t="s">
        <v>176</v>
      </c>
      <c r="Q866" s="68"/>
      <c r="R866" s="68" t="s">
        <v>102</v>
      </c>
      <c r="S866" s="33" t="s">
        <v>102</v>
      </c>
    </row>
    <row r="867" spans="1:19">
      <c r="A867" s="68"/>
      <c r="B867" s="69">
        <v>44335</v>
      </c>
      <c r="C867" s="134">
        <v>26</v>
      </c>
      <c r="D867" s="68" t="s">
        <v>98</v>
      </c>
      <c r="E867" s="68"/>
      <c r="F867" s="68" t="s">
        <v>106</v>
      </c>
      <c r="G867" s="68" t="s">
        <v>102</v>
      </c>
      <c r="H867" s="68" t="s">
        <v>162</v>
      </c>
      <c r="I867" s="68" t="s">
        <v>174</v>
      </c>
      <c r="J867" s="69">
        <v>44405</v>
      </c>
      <c r="K867" s="69">
        <v>44406</v>
      </c>
      <c r="L867" s="68" t="s">
        <v>102</v>
      </c>
      <c r="M867" s="68">
        <v>12</v>
      </c>
      <c r="N867" s="69">
        <v>44413</v>
      </c>
      <c r="O867" s="134">
        <v>8</v>
      </c>
      <c r="P867" s="68" t="s">
        <v>193</v>
      </c>
      <c r="Q867" s="68"/>
      <c r="R867" s="68" t="s">
        <v>102</v>
      </c>
      <c r="S867" s="33" t="s">
        <v>102</v>
      </c>
    </row>
    <row r="868" spans="1:19">
      <c r="A868" s="68"/>
      <c r="B868" s="69">
        <v>44228</v>
      </c>
      <c r="C868" s="134">
        <v>26</v>
      </c>
      <c r="D868" s="68" t="s">
        <v>98</v>
      </c>
      <c r="E868" s="68"/>
      <c r="F868" s="68" t="s">
        <v>197</v>
      </c>
      <c r="G868" s="68" t="s">
        <v>102</v>
      </c>
      <c r="H868" s="68" t="s">
        <v>162</v>
      </c>
      <c r="I868" s="68" t="s">
        <v>174</v>
      </c>
      <c r="J868" s="69">
        <v>44405</v>
      </c>
      <c r="K868" s="69">
        <v>44406</v>
      </c>
      <c r="L868" s="68" t="s">
        <v>102</v>
      </c>
      <c r="M868" s="68">
        <v>5</v>
      </c>
      <c r="N868" s="69">
        <v>44410</v>
      </c>
      <c r="O868" s="134">
        <v>5</v>
      </c>
      <c r="P868" s="68" t="s">
        <v>176</v>
      </c>
      <c r="Q868" s="68"/>
      <c r="R868" s="68" t="s">
        <v>102</v>
      </c>
      <c r="S868" s="33" t="s">
        <v>102</v>
      </c>
    </row>
    <row r="869" spans="1:19">
      <c r="A869" s="68"/>
      <c r="B869" s="69">
        <v>44299</v>
      </c>
      <c r="C869" s="134">
        <v>40</v>
      </c>
      <c r="D869" s="68" t="s">
        <v>98</v>
      </c>
      <c r="E869" s="68"/>
      <c r="F869" s="68" t="s">
        <v>197</v>
      </c>
      <c r="G869" s="68" t="s">
        <v>102</v>
      </c>
      <c r="H869" s="68" t="s">
        <v>162</v>
      </c>
      <c r="I869" s="68" t="s">
        <v>174</v>
      </c>
      <c r="J869" s="69">
        <v>44406</v>
      </c>
      <c r="K869" s="69">
        <v>44407</v>
      </c>
      <c r="L869" s="68" t="s">
        <v>102</v>
      </c>
      <c r="M869" s="68">
        <v>7</v>
      </c>
      <c r="N869" s="69">
        <v>44413</v>
      </c>
      <c r="O869" s="134">
        <v>7</v>
      </c>
      <c r="P869" s="68" t="s">
        <v>176</v>
      </c>
      <c r="Q869" s="68"/>
      <c r="R869" s="68" t="s">
        <v>102</v>
      </c>
      <c r="S869" s="33" t="s">
        <v>102</v>
      </c>
    </row>
    <row r="870" spans="1:19">
      <c r="A870" s="68"/>
      <c r="B870" s="69">
        <v>44357</v>
      </c>
      <c r="C870" s="134">
        <v>34</v>
      </c>
      <c r="D870" s="68" t="s">
        <v>98</v>
      </c>
      <c r="E870" s="68"/>
      <c r="F870" s="68" t="s">
        <v>197</v>
      </c>
      <c r="G870" s="68" t="s">
        <v>102</v>
      </c>
      <c r="H870" s="68" t="s">
        <v>162</v>
      </c>
      <c r="I870" s="68" t="s">
        <v>174</v>
      </c>
      <c r="J870" s="69">
        <v>44406</v>
      </c>
      <c r="K870" s="69">
        <v>44407</v>
      </c>
      <c r="L870" s="68" t="s">
        <v>102</v>
      </c>
      <c r="M870" s="68">
        <v>7</v>
      </c>
      <c r="N870" s="69">
        <v>44413</v>
      </c>
      <c r="O870" s="134">
        <v>7</v>
      </c>
      <c r="P870" s="68" t="s">
        <v>176</v>
      </c>
      <c r="Q870" s="68"/>
      <c r="R870" s="68" t="s">
        <v>102</v>
      </c>
      <c r="S870" s="33" t="s">
        <v>102</v>
      </c>
    </row>
    <row r="871" spans="1:19">
      <c r="A871" s="68"/>
      <c r="B871" s="69">
        <v>44280</v>
      </c>
      <c r="C871" s="134">
        <v>49</v>
      </c>
      <c r="D871" s="68" t="s">
        <v>98</v>
      </c>
      <c r="E871" s="68"/>
      <c r="F871" s="68" t="s">
        <v>197</v>
      </c>
      <c r="G871" s="68" t="s">
        <v>102</v>
      </c>
      <c r="H871" s="68" t="s">
        <v>162</v>
      </c>
      <c r="I871" s="68" t="s">
        <v>174</v>
      </c>
      <c r="J871" s="69">
        <v>44406</v>
      </c>
      <c r="K871" s="69">
        <v>44407</v>
      </c>
      <c r="L871" s="68" t="s">
        <v>102</v>
      </c>
      <c r="M871" s="68">
        <v>7</v>
      </c>
      <c r="N871" s="69">
        <v>44413</v>
      </c>
      <c r="O871" s="134">
        <v>7</v>
      </c>
      <c r="P871" s="68" t="s">
        <v>176</v>
      </c>
      <c r="Q871" s="68"/>
      <c r="R871" s="68" t="s">
        <v>102</v>
      </c>
      <c r="S871" s="33" t="s">
        <v>102</v>
      </c>
    </row>
    <row r="872" spans="1:19">
      <c r="A872" s="68"/>
      <c r="B872" s="69">
        <v>44389</v>
      </c>
      <c r="C872" s="134">
        <v>23</v>
      </c>
      <c r="D872" s="68" t="s">
        <v>105</v>
      </c>
      <c r="E872" s="68"/>
      <c r="F872" s="68" t="s">
        <v>197</v>
      </c>
      <c r="G872" s="68" t="s">
        <v>102</v>
      </c>
      <c r="H872" s="68" t="s">
        <v>162</v>
      </c>
      <c r="I872" s="68" t="s">
        <v>174</v>
      </c>
      <c r="J872" s="69">
        <v>44406</v>
      </c>
      <c r="K872" s="69">
        <v>44407</v>
      </c>
      <c r="L872" s="68" t="s">
        <v>102</v>
      </c>
      <c r="M872" s="68">
        <v>5</v>
      </c>
      <c r="N872" s="69">
        <v>44411</v>
      </c>
      <c r="O872" s="134">
        <v>5</v>
      </c>
      <c r="P872" s="68" t="s">
        <v>176</v>
      </c>
      <c r="Q872" s="68"/>
      <c r="R872" s="68" t="s">
        <v>102</v>
      </c>
      <c r="S872" s="33" t="s">
        <v>102</v>
      </c>
    </row>
    <row r="873" spans="1:19">
      <c r="A873" s="68"/>
      <c r="B873" s="69">
        <v>44497</v>
      </c>
      <c r="C873" s="134">
        <v>26</v>
      </c>
      <c r="D873" s="68" t="s">
        <v>98</v>
      </c>
      <c r="E873" s="68"/>
      <c r="F873" s="68" t="s">
        <v>197</v>
      </c>
      <c r="G873" s="68" t="s">
        <v>101</v>
      </c>
      <c r="H873" s="68" t="s">
        <v>162</v>
      </c>
      <c r="I873" s="68" t="s">
        <v>174</v>
      </c>
      <c r="J873" s="69">
        <v>44406</v>
      </c>
      <c r="K873" s="69">
        <v>44407</v>
      </c>
      <c r="L873" s="68" t="s">
        <v>102</v>
      </c>
      <c r="M873" s="68">
        <v>7</v>
      </c>
      <c r="N873" s="69">
        <v>44413</v>
      </c>
      <c r="O873" s="134">
        <v>7</v>
      </c>
      <c r="P873" s="68" t="s">
        <v>176</v>
      </c>
      <c r="Q873" s="68"/>
      <c r="R873" s="68" t="s">
        <v>102</v>
      </c>
      <c r="S873" s="33" t="s">
        <v>102</v>
      </c>
    </row>
    <row r="874" spans="1:19">
      <c r="A874" s="68"/>
      <c r="B874" s="69">
        <v>44383</v>
      </c>
      <c r="C874" s="134">
        <v>36</v>
      </c>
      <c r="D874" s="68" t="s">
        <v>98</v>
      </c>
      <c r="E874" s="68"/>
      <c r="F874" s="68" t="s">
        <v>197</v>
      </c>
      <c r="G874" s="68" t="s">
        <v>101</v>
      </c>
      <c r="H874" s="68" t="s">
        <v>162</v>
      </c>
      <c r="I874" s="68" t="s">
        <v>174</v>
      </c>
      <c r="J874" s="69">
        <v>44407</v>
      </c>
      <c r="K874" s="69">
        <v>44408</v>
      </c>
      <c r="L874" s="68" t="s">
        <v>101</v>
      </c>
      <c r="M874" s="68">
        <v>7</v>
      </c>
      <c r="N874" s="69">
        <v>44413</v>
      </c>
      <c r="O874" s="134">
        <v>6</v>
      </c>
      <c r="P874" s="68" t="s">
        <v>193</v>
      </c>
      <c r="Q874" s="68"/>
      <c r="R874" s="68" t="s">
        <v>102</v>
      </c>
      <c r="S874" s="33" t="s">
        <v>102</v>
      </c>
    </row>
    <row r="875" spans="1:19">
      <c r="A875" s="68"/>
      <c r="B875" s="69">
        <v>44398</v>
      </c>
      <c r="C875" s="134">
        <v>49</v>
      </c>
      <c r="D875" s="68" t="s">
        <v>98</v>
      </c>
      <c r="E875" s="68"/>
      <c r="F875" s="68" t="s">
        <v>197</v>
      </c>
      <c r="G875" s="68" t="s">
        <v>102</v>
      </c>
      <c r="H875" s="68" t="s">
        <v>162</v>
      </c>
      <c r="I875" s="68" t="s">
        <v>174</v>
      </c>
      <c r="J875" s="69">
        <v>44407</v>
      </c>
      <c r="K875" s="69">
        <v>44408</v>
      </c>
      <c r="L875" s="68" t="s">
        <v>102</v>
      </c>
      <c r="M875" s="68">
        <v>3</v>
      </c>
      <c r="N875" s="69">
        <v>44410</v>
      </c>
      <c r="O875" s="134">
        <v>3</v>
      </c>
      <c r="P875" s="68" t="s">
        <v>176</v>
      </c>
      <c r="Q875" s="68"/>
      <c r="R875" s="68" t="s">
        <v>102</v>
      </c>
      <c r="S875" s="33" t="s">
        <v>102</v>
      </c>
    </row>
    <row r="876" spans="1:19">
      <c r="A876" s="68"/>
      <c r="B876" s="69">
        <v>44377</v>
      </c>
      <c r="C876" s="134">
        <v>39</v>
      </c>
      <c r="D876" s="68" t="s">
        <v>98</v>
      </c>
      <c r="E876" s="68"/>
      <c r="F876" s="68" t="s">
        <v>197</v>
      </c>
      <c r="G876" s="68" t="s">
        <v>102</v>
      </c>
      <c r="H876" s="68" t="s">
        <v>162</v>
      </c>
      <c r="I876" s="68" t="s">
        <v>174</v>
      </c>
      <c r="J876" s="69">
        <v>44408</v>
      </c>
      <c r="K876" s="69">
        <v>44410</v>
      </c>
      <c r="L876" s="68" t="s">
        <v>102</v>
      </c>
      <c r="M876" s="68">
        <v>0</v>
      </c>
      <c r="N876" s="69">
        <v>44410</v>
      </c>
      <c r="O876" s="134">
        <v>2</v>
      </c>
      <c r="P876" s="68" t="s">
        <v>194</v>
      </c>
      <c r="Q876" s="68"/>
      <c r="R876" s="68" t="s">
        <v>102</v>
      </c>
      <c r="S876" s="33" t="s">
        <v>102</v>
      </c>
    </row>
    <row r="877" spans="1:19">
      <c r="A877" s="68"/>
      <c r="B877" s="69">
        <v>44277</v>
      </c>
      <c r="C877" s="134">
        <v>43</v>
      </c>
      <c r="D877" s="68" t="s">
        <v>107</v>
      </c>
      <c r="E877" s="68"/>
      <c r="F877" s="68" t="s">
        <v>197</v>
      </c>
      <c r="G877" s="68" t="s">
        <v>102</v>
      </c>
      <c r="H877" s="68" t="s">
        <v>162</v>
      </c>
      <c r="I877" s="68" t="s">
        <v>174</v>
      </c>
      <c r="J877" s="69">
        <v>44409</v>
      </c>
      <c r="K877" s="69">
        <v>44410</v>
      </c>
      <c r="L877" s="68" t="s">
        <v>102</v>
      </c>
      <c r="M877" s="68">
        <v>5</v>
      </c>
      <c r="N877" s="69">
        <v>44411</v>
      </c>
      <c r="O877" s="134">
        <v>2</v>
      </c>
      <c r="P877" s="68" t="s">
        <v>193</v>
      </c>
      <c r="Q877" s="68"/>
      <c r="R877" s="68" t="s">
        <v>102</v>
      </c>
      <c r="S877" s="33" t="s">
        <v>102</v>
      </c>
    </row>
    <row r="878" spans="1:19">
      <c r="A878" s="68"/>
      <c r="B878" s="69">
        <v>44421</v>
      </c>
      <c r="C878" s="134">
        <v>27</v>
      </c>
      <c r="D878" s="68" t="s">
        <v>98</v>
      </c>
      <c r="E878" s="68"/>
      <c r="F878" s="68" t="s">
        <v>197</v>
      </c>
      <c r="G878" s="68" t="s">
        <v>102</v>
      </c>
      <c r="H878" s="68" t="s">
        <v>162</v>
      </c>
      <c r="I878" s="68" t="s">
        <v>174</v>
      </c>
      <c r="J878" s="69">
        <v>44409</v>
      </c>
      <c r="K878" s="69">
        <v>44410</v>
      </c>
      <c r="L878" s="68" t="s">
        <v>102</v>
      </c>
      <c r="M878" s="68">
        <v>10</v>
      </c>
      <c r="N878" s="69">
        <v>44413</v>
      </c>
      <c r="O878" s="134">
        <v>4</v>
      </c>
      <c r="P878" s="68" t="s">
        <v>193</v>
      </c>
      <c r="Q878" s="68"/>
      <c r="R878" s="68" t="s">
        <v>102</v>
      </c>
      <c r="S878" s="33" t="s">
        <v>102</v>
      </c>
    </row>
    <row r="879" spans="1:19">
      <c r="A879" s="68"/>
      <c r="B879" s="69">
        <v>44385</v>
      </c>
      <c r="C879" s="134">
        <v>50</v>
      </c>
      <c r="D879" s="68" t="s">
        <v>98</v>
      </c>
      <c r="E879" s="68"/>
      <c r="F879" s="68" t="s">
        <v>197</v>
      </c>
      <c r="G879" s="68" t="s">
        <v>102</v>
      </c>
      <c r="H879" s="68" t="s">
        <v>162</v>
      </c>
      <c r="I879" s="68" t="s">
        <v>174</v>
      </c>
      <c r="J879" s="69">
        <v>44410</v>
      </c>
      <c r="K879" s="69">
        <v>44411</v>
      </c>
      <c r="L879" s="68" t="s">
        <v>101</v>
      </c>
      <c r="M879" s="68">
        <v>5</v>
      </c>
      <c r="N879" s="69">
        <v>44411</v>
      </c>
      <c r="O879" s="134">
        <v>1</v>
      </c>
      <c r="P879" s="68" t="s">
        <v>193</v>
      </c>
      <c r="Q879" s="68"/>
      <c r="R879" s="68" t="s">
        <v>102</v>
      </c>
      <c r="S879" s="33" t="s">
        <v>102</v>
      </c>
    </row>
    <row r="880" spans="1:19">
      <c r="A880" s="68"/>
      <c r="B880" s="69">
        <v>44351</v>
      </c>
      <c r="C880" s="134">
        <v>51</v>
      </c>
      <c r="D880" s="68" t="s">
        <v>98</v>
      </c>
      <c r="E880" s="68"/>
      <c r="F880" s="68" t="s">
        <v>106</v>
      </c>
      <c r="G880" s="68" t="s">
        <v>102</v>
      </c>
      <c r="H880" s="68" t="s">
        <v>162</v>
      </c>
      <c r="I880" s="68" t="s">
        <v>174</v>
      </c>
      <c r="J880" s="69">
        <v>44410</v>
      </c>
      <c r="K880" s="69">
        <v>44411</v>
      </c>
      <c r="L880" s="68" t="s">
        <v>101</v>
      </c>
      <c r="M880" s="68">
        <v>3</v>
      </c>
      <c r="N880" s="69">
        <v>44411</v>
      </c>
      <c r="O880" s="134">
        <v>1</v>
      </c>
      <c r="P880" s="68" t="s">
        <v>193</v>
      </c>
      <c r="Q880" s="68"/>
      <c r="R880" s="68" t="s">
        <v>102</v>
      </c>
      <c r="S880" s="33" t="s">
        <v>102</v>
      </c>
    </row>
    <row r="881" spans="1:19">
      <c r="A881" s="68"/>
      <c r="B881" s="69">
        <v>44377</v>
      </c>
      <c r="C881" s="134">
        <v>38</v>
      </c>
      <c r="D881" s="68" t="s">
        <v>105</v>
      </c>
      <c r="E881" s="68"/>
      <c r="F881" s="68" t="s">
        <v>197</v>
      </c>
      <c r="G881" s="68" t="s">
        <v>102</v>
      </c>
      <c r="H881" s="68" t="s">
        <v>162</v>
      </c>
      <c r="I881" s="68" t="s">
        <v>174</v>
      </c>
      <c r="J881" s="69">
        <v>44410</v>
      </c>
      <c r="K881" s="69">
        <v>44411</v>
      </c>
      <c r="L881" s="68" t="s">
        <v>102</v>
      </c>
      <c r="M881" s="68">
        <v>10</v>
      </c>
      <c r="N881" s="69">
        <v>44413</v>
      </c>
      <c r="O881" s="134">
        <v>3</v>
      </c>
      <c r="P881" s="68" t="s">
        <v>193</v>
      </c>
      <c r="Q881" s="68"/>
      <c r="R881" s="68" t="s">
        <v>102</v>
      </c>
      <c r="S881" s="33" t="s">
        <v>102</v>
      </c>
    </row>
    <row r="882" spans="1:19">
      <c r="A882" s="68"/>
      <c r="B882" s="69">
        <v>44222</v>
      </c>
      <c r="C882" s="134">
        <v>28</v>
      </c>
      <c r="D882" s="68" t="s">
        <v>105</v>
      </c>
      <c r="E882" s="68"/>
      <c r="F882" s="68" t="s">
        <v>106</v>
      </c>
      <c r="G882" s="68" t="s">
        <v>101</v>
      </c>
      <c r="H882" s="68" t="s">
        <v>162</v>
      </c>
      <c r="I882" s="68" t="s">
        <v>174</v>
      </c>
      <c r="J882" s="69">
        <v>44410</v>
      </c>
      <c r="K882" s="69">
        <v>44411</v>
      </c>
      <c r="L882" s="68" t="s">
        <v>102</v>
      </c>
      <c r="M882" s="68">
        <v>3</v>
      </c>
      <c r="N882" s="69">
        <v>44413</v>
      </c>
      <c r="O882" s="134">
        <v>3</v>
      </c>
      <c r="P882" s="68" t="s">
        <v>176</v>
      </c>
      <c r="Q882" s="68"/>
      <c r="R882" s="68" t="s">
        <v>102</v>
      </c>
      <c r="S882" s="33" t="s">
        <v>102</v>
      </c>
    </row>
    <row r="883" spans="1:19">
      <c r="A883" s="68"/>
      <c r="B883" s="69">
        <v>44398</v>
      </c>
      <c r="C883" s="134">
        <v>41</v>
      </c>
      <c r="D883" s="68" t="s">
        <v>98</v>
      </c>
      <c r="E883" s="68"/>
      <c r="F883" s="68" t="s">
        <v>197</v>
      </c>
      <c r="G883" s="68" t="s">
        <v>101</v>
      </c>
      <c r="H883" s="68" t="s">
        <v>162</v>
      </c>
      <c r="I883" s="68" t="s">
        <v>174</v>
      </c>
      <c r="J883" s="69">
        <v>44411</v>
      </c>
      <c r="K883" s="69">
        <v>44412</v>
      </c>
      <c r="L883" s="68" t="s">
        <v>102</v>
      </c>
      <c r="M883" s="68">
        <v>3</v>
      </c>
      <c r="N883" s="69">
        <v>44413</v>
      </c>
      <c r="O883" s="134">
        <v>2</v>
      </c>
      <c r="P883" s="68" t="s">
        <v>176</v>
      </c>
      <c r="Q883" s="68"/>
      <c r="R883" s="68" t="s">
        <v>102</v>
      </c>
      <c r="S883" s="33" t="s">
        <v>102</v>
      </c>
    </row>
    <row r="884" spans="1:19">
      <c r="A884" s="68"/>
      <c r="B884" s="69">
        <v>44406</v>
      </c>
      <c r="C884" s="134">
        <v>18</v>
      </c>
      <c r="D884" s="68" t="s">
        <v>98</v>
      </c>
      <c r="E884" s="68"/>
      <c r="F884" s="68" t="s">
        <v>197</v>
      </c>
      <c r="G884" s="68" t="s">
        <v>102</v>
      </c>
      <c r="H884" s="68" t="s">
        <v>162</v>
      </c>
      <c r="I884" s="68" t="s">
        <v>174</v>
      </c>
      <c r="J884" s="69">
        <v>44411</v>
      </c>
      <c r="K884" s="69">
        <v>44412</v>
      </c>
      <c r="L884" s="68" t="s">
        <v>102</v>
      </c>
      <c r="M884" s="68">
        <v>3</v>
      </c>
      <c r="N884" s="69">
        <v>44412</v>
      </c>
      <c r="O884" s="134">
        <v>1</v>
      </c>
      <c r="P884" s="68" t="s">
        <v>176</v>
      </c>
      <c r="Q884" s="68"/>
      <c r="R884" s="68" t="s">
        <v>102</v>
      </c>
      <c r="S884" s="33" t="s">
        <v>102</v>
      </c>
    </row>
    <row r="885" spans="1:19">
      <c r="A885" s="68"/>
      <c r="B885" s="69">
        <v>44405</v>
      </c>
      <c r="C885" s="134">
        <v>30</v>
      </c>
      <c r="D885" s="68" t="s">
        <v>98</v>
      </c>
      <c r="E885" s="68"/>
      <c r="F885" s="68" t="s">
        <v>197</v>
      </c>
      <c r="G885" s="68" t="s">
        <v>102</v>
      </c>
      <c r="H885" s="68" t="s">
        <v>162</v>
      </c>
      <c r="I885" s="68" t="s">
        <v>174</v>
      </c>
      <c r="J885" s="69">
        <v>44411</v>
      </c>
      <c r="K885" s="69">
        <v>44412</v>
      </c>
      <c r="L885" s="68" t="s">
        <v>102</v>
      </c>
      <c r="M885" s="68">
        <v>10</v>
      </c>
      <c r="N885" s="69">
        <v>44413</v>
      </c>
      <c r="O885" s="134">
        <v>2</v>
      </c>
      <c r="P885" s="68" t="s">
        <v>193</v>
      </c>
      <c r="Q885" s="68"/>
      <c r="R885" s="68" t="s">
        <v>102</v>
      </c>
      <c r="S885" s="33" t="s">
        <v>102</v>
      </c>
    </row>
    <row r="886" spans="1:19">
      <c r="A886" s="68"/>
      <c r="B886" s="69">
        <v>44385</v>
      </c>
      <c r="C886" s="134">
        <v>50</v>
      </c>
      <c r="D886" s="68" t="s">
        <v>98</v>
      </c>
      <c r="E886" s="68"/>
      <c r="F886" s="68" t="s">
        <v>197</v>
      </c>
      <c r="G886" s="68" t="s">
        <v>102</v>
      </c>
      <c r="H886" s="68" t="s">
        <v>162</v>
      </c>
      <c r="I886" s="68" t="s">
        <v>174</v>
      </c>
      <c r="J886" s="69">
        <v>44411</v>
      </c>
      <c r="K886" s="69">
        <v>44412</v>
      </c>
      <c r="L886" s="68" t="s">
        <v>101</v>
      </c>
      <c r="M886" s="68">
        <v>3</v>
      </c>
      <c r="N886" s="69">
        <v>44412</v>
      </c>
      <c r="O886" s="134">
        <v>1</v>
      </c>
      <c r="P886" s="68" t="s">
        <v>176</v>
      </c>
      <c r="Q886" s="68"/>
      <c r="R886" s="68" t="s">
        <v>102</v>
      </c>
      <c r="S886" s="33" t="s">
        <v>102</v>
      </c>
    </row>
    <row r="887" spans="1:19">
      <c r="A887" s="68"/>
      <c r="B887" s="69">
        <v>44400</v>
      </c>
      <c r="C887" s="134">
        <v>33</v>
      </c>
      <c r="D887" s="68" t="s">
        <v>105</v>
      </c>
      <c r="E887" s="68"/>
      <c r="F887" s="68" t="s">
        <v>197</v>
      </c>
      <c r="G887" s="68" t="s">
        <v>102</v>
      </c>
      <c r="H887" s="68" t="s">
        <v>162</v>
      </c>
      <c r="I887" s="68" t="s">
        <v>174</v>
      </c>
      <c r="J887" s="69">
        <v>44412</v>
      </c>
      <c r="K887" s="69">
        <v>44413</v>
      </c>
      <c r="L887" s="68" t="s">
        <v>101</v>
      </c>
      <c r="M887" s="68">
        <v>3</v>
      </c>
      <c r="N887" s="69">
        <v>44413</v>
      </c>
      <c r="O887" s="134">
        <v>1</v>
      </c>
      <c r="P887" s="68" t="s">
        <v>193</v>
      </c>
      <c r="Q887" s="68"/>
      <c r="R887" s="68" t="s">
        <v>102</v>
      </c>
      <c r="S887" s="33" t="s">
        <v>102</v>
      </c>
    </row>
    <row r="888" spans="1:19">
      <c r="A888" s="68"/>
      <c r="B888" s="69">
        <v>44400</v>
      </c>
      <c r="C888" s="134">
        <v>39</v>
      </c>
      <c r="D888" s="68" t="s">
        <v>98</v>
      </c>
      <c r="E888" s="68"/>
      <c r="F888" s="68" t="s">
        <v>197</v>
      </c>
      <c r="G888" s="68" t="s">
        <v>102</v>
      </c>
      <c r="H888" s="68" t="s">
        <v>162</v>
      </c>
      <c r="I888" s="68" t="s">
        <v>174</v>
      </c>
      <c r="J888" s="69">
        <v>44412</v>
      </c>
      <c r="K888" s="69">
        <v>44413</v>
      </c>
      <c r="L888" s="68" t="s">
        <v>101</v>
      </c>
      <c r="M888" s="68">
        <v>30</v>
      </c>
      <c r="N888" s="69">
        <v>44419</v>
      </c>
      <c r="O888" s="134">
        <v>7</v>
      </c>
      <c r="P888" s="68" t="s">
        <v>193</v>
      </c>
      <c r="Q888" s="68"/>
      <c r="R888" s="68" t="s">
        <v>102</v>
      </c>
      <c r="S888" s="33" t="s">
        <v>102</v>
      </c>
    </row>
    <row r="889" spans="1:19">
      <c r="A889" s="68"/>
      <c r="B889" s="69">
        <v>44018</v>
      </c>
      <c r="C889" s="134">
        <v>27</v>
      </c>
      <c r="D889" s="68" t="s">
        <v>98</v>
      </c>
      <c r="E889" s="68"/>
      <c r="F889" s="68" t="s">
        <v>197</v>
      </c>
      <c r="G889" s="68" t="s">
        <v>102</v>
      </c>
      <c r="H889" s="68" t="s">
        <v>162</v>
      </c>
      <c r="I889" s="68" t="s">
        <v>174</v>
      </c>
      <c r="J889" s="69">
        <v>44412</v>
      </c>
      <c r="K889" s="69">
        <v>44413</v>
      </c>
      <c r="L889" s="68" t="s">
        <v>102</v>
      </c>
      <c r="M889" s="68">
        <v>7</v>
      </c>
      <c r="N889" s="69">
        <v>44418</v>
      </c>
      <c r="O889" s="134">
        <v>5</v>
      </c>
      <c r="P889" s="68" t="s">
        <v>193</v>
      </c>
      <c r="Q889" s="68"/>
      <c r="R889" s="68" t="s">
        <v>102</v>
      </c>
      <c r="S889" s="33" t="s">
        <v>102</v>
      </c>
    </row>
    <row r="890" spans="1:19">
      <c r="A890" s="68"/>
      <c r="B890" s="69">
        <v>44379</v>
      </c>
      <c r="C890" s="134">
        <v>23</v>
      </c>
      <c r="D890" s="68" t="s">
        <v>105</v>
      </c>
      <c r="E890" s="68"/>
      <c r="F890" s="68" t="s">
        <v>197</v>
      </c>
      <c r="G890" s="68" t="s">
        <v>102</v>
      </c>
      <c r="H890" s="68" t="s">
        <v>162</v>
      </c>
      <c r="I890" s="68" t="s">
        <v>174</v>
      </c>
      <c r="J890" s="69">
        <v>44412</v>
      </c>
      <c r="K890" s="69">
        <v>44413</v>
      </c>
      <c r="L890" s="68" t="s">
        <v>102</v>
      </c>
      <c r="M890" s="68">
        <v>7</v>
      </c>
      <c r="N890" s="69">
        <v>44418</v>
      </c>
      <c r="O890" s="134">
        <v>5</v>
      </c>
      <c r="P890" s="68" t="s">
        <v>193</v>
      </c>
      <c r="Q890" s="68"/>
      <c r="R890" s="68" t="s">
        <v>102</v>
      </c>
      <c r="S890" s="33" t="s">
        <v>102</v>
      </c>
    </row>
    <row r="891" spans="1:19">
      <c r="A891" s="68"/>
      <c r="B891" s="69">
        <v>43823</v>
      </c>
      <c r="C891" s="134">
        <v>22</v>
      </c>
      <c r="D891" s="68" t="s">
        <v>98</v>
      </c>
      <c r="E891" s="68"/>
      <c r="F891" s="68" t="s">
        <v>197</v>
      </c>
      <c r="G891" s="68" t="s">
        <v>101</v>
      </c>
      <c r="H891" s="68" t="s">
        <v>162</v>
      </c>
      <c r="I891" s="68" t="s">
        <v>174</v>
      </c>
      <c r="J891" s="69">
        <v>44428</v>
      </c>
      <c r="K891" s="69">
        <v>44431</v>
      </c>
      <c r="L891" s="68" t="s">
        <v>102</v>
      </c>
      <c r="M891" s="68">
        <v>5</v>
      </c>
      <c r="N891" s="69">
        <v>44433</v>
      </c>
      <c r="O891" s="134">
        <v>5</v>
      </c>
      <c r="P891" s="68" t="s">
        <v>176</v>
      </c>
      <c r="Q891" s="68"/>
      <c r="R891" s="68" t="s">
        <v>102</v>
      </c>
      <c r="S891" s="33" t="s">
        <v>102</v>
      </c>
    </row>
    <row r="892" spans="1:19">
      <c r="A892" s="68"/>
      <c r="B892" s="69">
        <v>44426</v>
      </c>
      <c r="C892" s="134">
        <v>23</v>
      </c>
      <c r="D892" s="68" t="s">
        <v>98</v>
      </c>
      <c r="E892" s="68"/>
      <c r="F892" s="68" t="s">
        <v>197</v>
      </c>
      <c r="G892" s="68" t="s">
        <v>102</v>
      </c>
      <c r="H892" s="68" t="s">
        <v>162</v>
      </c>
      <c r="I892" s="68" t="s">
        <v>174</v>
      </c>
      <c r="J892" s="69">
        <v>44428</v>
      </c>
      <c r="K892" s="69">
        <v>44431</v>
      </c>
      <c r="L892" s="68" t="s">
        <v>101</v>
      </c>
      <c r="M892" s="68">
        <v>5</v>
      </c>
      <c r="N892" s="69">
        <v>44432</v>
      </c>
      <c r="O892" s="134">
        <v>4</v>
      </c>
      <c r="P892" s="68" t="s">
        <v>176</v>
      </c>
      <c r="Q892" s="68"/>
      <c r="R892" s="68" t="s">
        <v>102</v>
      </c>
      <c r="S892" s="33" t="s">
        <v>102</v>
      </c>
    </row>
    <row r="893" spans="1:19">
      <c r="A893" s="68"/>
      <c r="B893" s="69">
        <v>44355</v>
      </c>
      <c r="C893" s="134">
        <v>31</v>
      </c>
      <c r="D893" s="68" t="s">
        <v>98</v>
      </c>
      <c r="E893" s="68"/>
      <c r="F893" s="68" t="s">
        <v>197</v>
      </c>
      <c r="G893" s="68" t="s">
        <v>101</v>
      </c>
      <c r="H893" s="68" t="s">
        <v>162</v>
      </c>
      <c r="I893" s="68" t="s">
        <v>167</v>
      </c>
      <c r="J893" s="69">
        <v>44428</v>
      </c>
      <c r="K893" s="69">
        <v>44431</v>
      </c>
      <c r="L893" s="68" t="s">
        <v>101</v>
      </c>
      <c r="M893" s="68">
        <v>3</v>
      </c>
      <c r="N893" s="69">
        <v>44429</v>
      </c>
      <c r="O893" s="134">
        <v>1</v>
      </c>
      <c r="P893" s="68" t="s">
        <v>176</v>
      </c>
      <c r="Q893" s="68"/>
      <c r="R893" s="68" t="s">
        <v>102</v>
      </c>
      <c r="S893" s="33" t="s">
        <v>102</v>
      </c>
    </row>
    <row r="894" spans="1:19">
      <c r="A894" s="68"/>
      <c r="B894" s="69">
        <v>44428</v>
      </c>
      <c r="C894" s="134">
        <v>32</v>
      </c>
      <c r="D894" s="68" t="s">
        <v>98</v>
      </c>
      <c r="E894" s="68"/>
      <c r="F894" s="68" t="s">
        <v>197</v>
      </c>
      <c r="G894" s="68" t="s">
        <v>101</v>
      </c>
      <c r="H894" s="68" t="s">
        <v>162</v>
      </c>
      <c r="I894" s="68" t="s">
        <v>174</v>
      </c>
      <c r="J894" s="69">
        <v>44428</v>
      </c>
      <c r="K894" s="69">
        <v>44431</v>
      </c>
      <c r="L894" s="68" t="s">
        <v>102</v>
      </c>
      <c r="M894" s="68">
        <v>10</v>
      </c>
      <c r="N894" s="69">
        <v>44432</v>
      </c>
      <c r="O894" s="134">
        <v>10</v>
      </c>
      <c r="P894" s="68" t="s">
        <v>176</v>
      </c>
      <c r="Q894" s="68"/>
      <c r="R894" s="68" t="s">
        <v>102</v>
      </c>
      <c r="S894" s="33" t="s">
        <v>102</v>
      </c>
    </row>
    <row r="895" spans="1:19">
      <c r="A895" s="68"/>
      <c r="B895" s="69">
        <v>44428</v>
      </c>
      <c r="C895" s="134">
        <v>34</v>
      </c>
      <c r="D895" s="68" t="s">
        <v>170</v>
      </c>
      <c r="E895" s="68"/>
      <c r="F895" s="68" t="s">
        <v>197</v>
      </c>
      <c r="G895" s="68" t="s">
        <v>101</v>
      </c>
      <c r="H895" s="68" t="s">
        <v>162</v>
      </c>
      <c r="I895" s="68" t="s">
        <v>174</v>
      </c>
      <c r="J895" s="69">
        <v>44428</v>
      </c>
      <c r="K895" s="69">
        <v>44431</v>
      </c>
      <c r="L895" s="68" t="s">
        <v>102</v>
      </c>
      <c r="M895" s="68">
        <v>10</v>
      </c>
      <c r="N895" s="69">
        <v>44432</v>
      </c>
      <c r="O895" s="134">
        <v>10</v>
      </c>
      <c r="P895" s="68" t="s">
        <v>176</v>
      </c>
      <c r="Q895" s="68"/>
      <c r="R895" s="68" t="s">
        <v>102</v>
      </c>
      <c r="S895" s="33" t="s">
        <v>102</v>
      </c>
    </row>
    <row r="896" spans="1:19">
      <c r="A896" s="68"/>
      <c r="B896" s="69">
        <v>44428</v>
      </c>
      <c r="C896" s="134">
        <v>28</v>
      </c>
      <c r="D896" s="68" t="s">
        <v>98</v>
      </c>
      <c r="E896" s="68"/>
      <c r="F896" s="68" t="s">
        <v>197</v>
      </c>
      <c r="G896" s="68" t="s">
        <v>101</v>
      </c>
      <c r="H896" s="68" t="s">
        <v>162</v>
      </c>
      <c r="I896" s="68" t="s">
        <v>174</v>
      </c>
      <c r="J896" s="69">
        <v>44428</v>
      </c>
      <c r="K896" s="69">
        <v>44431</v>
      </c>
      <c r="L896" s="68" t="s">
        <v>102</v>
      </c>
      <c r="M896" s="68">
        <v>10</v>
      </c>
      <c r="N896" s="69">
        <v>44432</v>
      </c>
      <c r="O896" s="134">
        <v>10</v>
      </c>
      <c r="P896" s="68" t="s">
        <v>176</v>
      </c>
      <c r="Q896" s="68"/>
      <c r="R896" s="68" t="s">
        <v>102</v>
      </c>
      <c r="S896" s="33" t="s">
        <v>102</v>
      </c>
    </row>
    <row r="897" spans="1:19">
      <c r="A897" s="68"/>
      <c r="B897" s="69">
        <v>44428</v>
      </c>
      <c r="C897" s="134">
        <v>59</v>
      </c>
      <c r="D897" s="68" t="s">
        <v>98</v>
      </c>
      <c r="E897" s="68"/>
      <c r="F897" s="68" t="s">
        <v>197</v>
      </c>
      <c r="G897" s="68" t="s">
        <v>101</v>
      </c>
      <c r="H897" s="68" t="s">
        <v>162</v>
      </c>
      <c r="I897" s="68" t="s">
        <v>174</v>
      </c>
      <c r="J897" s="69">
        <v>44428</v>
      </c>
      <c r="K897" s="69">
        <v>44431</v>
      </c>
      <c r="L897" s="68" t="s">
        <v>101</v>
      </c>
      <c r="M897" s="68">
        <v>5</v>
      </c>
      <c r="N897" s="69">
        <v>44432</v>
      </c>
      <c r="O897" s="134">
        <v>4</v>
      </c>
      <c r="P897" s="68" t="s">
        <v>176</v>
      </c>
      <c r="Q897" s="68"/>
      <c r="R897" s="68" t="s">
        <v>102</v>
      </c>
      <c r="S897" s="33" t="s">
        <v>102</v>
      </c>
    </row>
    <row r="898" spans="1:19">
      <c r="A898" s="68"/>
      <c r="B898" s="69">
        <v>44401</v>
      </c>
      <c r="C898" s="134">
        <v>31</v>
      </c>
      <c r="D898" s="68" t="s">
        <v>98</v>
      </c>
      <c r="E898" s="68"/>
      <c r="F898" s="68" t="s">
        <v>197</v>
      </c>
      <c r="G898" s="68" t="s">
        <v>102</v>
      </c>
      <c r="H898" s="68" t="s">
        <v>162</v>
      </c>
      <c r="I898" s="68" t="s">
        <v>174</v>
      </c>
      <c r="J898" s="69">
        <v>44428</v>
      </c>
      <c r="K898" s="69">
        <v>44431</v>
      </c>
      <c r="L898" s="68" t="s">
        <v>101</v>
      </c>
      <c r="M898" s="68">
        <v>3</v>
      </c>
      <c r="N898" s="69">
        <v>44429</v>
      </c>
      <c r="O898" s="134">
        <v>1</v>
      </c>
      <c r="P898" s="68" t="s">
        <v>176</v>
      </c>
      <c r="Q898" s="68"/>
      <c r="R898" s="68" t="s">
        <v>102</v>
      </c>
      <c r="S898" s="33" t="s">
        <v>102</v>
      </c>
    </row>
    <row r="899" spans="1:19">
      <c r="A899" s="68"/>
      <c r="B899" s="69">
        <v>44428</v>
      </c>
      <c r="C899" s="134">
        <v>28</v>
      </c>
      <c r="D899" s="68" t="s">
        <v>98</v>
      </c>
      <c r="E899" s="68"/>
      <c r="F899" s="68" t="s">
        <v>197</v>
      </c>
      <c r="G899" s="68" t="s">
        <v>102</v>
      </c>
      <c r="H899" s="68" t="s">
        <v>162</v>
      </c>
      <c r="I899" s="68" t="s">
        <v>174</v>
      </c>
      <c r="J899" s="69">
        <v>44428</v>
      </c>
      <c r="K899" s="69" t="s">
        <v>199</v>
      </c>
      <c r="L899" s="68" t="s">
        <v>102</v>
      </c>
      <c r="M899" s="68">
        <v>0</v>
      </c>
      <c r="N899" s="69">
        <v>44432</v>
      </c>
      <c r="O899" s="134">
        <v>4</v>
      </c>
      <c r="P899" s="68" t="s">
        <v>176</v>
      </c>
      <c r="Q899" s="68"/>
      <c r="R899" s="68" t="s">
        <v>102</v>
      </c>
      <c r="S899" s="33" t="s">
        <v>102</v>
      </c>
    </row>
    <row r="900" spans="1:19">
      <c r="A900" s="68"/>
      <c r="B900" s="69">
        <v>44428</v>
      </c>
      <c r="C900" s="134">
        <v>41</v>
      </c>
      <c r="D900" s="68" t="s">
        <v>98</v>
      </c>
      <c r="E900" s="68"/>
      <c r="F900" s="68" t="s">
        <v>197</v>
      </c>
      <c r="G900" s="68" t="s">
        <v>101</v>
      </c>
      <c r="H900" s="68" t="s">
        <v>162</v>
      </c>
      <c r="I900" s="68" t="s">
        <v>174</v>
      </c>
      <c r="J900" s="69">
        <v>44428</v>
      </c>
      <c r="K900" s="69">
        <v>44431</v>
      </c>
      <c r="L900" s="68" t="s">
        <v>101</v>
      </c>
      <c r="M900" s="68">
        <v>5</v>
      </c>
      <c r="N900" s="69">
        <v>44432</v>
      </c>
      <c r="O900" s="134">
        <v>4</v>
      </c>
      <c r="P900" s="68" t="s">
        <v>176</v>
      </c>
      <c r="Q900" s="68"/>
      <c r="R900" s="68" t="s">
        <v>102</v>
      </c>
      <c r="S900" s="33" t="s">
        <v>102</v>
      </c>
    </row>
    <row r="901" spans="1:19">
      <c r="A901" s="68"/>
      <c r="B901" s="69">
        <v>44375</v>
      </c>
      <c r="C901" s="134">
        <v>26</v>
      </c>
      <c r="D901" s="68" t="s">
        <v>177</v>
      </c>
      <c r="E901" s="68"/>
      <c r="F901" s="68" t="s">
        <v>197</v>
      </c>
      <c r="G901" s="68" t="s">
        <v>102</v>
      </c>
      <c r="H901" s="68" t="s">
        <v>162</v>
      </c>
      <c r="I901" s="68" t="s">
        <v>174</v>
      </c>
      <c r="J901" s="69">
        <v>44428</v>
      </c>
      <c r="K901" s="69">
        <v>44431</v>
      </c>
      <c r="L901" s="68" t="s">
        <v>102</v>
      </c>
      <c r="M901" s="68">
        <v>5</v>
      </c>
      <c r="N901" s="69">
        <v>44433</v>
      </c>
      <c r="O901" s="134">
        <v>5</v>
      </c>
      <c r="P901" s="68" t="s">
        <v>176</v>
      </c>
      <c r="Q901" s="68"/>
      <c r="R901" s="68" t="s">
        <v>102</v>
      </c>
      <c r="S901" s="33" t="s">
        <v>102</v>
      </c>
    </row>
    <row r="902" spans="1:19">
      <c r="A902" s="68"/>
      <c r="B902" s="69">
        <v>44428</v>
      </c>
      <c r="C902" s="134">
        <v>52</v>
      </c>
      <c r="D902" s="68" t="s">
        <v>98</v>
      </c>
      <c r="E902" s="68"/>
      <c r="F902" s="68" t="s">
        <v>197</v>
      </c>
      <c r="G902" s="68" t="s">
        <v>102</v>
      </c>
      <c r="H902" s="68" t="s">
        <v>162</v>
      </c>
      <c r="I902" s="68" t="s">
        <v>174</v>
      </c>
      <c r="J902" s="69">
        <v>44429</v>
      </c>
      <c r="K902" s="69">
        <v>44431</v>
      </c>
      <c r="L902" s="68" t="s">
        <v>102</v>
      </c>
      <c r="M902" s="68">
        <v>3</v>
      </c>
      <c r="N902" s="69">
        <v>44432</v>
      </c>
      <c r="O902" s="134">
        <v>3</v>
      </c>
      <c r="P902" s="68" t="s">
        <v>193</v>
      </c>
      <c r="Q902" s="68"/>
      <c r="R902" s="68" t="s">
        <v>102</v>
      </c>
      <c r="S902" s="33" t="s">
        <v>102</v>
      </c>
    </row>
    <row r="903" spans="1:19">
      <c r="A903" s="68"/>
      <c r="B903" s="69">
        <v>44428</v>
      </c>
      <c r="C903" s="134">
        <v>42</v>
      </c>
      <c r="D903" s="68" t="s">
        <v>98</v>
      </c>
      <c r="E903" s="68"/>
      <c r="F903" s="68" t="s">
        <v>197</v>
      </c>
      <c r="G903" s="68" t="s">
        <v>102</v>
      </c>
      <c r="H903" s="68" t="s">
        <v>162</v>
      </c>
      <c r="I903" s="68" t="s">
        <v>174</v>
      </c>
      <c r="J903" s="69">
        <v>44429</v>
      </c>
      <c r="K903" s="69">
        <v>44431</v>
      </c>
      <c r="L903" s="68" t="s">
        <v>102</v>
      </c>
      <c r="M903" s="68">
        <v>3</v>
      </c>
      <c r="N903" s="69">
        <v>44432</v>
      </c>
      <c r="O903" s="134">
        <v>3</v>
      </c>
      <c r="P903" s="68" t="s">
        <v>176</v>
      </c>
      <c r="Q903" s="68"/>
      <c r="R903" s="68" t="s">
        <v>102</v>
      </c>
      <c r="S903" s="33" t="s">
        <v>102</v>
      </c>
    </row>
    <row r="904" spans="1:19">
      <c r="A904" s="68"/>
      <c r="B904" s="69">
        <v>43717</v>
      </c>
      <c r="C904" s="134">
        <v>20</v>
      </c>
      <c r="D904" s="68" t="s">
        <v>98</v>
      </c>
      <c r="E904" s="68"/>
      <c r="F904" s="68" t="s">
        <v>197</v>
      </c>
      <c r="G904" s="68" t="s">
        <v>102</v>
      </c>
      <c r="H904" s="68" t="s">
        <v>162</v>
      </c>
      <c r="I904" s="68" t="s">
        <v>174</v>
      </c>
      <c r="J904" s="69">
        <v>44429</v>
      </c>
      <c r="K904" s="69">
        <v>44431</v>
      </c>
      <c r="L904" s="68" t="s">
        <v>102</v>
      </c>
      <c r="M904" s="68">
        <v>0</v>
      </c>
      <c r="N904" s="69">
        <v>44440</v>
      </c>
      <c r="O904" s="134">
        <v>10</v>
      </c>
      <c r="P904" s="68" t="s">
        <v>194</v>
      </c>
      <c r="Q904" s="68"/>
      <c r="R904" s="68" t="s">
        <v>102</v>
      </c>
      <c r="S904" s="33" t="s">
        <v>102</v>
      </c>
    </row>
    <row r="905" spans="1:19">
      <c r="A905" s="68"/>
      <c r="B905" s="69">
        <v>44383</v>
      </c>
      <c r="C905" s="134">
        <v>55</v>
      </c>
      <c r="D905" s="68" t="s">
        <v>98</v>
      </c>
      <c r="E905" s="68"/>
      <c r="F905" s="68" t="s">
        <v>106</v>
      </c>
      <c r="G905" s="68" t="s">
        <v>101</v>
      </c>
      <c r="H905" s="68" t="s">
        <v>162</v>
      </c>
      <c r="I905" s="68" t="s">
        <v>174</v>
      </c>
      <c r="J905" s="69">
        <v>44429</v>
      </c>
      <c r="K905" s="69">
        <v>44431</v>
      </c>
      <c r="L905" s="68" t="s">
        <v>101</v>
      </c>
      <c r="M905" s="68">
        <v>3</v>
      </c>
      <c r="N905" s="69">
        <v>44431</v>
      </c>
      <c r="O905" s="134">
        <v>2</v>
      </c>
      <c r="P905" s="68" t="s">
        <v>176</v>
      </c>
      <c r="Q905" s="68"/>
      <c r="R905" s="68" t="s">
        <v>102</v>
      </c>
      <c r="S905" s="33" t="s">
        <v>102</v>
      </c>
    </row>
    <row r="906" spans="1:19">
      <c r="A906" s="68"/>
      <c r="B906" s="69">
        <v>44427</v>
      </c>
      <c r="C906" s="134">
        <v>39</v>
      </c>
      <c r="D906" s="68" t="s">
        <v>98</v>
      </c>
      <c r="E906" s="68"/>
      <c r="F906" s="68" t="s">
        <v>197</v>
      </c>
      <c r="G906" s="68" t="s">
        <v>102</v>
      </c>
      <c r="H906" s="68" t="s">
        <v>162</v>
      </c>
      <c r="I906" s="68" t="s">
        <v>174</v>
      </c>
      <c r="J906" s="69">
        <v>44429</v>
      </c>
      <c r="K906" s="69">
        <v>44431</v>
      </c>
      <c r="L906" s="68" t="s">
        <v>101</v>
      </c>
      <c r="M906" s="68">
        <v>3</v>
      </c>
      <c r="N906" s="69">
        <v>44432</v>
      </c>
      <c r="O906" s="134">
        <v>2</v>
      </c>
      <c r="P906" s="68" t="s">
        <v>176</v>
      </c>
      <c r="Q906" s="68"/>
      <c r="R906" s="68" t="s">
        <v>102</v>
      </c>
      <c r="S906" s="33" t="s">
        <v>102</v>
      </c>
    </row>
    <row r="907" spans="1:19">
      <c r="A907" s="68"/>
      <c r="B907" s="69">
        <v>44393</v>
      </c>
      <c r="C907" s="134">
        <v>28</v>
      </c>
      <c r="D907" s="68" t="s">
        <v>98</v>
      </c>
      <c r="E907" s="68"/>
      <c r="F907" s="68" t="s">
        <v>106</v>
      </c>
      <c r="G907" s="68" t="s">
        <v>102</v>
      </c>
      <c r="H907" s="68" t="s">
        <v>162</v>
      </c>
      <c r="I907" s="68" t="s">
        <v>174</v>
      </c>
      <c r="J907" s="69">
        <v>44429</v>
      </c>
      <c r="K907" s="69">
        <v>44431</v>
      </c>
      <c r="L907" s="68" t="s">
        <v>101</v>
      </c>
      <c r="M907" s="68">
        <v>3</v>
      </c>
      <c r="N907" s="69">
        <v>44432</v>
      </c>
      <c r="O907" s="134">
        <v>2</v>
      </c>
      <c r="P907" s="68" t="s">
        <v>193</v>
      </c>
      <c r="Q907" s="68"/>
      <c r="R907" s="68" t="s">
        <v>102</v>
      </c>
      <c r="S907" s="33" t="s">
        <v>102</v>
      </c>
    </row>
    <row r="908" spans="1:19">
      <c r="A908" s="68"/>
      <c r="B908" s="69">
        <v>43882</v>
      </c>
      <c r="C908" s="134">
        <v>24</v>
      </c>
      <c r="D908" s="68" t="s">
        <v>105</v>
      </c>
      <c r="E908" s="68"/>
      <c r="F908" s="68" t="s">
        <v>106</v>
      </c>
      <c r="G908" s="68" t="s">
        <v>102</v>
      </c>
      <c r="H908" s="68" t="s">
        <v>162</v>
      </c>
      <c r="I908" s="68" t="s">
        <v>174</v>
      </c>
      <c r="J908" s="69">
        <v>44429</v>
      </c>
      <c r="K908" s="69">
        <v>44431</v>
      </c>
      <c r="L908" s="68" t="s">
        <v>101</v>
      </c>
      <c r="M908" s="68">
        <v>10</v>
      </c>
      <c r="N908" s="69">
        <v>44438</v>
      </c>
      <c r="O908" s="134">
        <v>8</v>
      </c>
      <c r="P908" s="68" t="s">
        <v>193</v>
      </c>
      <c r="Q908" s="68"/>
      <c r="R908" s="68" t="s">
        <v>102</v>
      </c>
      <c r="S908" s="33" t="s">
        <v>102</v>
      </c>
    </row>
    <row r="909" spans="1:19">
      <c r="A909" s="68"/>
      <c r="B909" s="69">
        <v>44405</v>
      </c>
      <c r="C909" s="134">
        <v>35</v>
      </c>
      <c r="D909" s="68" t="s">
        <v>107</v>
      </c>
      <c r="E909" s="68"/>
      <c r="F909" s="68" t="s">
        <v>106</v>
      </c>
      <c r="G909" s="68" t="s">
        <v>102</v>
      </c>
      <c r="H909" s="68" t="s">
        <v>162</v>
      </c>
      <c r="I909" s="68" t="s">
        <v>174</v>
      </c>
      <c r="J909" s="69">
        <v>44430</v>
      </c>
      <c r="K909" s="69">
        <v>44431</v>
      </c>
      <c r="L909" s="68" t="s">
        <v>101</v>
      </c>
      <c r="M909" s="68">
        <v>30</v>
      </c>
      <c r="N909" s="69">
        <v>44431</v>
      </c>
      <c r="O909" s="134">
        <v>1</v>
      </c>
      <c r="P909" s="68" t="s">
        <v>176</v>
      </c>
      <c r="Q909" s="68"/>
      <c r="R909" s="68" t="s">
        <v>102</v>
      </c>
      <c r="S909" s="33" t="s">
        <v>102</v>
      </c>
    </row>
    <row r="910" spans="1:19">
      <c r="A910" s="68"/>
      <c r="B910" s="69">
        <v>44306</v>
      </c>
      <c r="C910" s="134">
        <v>20</v>
      </c>
      <c r="D910" s="68" t="s">
        <v>98</v>
      </c>
      <c r="E910" s="68"/>
      <c r="F910" s="68" t="s">
        <v>197</v>
      </c>
      <c r="G910" s="68" t="s">
        <v>101</v>
      </c>
      <c r="H910" s="68" t="s">
        <v>162</v>
      </c>
      <c r="I910" s="68" t="s">
        <v>174</v>
      </c>
      <c r="J910" s="69">
        <v>44431</v>
      </c>
      <c r="K910" s="69">
        <v>44432</v>
      </c>
      <c r="L910" s="68" t="s">
        <v>102</v>
      </c>
      <c r="M910" s="68">
        <v>20</v>
      </c>
      <c r="N910" s="69">
        <v>44439</v>
      </c>
      <c r="O910" s="134">
        <v>8</v>
      </c>
      <c r="P910" s="68" t="s">
        <v>193</v>
      </c>
      <c r="Q910" s="68"/>
      <c r="R910" s="68" t="s">
        <v>102</v>
      </c>
      <c r="S910" s="33" t="s">
        <v>102</v>
      </c>
    </row>
    <row r="911" spans="1:19">
      <c r="A911" s="68"/>
      <c r="B911" s="69">
        <v>44375</v>
      </c>
      <c r="C911" s="134">
        <v>50</v>
      </c>
      <c r="D911" s="68" t="s">
        <v>98</v>
      </c>
      <c r="E911" s="68"/>
      <c r="F911" s="68" t="s">
        <v>197</v>
      </c>
      <c r="G911" s="68" t="s">
        <v>102</v>
      </c>
      <c r="H911" s="68" t="s">
        <v>162</v>
      </c>
      <c r="I911" s="68" t="s">
        <v>174</v>
      </c>
      <c r="J911" s="69">
        <v>44431</v>
      </c>
      <c r="K911" s="69">
        <v>44432</v>
      </c>
      <c r="L911" s="68" t="s">
        <v>101</v>
      </c>
      <c r="M911" s="68">
        <v>5</v>
      </c>
      <c r="N911" s="69">
        <v>44435</v>
      </c>
      <c r="O911" s="134">
        <v>4</v>
      </c>
      <c r="P911" s="68" t="s">
        <v>176</v>
      </c>
      <c r="Q911" s="68"/>
      <c r="R911" s="68" t="s">
        <v>102</v>
      </c>
      <c r="S911" s="33" t="s">
        <v>102</v>
      </c>
    </row>
    <row r="912" spans="1:19">
      <c r="A912" s="68"/>
      <c r="B912" s="69">
        <v>44402</v>
      </c>
      <c r="C912" s="134">
        <v>24</v>
      </c>
      <c r="D912" s="68" t="s">
        <v>105</v>
      </c>
      <c r="E912" s="68"/>
      <c r="F912" s="68" t="s">
        <v>197</v>
      </c>
      <c r="G912" s="68" t="s">
        <v>102</v>
      </c>
      <c r="H912" s="68" t="s">
        <v>162</v>
      </c>
      <c r="I912" s="68" t="s">
        <v>174</v>
      </c>
      <c r="J912" s="69">
        <v>44431</v>
      </c>
      <c r="K912" s="69">
        <v>44432</v>
      </c>
      <c r="L912" s="68" t="s">
        <v>102</v>
      </c>
      <c r="M912" s="68">
        <v>3</v>
      </c>
      <c r="N912" s="69">
        <v>44433</v>
      </c>
      <c r="O912" s="134">
        <v>3</v>
      </c>
      <c r="P912" s="68" t="s">
        <v>193</v>
      </c>
      <c r="Q912" s="68"/>
      <c r="R912" s="68" t="s">
        <v>102</v>
      </c>
      <c r="S912" s="33" t="s">
        <v>102</v>
      </c>
    </row>
    <row r="913" spans="1:19">
      <c r="A913" s="68"/>
      <c r="B913" s="69">
        <v>43739</v>
      </c>
      <c r="C913" s="134">
        <v>27</v>
      </c>
      <c r="D913" s="68" t="s">
        <v>98</v>
      </c>
      <c r="E913" s="68"/>
      <c r="F913" s="68" t="s">
        <v>197</v>
      </c>
      <c r="G913" s="68" t="s">
        <v>102</v>
      </c>
      <c r="H913" s="68" t="s">
        <v>162</v>
      </c>
      <c r="I913" s="68" t="s">
        <v>174</v>
      </c>
      <c r="J913" s="69">
        <v>44431</v>
      </c>
      <c r="K913" s="69">
        <v>44432</v>
      </c>
      <c r="L913" s="68" t="s">
        <v>101</v>
      </c>
      <c r="M913" s="68">
        <v>10</v>
      </c>
      <c r="N913" s="69">
        <v>44440</v>
      </c>
      <c r="O913" s="134">
        <v>9</v>
      </c>
      <c r="P913" s="68" t="s">
        <v>193</v>
      </c>
      <c r="Q913" s="68"/>
      <c r="R913" s="68" t="s">
        <v>102</v>
      </c>
      <c r="S913" s="33" t="s">
        <v>102</v>
      </c>
    </row>
    <row r="914" spans="1:19">
      <c r="A914" s="68"/>
      <c r="B914" s="69">
        <v>44022</v>
      </c>
      <c r="C914" s="134">
        <v>22</v>
      </c>
      <c r="D914" s="68" t="s">
        <v>107</v>
      </c>
      <c r="E914" s="68"/>
      <c r="F914" s="68" t="s">
        <v>106</v>
      </c>
      <c r="G914" s="68" t="s">
        <v>102</v>
      </c>
      <c r="H914" s="68" t="s">
        <v>162</v>
      </c>
      <c r="I914" s="68" t="s">
        <v>174</v>
      </c>
      <c r="J914" s="69">
        <v>44431</v>
      </c>
      <c r="K914" s="69">
        <v>44432</v>
      </c>
      <c r="L914" s="68" t="s">
        <v>102</v>
      </c>
      <c r="M914" s="68">
        <v>7</v>
      </c>
      <c r="N914" s="69">
        <v>44438</v>
      </c>
      <c r="O914" s="134">
        <v>7</v>
      </c>
      <c r="P914" s="68" t="s">
        <v>193</v>
      </c>
      <c r="Q914" s="68"/>
      <c r="R914" s="68" t="s">
        <v>102</v>
      </c>
      <c r="S914" s="33" t="s">
        <v>102</v>
      </c>
    </row>
    <row r="915" spans="1:19">
      <c r="A915" s="68"/>
      <c r="B915" s="69">
        <v>44249</v>
      </c>
      <c r="C915" s="134">
        <v>21</v>
      </c>
      <c r="D915" s="68" t="s">
        <v>98</v>
      </c>
      <c r="E915" s="68"/>
      <c r="F915" s="68" t="s">
        <v>106</v>
      </c>
      <c r="G915" s="68" t="s">
        <v>102</v>
      </c>
      <c r="H915" s="68" t="s">
        <v>162</v>
      </c>
      <c r="I915" s="68" t="s">
        <v>174</v>
      </c>
      <c r="J915" s="69">
        <v>44431</v>
      </c>
      <c r="K915" s="69">
        <v>44432</v>
      </c>
      <c r="L915" s="68" t="s">
        <v>101</v>
      </c>
      <c r="M915" s="68">
        <v>30</v>
      </c>
      <c r="N915" s="69">
        <v>44440</v>
      </c>
      <c r="O915" s="134">
        <v>9</v>
      </c>
      <c r="P915" s="68" t="s">
        <v>176</v>
      </c>
      <c r="Q915" s="68"/>
      <c r="R915" s="68" t="s">
        <v>102</v>
      </c>
      <c r="S915" s="33" t="s">
        <v>102</v>
      </c>
    </row>
    <row r="916" spans="1:19">
      <c r="A916" s="68"/>
      <c r="B916" s="69">
        <v>44075</v>
      </c>
      <c r="C916" s="134">
        <v>36</v>
      </c>
      <c r="D916" s="68" t="s">
        <v>98</v>
      </c>
      <c r="E916" s="68"/>
      <c r="F916" s="68" t="s">
        <v>197</v>
      </c>
      <c r="G916" s="68" t="s">
        <v>101</v>
      </c>
      <c r="H916" s="68" t="s">
        <v>162</v>
      </c>
      <c r="I916" s="68" t="s">
        <v>174</v>
      </c>
      <c r="J916" s="69">
        <v>44431</v>
      </c>
      <c r="K916" s="69">
        <v>44432</v>
      </c>
      <c r="L916" s="68" t="s">
        <v>102</v>
      </c>
      <c r="M916" s="68">
        <v>30</v>
      </c>
      <c r="N916" s="69">
        <v>44459</v>
      </c>
      <c r="O916" s="134">
        <v>29</v>
      </c>
      <c r="P916" s="68" t="s">
        <v>193</v>
      </c>
      <c r="Q916" s="68"/>
      <c r="R916" s="68" t="s">
        <v>102</v>
      </c>
      <c r="S916" s="33" t="s">
        <v>102</v>
      </c>
    </row>
    <row r="917" spans="1:19">
      <c r="A917" s="68"/>
      <c r="B917" s="69">
        <v>44426</v>
      </c>
      <c r="C917" s="134">
        <v>39</v>
      </c>
      <c r="D917" s="68" t="s">
        <v>98</v>
      </c>
      <c r="E917" s="68"/>
      <c r="F917" s="68" t="s">
        <v>106</v>
      </c>
      <c r="G917" s="68" t="s">
        <v>102</v>
      </c>
      <c r="H917" s="68" t="s">
        <v>162</v>
      </c>
      <c r="I917" s="68" t="s">
        <v>174</v>
      </c>
      <c r="J917" s="69">
        <v>44431</v>
      </c>
      <c r="K917" s="69">
        <v>44432</v>
      </c>
      <c r="L917" s="68" t="s">
        <v>101</v>
      </c>
      <c r="M917" s="68">
        <v>3</v>
      </c>
      <c r="N917" s="69">
        <v>44432</v>
      </c>
      <c r="O917" s="134">
        <v>1</v>
      </c>
      <c r="P917" s="68" t="s">
        <v>176</v>
      </c>
      <c r="Q917" s="68"/>
      <c r="R917" s="68" t="s">
        <v>102</v>
      </c>
      <c r="S917" s="33" t="s">
        <v>102</v>
      </c>
    </row>
    <row r="918" spans="1:19">
      <c r="A918" s="68"/>
      <c r="B918" s="69">
        <v>44298</v>
      </c>
      <c r="C918" s="134">
        <v>45</v>
      </c>
      <c r="D918" s="68" t="s">
        <v>98</v>
      </c>
      <c r="E918" s="68"/>
      <c r="F918" s="68" t="s">
        <v>197</v>
      </c>
      <c r="G918" s="68" t="s">
        <v>101</v>
      </c>
      <c r="H918" s="68" t="s">
        <v>162</v>
      </c>
      <c r="I918" s="68" t="s">
        <v>174</v>
      </c>
      <c r="J918" s="69">
        <v>44432</v>
      </c>
      <c r="K918" s="69">
        <v>44433</v>
      </c>
      <c r="L918" s="68" t="s">
        <v>101</v>
      </c>
      <c r="M918" s="68">
        <v>10</v>
      </c>
      <c r="N918" s="69">
        <v>44440</v>
      </c>
      <c r="O918" s="134">
        <v>8</v>
      </c>
      <c r="P918" s="68" t="s">
        <v>193</v>
      </c>
      <c r="Q918" s="68"/>
      <c r="R918" s="68" t="s">
        <v>102</v>
      </c>
      <c r="S918" s="33" t="s">
        <v>102</v>
      </c>
    </row>
    <row r="919" spans="1:19">
      <c r="A919" s="68"/>
      <c r="B919" s="69">
        <v>44328</v>
      </c>
      <c r="C919" s="134">
        <v>21</v>
      </c>
      <c r="D919" s="68" t="s">
        <v>98</v>
      </c>
      <c r="E919" s="68"/>
      <c r="F919" s="68" t="s">
        <v>106</v>
      </c>
      <c r="G919" s="68" t="s">
        <v>101</v>
      </c>
      <c r="H919" s="68" t="s">
        <v>162</v>
      </c>
      <c r="I919" s="68" t="s">
        <v>174</v>
      </c>
      <c r="J919" s="69">
        <v>44432</v>
      </c>
      <c r="K919" s="69">
        <v>44433</v>
      </c>
      <c r="L919" s="68" t="s">
        <v>102</v>
      </c>
      <c r="M919" s="68">
        <v>0</v>
      </c>
      <c r="N919" s="69">
        <v>44440</v>
      </c>
      <c r="O919" s="134">
        <v>8</v>
      </c>
      <c r="P919" s="68" t="s">
        <v>194</v>
      </c>
      <c r="Q919" s="68"/>
      <c r="R919" s="68" t="s">
        <v>102</v>
      </c>
      <c r="S919" s="33" t="s">
        <v>102</v>
      </c>
    </row>
    <row r="920" spans="1:19">
      <c r="A920" s="68"/>
      <c r="B920" s="69">
        <v>43384</v>
      </c>
      <c r="C920" s="134">
        <v>43</v>
      </c>
      <c r="D920" s="68" t="s">
        <v>98</v>
      </c>
      <c r="E920" s="68"/>
      <c r="F920" s="68" t="s">
        <v>197</v>
      </c>
      <c r="G920" s="68" t="s">
        <v>102</v>
      </c>
      <c r="H920" s="68" t="s">
        <v>162</v>
      </c>
      <c r="I920" s="68" t="s">
        <v>174</v>
      </c>
      <c r="J920" s="69">
        <v>44432</v>
      </c>
      <c r="K920" s="69">
        <v>44433</v>
      </c>
      <c r="L920" s="68" t="s">
        <v>102</v>
      </c>
      <c r="M920" s="68">
        <v>9</v>
      </c>
      <c r="N920" s="69">
        <v>44440</v>
      </c>
      <c r="O920" s="134">
        <v>8</v>
      </c>
      <c r="P920" s="68" t="s">
        <v>193</v>
      </c>
      <c r="Q920" s="68"/>
      <c r="R920" s="68" t="s">
        <v>102</v>
      </c>
      <c r="S920" s="33" t="s">
        <v>102</v>
      </c>
    </row>
    <row r="921" spans="1:19">
      <c r="A921" s="68"/>
      <c r="B921" s="69">
        <v>44397</v>
      </c>
      <c r="C921" s="134">
        <v>28</v>
      </c>
      <c r="D921" s="68" t="s">
        <v>98</v>
      </c>
      <c r="E921" s="68"/>
      <c r="F921" s="68" t="s">
        <v>106</v>
      </c>
      <c r="G921" s="68" t="s">
        <v>102</v>
      </c>
      <c r="H921" s="68" t="s">
        <v>162</v>
      </c>
      <c r="I921" s="68" t="s">
        <v>174</v>
      </c>
      <c r="J921" s="69">
        <v>44433</v>
      </c>
      <c r="K921" s="69">
        <v>44434</v>
      </c>
      <c r="L921" s="68" t="s">
        <v>102</v>
      </c>
      <c r="M921" s="68">
        <v>5</v>
      </c>
      <c r="N921" s="69">
        <v>44438</v>
      </c>
      <c r="O921" s="134">
        <v>5</v>
      </c>
      <c r="P921" s="68" t="s">
        <v>176</v>
      </c>
      <c r="Q921" s="68"/>
      <c r="R921" s="68" t="s">
        <v>102</v>
      </c>
      <c r="S921" s="33" t="s">
        <v>102</v>
      </c>
    </row>
    <row r="922" spans="1:19">
      <c r="A922" s="68"/>
      <c r="B922" s="69">
        <v>44113</v>
      </c>
      <c r="C922" s="134">
        <v>34</v>
      </c>
      <c r="D922" s="68" t="s">
        <v>98</v>
      </c>
      <c r="E922" s="68"/>
      <c r="F922" s="68" t="s">
        <v>197</v>
      </c>
      <c r="G922" s="68" t="s">
        <v>102</v>
      </c>
      <c r="H922" s="68" t="s">
        <v>162</v>
      </c>
      <c r="I922" s="68" t="s">
        <v>174</v>
      </c>
      <c r="J922" s="69">
        <v>44435</v>
      </c>
      <c r="K922" s="69">
        <v>44438</v>
      </c>
      <c r="L922" s="68" t="s">
        <v>101</v>
      </c>
      <c r="M922" s="68">
        <v>3</v>
      </c>
      <c r="N922" s="69">
        <v>44438</v>
      </c>
      <c r="O922" s="134">
        <v>3</v>
      </c>
      <c r="P922" s="68" t="s">
        <v>176</v>
      </c>
      <c r="Q922" s="68"/>
      <c r="R922" s="68" t="s">
        <v>102</v>
      </c>
      <c r="S922" s="33" t="s">
        <v>102</v>
      </c>
    </row>
    <row r="923" spans="1:19">
      <c r="A923" s="68"/>
      <c r="B923" s="69" t="s">
        <v>200</v>
      </c>
      <c r="C923" s="134">
        <v>25</v>
      </c>
      <c r="D923" s="68" t="s">
        <v>105</v>
      </c>
      <c r="E923" s="68"/>
      <c r="F923" s="68" t="s">
        <v>106</v>
      </c>
      <c r="G923" s="68" t="s">
        <v>102</v>
      </c>
      <c r="H923" s="68" t="s">
        <v>162</v>
      </c>
      <c r="I923" s="68" t="s">
        <v>174</v>
      </c>
      <c r="J923" s="69">
        <v>44438</v>
      </c>
      <c r="K923" s="69">
        <v>44439</v>
      </c>
      <c r="L923" s="68" t="s">
        <v>102</v>
      </c>
      <c r="M923" s="68">
        <v>10</v>
      </c>
      <c r="N923" s="69">
        <v>44440</v>
      </c>
      <c r="O923" s="134">
        <v>2</v>
      </c>
      <c r="P923" s="68" t="s">
        <v>193</v>
      </c>
      <c r="Q923" s="68"/>
      <c r="R923" s="68" t="s">
        <v>102</v>
      </c>
      <c r="S923" s="33" t="s">
        <v>102</v>
      </c>
    </row>
    <row r="924" spans="1:19">
      <c r="A924" s="68"/>
      <c r="B924" s="69">
        <v>44363</v>
      </c>
      <c r="C924" s="134">
        <v>32</v>
      </c>
      <c r="D924" s="68" t="s">
        <v>98</v>
      </c>
      <c r="E924" s="68"/>
      <c r="F924" s="68" t="s">
        <v>106</v>
      </c>
      <c r="G924" s="68" t="s">
        <v>101</v>
      </c>
      <c r="H924" s="68" t="s">
        <v>162</v>
      </c>
      <c r="I924" s="68" t="s">
        <v>174</v>
      </c>
      <c r="J924" s="69">
        <v>44436</v>
      </c>
      <c r="K924" s="69">
        <v>44438</v>
      </c>
      <c r="L924" s="68" t="s">
        <v>102</v>
      </c>
      <c r="M924" s="68">
        <v>0</v>
      </c>
      <c r="N924" s="69">
        <v>44448</v>
      </c>
      <c r="O924" s="134">
        <v>12</v>
      </c>
      <c r="P924" s="68" t="s">
        <v>194</v>
      </c>
      <c r="Q924" s="68"/>
      <c r="R924" s="68" t="s">
        <v>102</v>
      </c>
      <c r="S924" s="33" t="s">
        <v>102</v>
      </c>
    </row>
    <row r="925" spans="1:19">
      <c r="A925" s="68"/>
      <c r="B925" s="69">
        <v>44298</v>
      </c>
      <c r="C925" s="134">
        <v>23</v>
      </c>
      <c r="D925" s="68" t="s">
        <v>99</v>
      </c>
      <c r="E925" s="68"/>
      <c r="F925" s="68" t="s">
        <v>197</v>
      </c>
      <c r="G925" s="68" t="s">
        <v>102</v>
      </c>
      <c r="H925" s="68" t="s">
        <v>162</v>
      </c>
      <c r="I925" s="68" t="s">
        <v>174</v>
      </c>
      <c r="J925" s="69">
        <v>44438</v>
      </c>
      <c r="K925" s="69">
        <v>44439</v>
      </c>
      <c r="L925" s="68" t="s">
        <v>101</v>
      </c>
      <c r="M925" s="68">
        <v>3</v>
      </c>
      <c r="N925" s="69">
        <v>44440</v>
      </c>
      <c r="O925" s="134">
        <v>2</v>
      </c>
      <c r="P925" s="68" t="s">
        <v>176</v>
      </c>
      <c r="Q925" s="68"/>
      <c r="R925" s="68" t="s">
        <v>102</v>
      </c>
      <c r="S925" s="33" t="s">
        <v>102</v>
      </c>
    </row>
    <row r="926" spans="1:19">
      <c r="A926" s="68"/>
      <c r="B926" s="69">
        <v>44497</v>
      </c>
      <c r="C926" s="134">
        <v>27</v>
      </c>
      <c r="D926" s="68" t="s">
        <v>98</v>
      </c>
      <c r="E926" s="68"/>
      <c r="F926" s="68" t="s">
        <v>106</v>
      </c>
      <c r="G926" s="68" t="s">
        <v>101</v>
      </c>
      <c r="H926" s="68" t="s">
        <v>162</v>
      </c>
      <c r="I926" s="68" t="s">
        <v>174</v>
      </c>
      <c r="J926" s="69">
        <v>44438</v>
      </c>
      <c r="K926" s="69">
        <v>44439</v>
      </c>
      <c r="L926" s="68" t="s">
        <v>102</v>
      </c>
      <c r="M926" s="68">
        <v>30</v>
      </c>
      <c r="N926" s="69">
        <v>44475</v>
      </c>
      <c r="O926" s="134">
        <v>37</v>
      </c>
      <c r="P926" s="68" t="s">
        <v>193</v>
      </c>
      <c r="Q926" s="68"/>
      <c r="R926" s="68" t="s">
        <v>102</v>
      </c>
      <c r="S926" s="33" t="s">
        <v>102</v>
      </c>
    </row>
    <row r="927" spans="1:19">
      <c r="A927" s="68"/>
      <c r="B927" s="69">
        <v>44355</v>
      </c>
      <c r="C927" s="134">
        <v>20</v>
      </c>
      <c r="D927" s="68" t="s">
        <v>105</v>
      </c>
      <c r="E927" s="68"/>
      <c r="F927" s="68" t="s">
        <v>106</v>
      </c>
      <c r="G927" s="68" t="s">
        <v>102</v>
      </c>
      <c r="H927" s="68" t="s">
        <v>162</v>
      </c>
      <c r="I927" s="68" t="s">
        <v>174</v>
      </c>
      <c r="J927" s="69">
        <v>44438</v>
      </c>
      <c r="K927" s="69">
        <v>44439</v>
      </c>
      <c r="L927" s="68" t="s">
        <v>102</v>
      </c>
      <c r="M927" s="68">
        <v>20</v>
      </c>
      <c r="N927" s="69">
        <v>44454</v>
      </c>
      <c r="O927" s="134">
        <v>16</v>
      </c>
      <c r="P927" s="68" t="s">
        <v>193</v>
      </c>
      <c r="Q927" s="68"/>
      <c r="R927" s="68" t="s">
        <v>102</v>
      </c>
      <c r="S927" s="33" t="s">
        <v>102</v>
      </c>
    </row>
    <row r="928" spans="1:19">
      <c r="A928" s="68"/>
      <c r="B928" s="69">
        <v>44355</v>
      </c>
      <c r="C928" s="134">
        <v>22</v>
      </c>
      <c r="D928" s="68" t="s">
        <v>105</v>
      </c>
      <c r="E928" s="68"/>
      <c r="F928" s="68" t="s">
        <v>106</v>
      </c>
      <c r="G928" s="68" t="s">
        <v>102</v>
      </c>
      <c r="H928" s="68" t="s">
        <v>162</v>
      </c>
      <c r="I928" s="68" t="s">
        <v>174</v>
      </c>
      <c r="J928" s="69">
        <v>44438</v>
      </c>
      <c r="K928" s="69">
        <v>44439</v>
      </c>
      <c r="L928" s="68" t="s">
        <v>102</v>
      </c>
      <c r="M928" s="68">
        <v>20</v>
      </c>
      <c r="N928" s="69">
        <v>44456</v>
      </c>
      <c r="O928" s="134">
        <v>2</v>
      </c>
      <c r="P928" s="68" t="s">
        <v>193</v>
      </c>
      <c r="Q928" s="68"/>
      <c r="R928" s="68" t="s">
        <v>102</v>
      </c>
      <c r="S928" s="33" t="s">
        <v>102</v>
      </c>
    </row>
    <row r="929" spans="1:19">
      <c r="A929" s="68"/>
      <c r="B929" s="69">
        <v>44299</v>
      </c>
      <c r="C929" s="134">
        <v>26</v>
      </c>
      <c r="D929" s="68" t="s">
        <v>107</v>
      </c>
      <c r="E929" s="68"/>
      <c r="F929" s="68" t="s">
        <v>106</v>
      </c>
      <c r="G929" s="68" t="s">
        <v>101</v>
      </c>
      <c r="H929" s="68" t="s">
        <v>162</v>
      </c>
      <c r="I929" s="68" t="s">
        <v>174</v>
      </c>
      <c r="J929" s="69">
        <v>44439</v>
      </c>
      <c r="K929" s="69">
        <v>44440</v>
      </c>
      <c r="L929" s="68" t="s">
        <v>102</v>
      </c>
      <c r="M929" s="68">
        <v>7</v>
      </c>
      <c r="N929" s="69">
        <v>44447</v>
      </c>
      <c r="O929" s="134">
        <v>7</v>
      </c>
      <c r="P929" s="68" t="s">
        <v>193</v>
      </c>
      <c r="Q929" s="68"/>
      <c r="R929" s="68" t="s">
        <v>102</v>
      </c>
      <c r="S929" s="33" t="s">
        <v>102</v>
      </c>
    </row>
    <row r="930" spans="1:19">
      <c r="A930" s="68"/>
      <c r="B930" s="69">
        <v>44398</v>
      </c>
      <c r="C930" s="134">
        <v>34</v>
      </c>
      <c r="D930" s="68" t="s">
        <v>98</v>
      </c>
      <c r="E930" s="68"/>
      <c r="F930" s="68" t="s">
        <v>140</v>
      </c>
      <c r="G930" s="68" t="s">
        <v>102</v>
      </c>
      <c r="H930" s="68" t="s">
        <v>162</v>
      </c>
      <c r="I930" s="68" t="s">
        <v>174</v>
      </c>
      <c r="J930" s="69">
        <v>44403</v>
      </c>
      <c r="K930" s="69">
        <v>44404</v>
      </c>
      <c r="L930" s="68" t="s">
        <v>102</v>
      </c>
      <c r="M930" s="68">
        <v>9</v>
      </c>
      <c r="N930" s="69">
        <v>44412</v>
      </c>
      <c r="O930" s="134">
        <v>9</v>
      </c>
      <c r="P930" s="68" t="s">
        <v>176</v>
      </c>
      <c r="Q930" s="68"/>
      <c r="R930" s="68" t="s">
        <v>102</v>
      </c>
      <c r="S930" s="33" t="s">
        <v>102</v>
      </c>
    </row>
    <row r="931" spans="1:19">
      <c r="A931" s="68"/>
      <c r="B931" s="69">
        <v>44410</v>
      </c>
      <c r="C931" s="134">
        <v>25</v>
      </c>
      <c r="D931" s="68" t="s">
        <v>98</v>
      </c>
      <c r="E931" s="68"/>
      <c r="F931" s="68" t="s">
        <v>201</v>
      </c>
      <c r="G931" s="68" t="s">
        <v>102</v>
      </c>
      <c r="H931" s="68" t="s">
        <v>162</v>
      </c>
      <c r="I931" s="68" t="s">
        <v>174</v>
      </c>
      <c r="J931" s="69">
        <v>44411</v>
      </c>
      <c r="K931" s="69">
        <v>44412</v>
      </c>
      <c r="L931" s="68" t="s">
        <v>102</v>
      </c>
      <c r="M931" s="68">
        <v>3</v>
      </c>
      <c r="N931" s="69">
        <v>44414</v>
      </c>
      <c r="O931" s="134">
        <v>3</v>
      </c>
      <c r="P931" s="68" t="s">
        <v>176</v>
      </c>
      <c r="Q931" s="68"/>
      <c r="R931" s="68" t="s">
        <v>102</v>
      </c>
      <c r="S931" s="33" t="s">
        <v>102</v>
      </c>
    </row>
    <row r="932" spans="1:19">
      <c r="A932" s="68"/>
      <c r="B932" s="69">
        <v>44350</v>
      </c>
      <c r="C932" s="134">
        <v>31</v>
      </c>
      <c r="D932" s="68" t="s">
        <v>98</v>
      </c>
      <c r="E932" s="68"/>
      <c r="F932" s="68" t="s">
        <v>140</v>
      </c>
      <c r="G932" s="68" t="s">
        <v>101</v>
      </c>
      <c r="H932" s="68" t="s">
        <v>162</v>
      </c>
      <c r="I932" s="68" t="s">
        <v>174</v>
      </c>
      <c r="J932" s="69">
        <v>44411</v>
      </c>
      <c r="K932" s="69">
        <v>44412</v>
      </c>
      <c r="L932" s="68" t="s">
        <v>101</v>
      </c>
      <c r="M932" s="68">
        <v>20</v>
      </c>
      <c r="N932" s="69">
        <v>44431</v>
      </c>
      <c r="O932" s="134">
        <v>19</v>
      </c>
      <c r="P932" s="68" t="s">
        <v>176</v>
      </c>
      <c r="Q932" s="68"/>
      <c r="R932" s="68" t="s">
        <v>102</v>
      </c>
      <c r="S932" s="33" t="s">
        <v>102</v>
      </c>
    </row>
    <row r="933" spans="1:19">
      <c r="A933" s="68"/>
      <c r="B933" s="69">
        <v>44411</v>
      </c>
      <c r="C933" s="134">
        <v>38</v>
      </c>
      <c r="D933" s="68" t="s">
        <v>98</v>
      </c>
      <c r="E933" s="68"/>
      <c r="F933" s="68" t="s">
        <v>140</v>
      </c>
      <c r="G933" s="68" t="s">
        <v>102</v>
      </c>
      <c r="H933" s="68" t="s">
        <v>162</v>
      </c>
      <c r="I933" s="68" t="s">
        <v>174</v>
      </c>
      <c r="J933" s="69">
        <v>44411</v>
      </c>
      <c r="K933" s="69">
        <v>44412</v>
      </c>
      <c r="L933" s="68" t="s">
        <v>102</v>
      </c>
      <c r="M933" s="68">
        <v>5</v>
      </c>
      <c r="N933" s="69">
        <v>44417</v>
      </c>
      <c r="O933" s="134">
        <v>5</v>
      </c>
      <c r="P933" s="68" t="s">
        <v>193</v>
      </c>
      <c r="Q933" s="68"/>
      <c r="R933" s="68" t="s">
        <v>102</v>
      </c>
      <c r="S933" s="33" t="s">
        <v>102</v>
      </c>
    </row>
    <row r="934" spans="1:19">
      <c r="A934" s="68"/>
      <c r="B934" s="69">
        <v>44410</v>
      </c>
      <c r="C934" s="134">
        <v>47</v>
      </c>
      <c r="D934" s="68" t="s">
        <v>99</v>
      </c>
      <c r="E934" s="68"/>
      <c r="F934" s="68" t="s">
        <v>140</v>
      </c>
      <c r="G934" s="68" t="s">
        <v>101</v>
      </c>
      <c r="H934" s="68" t="s">
        <v>162</v>
      </c>
      <c r="I934" s="68" t="s">
        <v>174</v>
      </c>
      <c r="J934" s="69">
        <v>44412</v>
      </c>
      <c r="K934" s="69">
        <v>44413</v>
      </c>
      <c r="L934" s="68" t="s">
        <v>102</v>
      </c>
      <c r="M934" s="68">
        <v>0</v>
      </c>
      <c r="N934" s="69">
        <v>44413</v>
      </c>
      <c r="O934" s="134">
        <v>1</v>
      </c>
      <c r="P934" s="68" t="s">
        <v>194</v>
      </c>
      <c r="Q934" s="68"/>
      <c r="R934" s="68" t="s">
        <v>102</v>
      </c>
      <c r="S934" s="33" t="s">
        <v>102</v>
      </c>
    </row>
    <row r="935" spans="1:19">
      <c r="A935" s="68"/>
      <c r="B935" s="69">
        <v>44406</v>
      </c>
      <c r="C935" s="134">
        <v>54</v>
      </c>
      <c r="D935" s="68" t="s">
        <v>98</v>
      </c>
      <c r="E935" s="68"/>
      <c r="F935" s="68" t="s">
        <v>201</v>
      </c>
      <c r="G935" s="68" t="s">
        <v>101</v>
      </c>
      <c r="H935" s="68" t="s">
        <v>162</v>
      </c>
      <c r="I935" s="68" t="s">
        <v>174</v>
      </c>
      <c r="J935" s="69">
        <v>44412</v>
      </c>
      <c r="K935" s="69">
        <v>44413</v>
      </c>
      <c r="L935" s="68" t="s">
        <v>101</v>
      </c>
      <c r="M935" s="68">
        <v>3</v>
      </c>
      <c r="N935" s="69">
        <v>44413</v>
      </c>
      <c r="O935" s="134">
        <v>1</v>
      </c>
      <c r="P935" s="68" t="s">
        <v>193</v>
      </c>
      <c r="Q935" s="68"/>
      <c r="R935" s="68" t="s">
        <v>102</v>
      </c>
      <c r="S935" s="33" t="s">
        <v>102</v>
      </c>
    </row>
    <row r="936" spans="1:19">
      <c r="A936" s="68"/>
      <c r="B936" s="69">
        <v>44449</v>
      </c>
      <c r="C936" s="134">
        <v>30</v>
      </c>
      <c r="D936" s="68" t="s">
        <v>98</v>
      </c>
      <c r="E936" s="68"/>
      <c r="F936" s="68" t="s">
        <v>140</v>
      </c>
      <c r="G936" s="68" t="s">
        <v>101</v>
      </c>
      <c r="H936" s="68" t="s">
        <v>162</v>
      </c>
      <c r="I936" s="68" t="s">
        <v>174</v>
      </c>
      <c r="J936" s="69">
        <v>44416</v>
      </c>
      <c r="K936" s="69">
        <v>44417</v>
      </c>
      <c r="L936" s="68" t="s">
        <v>101</v>
      </c>
      <c r="M936" s="68">
        <v>10</v>
      </c>
      <c r="N936" s="69">
        <v>44417</v>
      </c>
      <c r="O936" s="134">
        <v>1</v>
      </c>
      <c r="P936" s="68" t="s">
        <v>176</v>
      </c>
      <c r="Q936" s="68"/>
      <c r="R936" s="68" t="s">
        <v>102</v>
      </c>
      <c r="S936" s="33" t="s">
        <v>102</v>
      </c>
    </row>
    <row r="937" spans="1:19">
      <c r="A937" s="68"/>
      <c r="B937" s="69">
        <v>44401</v>
      </c>
      <c r="C937" s="134">
        <v>26</v>
      </c>
      <c r="D937" s="68" t="s">
        <v>98</v>
      </c>
      <c r="E937" s="68"/>
      <c r="F937" s="68" t="s">
        <v>201</v>
      </c>
      <c r="G937" s="68" t="s">
        <v>101</v>
      </c>
      <c r="H937" s="68" t="s">
        <v>162</v>
      </c>
      <c r="I937" s="68" t="s">
        <v>174</v>
      </c>
      <c r="J937" s="69">
        <v>44416</v>
      </c>
      <c r="K937" s="69">
        <v>44417</v>
      </c>
      <c r="L937" s="68" t="s">
        <v>101</v>
      </c>
      <c r="M937" s="68">
        <v>3</v>
      </c>
      <c r="N937" s="69">
        <v>44417</v>
      </c>
      <c r="O937" s="134">
        <v>1</v>
      </c>
      <c r="P937" s="68" t="s">
        <v>176</v>
      </c>
      <c r="Q937" s="68"/>
      <c r="R937" s="68" t="s">
        <v>102</v>
      </c>
      <c r="S937" s="33" t="s">
        <v>102</v>
      </c>
    </row>
    <row r="938" spans="1:19">
      <c r="A938" s="68"/>
      <c r="B938" s="69">
        <v>44354</v>
      </c>
      <c r="C938" s="134">
        <v>39</v>
      </c>
      <c r="D938" s="68" t="s">
        <v>98</v>
      </c>
      <c r="E938" s="68"/>
      <c r="F938" s="68" t="s">
        <v>201</v>
      </c>
      <c r="G938" s="68" t="s">
        <v>101</v>
      </c>
      <c r="H938" s="68" t="s">
        <v>162</v>
      </c>
      <c r="I938" s="68" t="s">
        <v>174</v>
      </c>
      <c r="J938" s="69">
        <v>44416</v>
      </c>
      <c r="K938" s="69">
        <v>44417</v>
      </c>
      <c r="L938" s="68" t="s">
        <v>101</v>
      </c>
      <c r="M938" s="68">
        <v>30</v>
      </c>
      <c r="N938" s="69">
        <v>44420</v>
      </c>
      <c r="O938" s="134">
        <v>4</v>
      </c>
      <c r="P938" s="68" t="s">
        <v>176</v>
      </c>
      <c r="Q938" s="68"/>
      <c r="R938" s="68" t="s">
        <v>102</v>
      </c>
      <c r="S938" s="33" t="s">
        <v>102</v>
      </c>
    </row>
    <row r="939" spans="1:19">
      <c r="A939" s="68"/>
      <c r="B939" s="69">
        <v>44389</v>
      </c>
      <c r="C939" s="134">
        <v>30</v>
      </c>
      <c r="D939" s="68" t="s">
        <v>98</v>
      </c>
      <c r="E939" s="68"/>
      <c r="F939" s="68" t="s">
        <v>201</v>
      </c>
      <c r="G939" s="68" t="s">
        <v>102</v>
      </c>
      <c r="H939" s="68" t="s">
        <v>162</v>
      </c>
      <c r="I939" s="68" t="s">
        <v>174</v>
      </c>
      <c r="J939" s="69">
        <v>44417</v>
      </c>
      <c r="K939" s="69">
        <v>44418</v>
      </c>
      <c r="L939" s="68" t="s">
        <v>101</v>
      </c>
      <c r="M939" s="68">
        <v>7</v>
      </c>
      <c r="N939" s="69">
        <v>44424</v>
      </c>
      <c r="O939" s="134">
        <v>6</v>
      </c>
      <c r="P939" s="68" t="s">
        <v>193</v>
      </c>
      <c r="Q939" s="68"/>
      <c r="R939" s="68" t="s">
        <v>102</v>
      </c>
      <c r="S939" s="33" t="s">
        <v>102</v>
      </c>
    </row>
    <row r="940" spans="1:19">
      <c r="A940" s="68"/>
      <c r="B940" s="69">
        <v>44308</v>
      </c>
      <c r="C940" s="134">
        <v>26</v>
      </c>
      <c r="D940" s="68" t="s">
        <v>98</v>
      </c>
      <c r="E940" s="68"/>
      <c r="F940" s="68" t="s">
        <v>140</v>
      </c>
      <c r="G940" s="68" t="s">
        <v>101</v>
      </c>
      <c r="H940" s="68" t="s">
        <v>162</v>
      </c>
      <c r="I940" s="68" t="s">
        <v>174</v>
      </c>
      <c r="J940" s="69">
        <v>44417</v>
      </c>
      <c r="K940" s="69">
        <v>44418</v>
      </c>
      <c r="L940" s="68" t="s">
        <v>101</v>
      </c>
      <c r="M940" s="68">
        <v>7</v>
      </c>
      <c r="N940" s="69">
        <v>44424</v>
      </c>
      <c r="O940" s="134">
        <v>6</v>
      </c>
      <c r="P940" s="68" t="s">
        <v>193</v>
      </c>
      <c r="Q940" s="68"/>
      <c r="R940" s="68" t="s">
        <v>102</v>
      </c>
      <c r="S940" s="33" t="s">
        <v>102</v>
      </c>
    </row>
    <row r="941" spans="1:19">
      <c r="A941" s="68"/>
      <c r="B941" s="69">
        <v>44420</v>
      </c>
      <c r="C941" s="134">
        <v>31</v>
      </c>
      <c r="D941" s="68" t="s">
        <v>98</v>
      </c>
      <c r="E941" s="68"/>
      <c r="F941" s="68" t="s">
        <v>140</v>
      </c>
      <c r="G941" s="68" t="s">
        <v>102</v>
      </c>
      <c r="H941" s="68" t="s">
        <v>162</v>
      </c>
      <c r="I941" s="68" t="s">
        <v>174</v>
      </c>
      <c r="J941" s="69">
        <v>44420</v>
      </c>
      <c r="K941" s="69">
        <v>44421</v>
      </c>
      <c r="L941" s="68" t="s">
        <v>101</v>
      </c>
      <c r="M941" s="68">
        <v>3</v>
      </c>
      <c r="N941" s="69">
        <v>44422</v>
      </c>
      <c r="O941" s="134">
        <v>2</v>
      </c>
      <c r="P941" s="68" t="s">
        <v>176</v>
      </c>
      <c r="Q941" s="68"/>
      <c r="R941" s="68" t="s">
        <v>102</v>
      </c>
      <c r="S941" s="33" t="s">
        <v>102</v>
      </c>
    </row>
    <row r="942" spans="1:19">
      <c r="A942" s="68"/>
      <c r="B942" s="69">
        <v>44420</v>
      </c>
      <c r="C942" s="134">
        <v>38</v>
      </c>
      <c r="D942" s="68" t="s">
        <v>105</v>
      </c>
      <c r="E942" s="68"/>
      <c r="F942" s="68" t="s">
        <v>140</v>
      </c>
      <c r="G942" s="68" t="s">
        <v>102</v>
      </c>
      <c r="H942" s="68" t="s">
        <v>162</v>
      </c>
      <c r="I942" s="68" t="s">
        <v>174</v>
      </c>
      <c r="J942" s="69">
        <v>44421</v>
      </c>
      <c r="K942" s="69">
        <v>44422</v>
      </c>
      <c r="L942" s="68" t="s">
        <v>102</v>
      </c>
      <c r="M942" s="68">
        <v>0</v>
      </c>
      <c r="N942" s="69">
        <v>44431</v>
      </c>
      <c r="O942" s="134">
        <v>10</v>
      </c>
      <c r="P942" s="68" t="s">
        <v>194</v>
      </c>
      <c r="Q942" s="68"/>
      <c r="R942" s="68" t="s">
        <v>102</v>
      </c>
      <c r="S942" s="33" t="s">
        <v>102</v>
      </c>
    </row>
    <row r="943" spans="1:19">
      <c r="A943" s="68"/>
      <c r="B943" s="69">
        <v>44379</v>
      </c>
      <c r="C943" s="134">
        <v>55</v>
      </c>
      <c r="D943" s="68" t="s">
        <v>98</v>
      </c>
      <c r="E943" s="68"/>
      <c r="F943" s="68" t="s">
        <v>140</v>
      </c>
      <c r="G943" s="68" t="s">
        <v>102</v>
      </c>
      <c r="H943" s="68" t="s">
        <v>162</v>
      </c>
      <c r="I943" s="68" t="s">
        <v>174</v>
      </c>
      <c r="J943" s="69">
        <v>44421</v>
      </c>
      <c r="K943" s="69">
        <v>44422</v>
      </c>
      <c r="L943" s="68" t="s">
        <v>102</v>
      </c>
      <c r="M943" s="68">
        <v>3</v>
      </c>
      <c r="N943" s="69">
        <v>44424</v>
      </c>
      <c r="O943" s="134">
        <v>3</v>
      </c>
      <c r="P943" s="68" t="s">
        <v>176</v>
      </c>
      <c r="Q943" s="68"/>
      <c r="R943" s="68" t="s">
        <v>102</v>
      </c>
      <c r="S943" s="33" t="s">
        <v>102</v>
      </c>
    </row>
    <row r="944" spans="1:19">
      <c r="A944" s="68"/>
      <c r="B944" s="69">
        <v>44425</v>
      </c>
      <c r="C944" s="134">
        <v>36</v>
      </c>
      <c r="D944" s="68" t="s">
        <v>98</v>
      </c>
      <c r="E944" s="68"/>
      <c r="F944" s="68" t="s">
        <v>140</v>
      </c>
      <c r="G944" s="68" t="s">
        <v>102</v>
      </c>
      <c r="H944" s="68" t="s">
        <v>162</v>
      </c>
      <c r="I944" s="68" t="s">
        <v>174</v>
      </c>
      <c r="J944" s="69">
        <v>44421</v>
      </c>
      <c r="K944" s="69">
        <v>44422</v>
      </c>
      <c r="L944" s="68" t="s">
        <v>102</v>
      </c>
      <c r="M944" s="68">
        <v>10</v>
      </c>
      <c r="N944" s="69">
        <v>44454</v>
      </c>
      <c r="O944" s="134">
        <v>2</v>
      </c>
      <c r="P944" s="68" t="s">
        <v>176</v>
      </c>
      <c r="Q944" s="68"/>
      <c r="R944" s="68" t="s">
        <v>102</v>
      </c>
      <c r="S944" s="33" t="s">
        <v>102</v>
      </c>
    </row>
    <row r="945" spans="1:19">
      <c r="A945" s="68"/>
      <c r="B945" s="69">
        <v>44417</v>
      </c>
      <c r="C945" s="134">
        <v>29</v>
      </c>
      <c r="D945" s="68" t="s">
        <v>98</v>
      </c>
      <c r="E945" s="68"/>
      <c r="F945" s="68" t="s">
        <v>140</v>
      </c>
      <c r="G945" s="68" t="s">
        <v>102</v>
      </c>
      <c r="H945" s="68" t="s">
        <v>162</v>
      </c>
      <c r="I945" s="68" t="s">
        <v>174</v>
      </c>
      <c r="J945" s="69">
        <v>44429</v>
      </c>
      <c r="K945" s="69">
        <v>44438</v>
      </c>
      <c r="L945" s="68" t="s">
        <v>102</v>
      </c>
      <c r="M945" s="68">
        <v>10</v>
      </c>
      <c r="N945" s="69">
        <v>44438</v>
      </c>
      <c r="O945" s="134">
        <v>9</v>
      </c>
      <c r="P945" s="68" t="s">
        <v>202</v>
      </c>
      <c r="Q945" s="68"/>
      <c r="R945" s="68" t="s">
        <v>102</v>
      </c>
      <c r="S945" s="33" t="s">
        <v>102</v>
      </c>
    </row>
    <row r="946" spans="1:19">
      <c r="A946" s="68"/>
      <c r="B946" s="69">
        <v>44425</v>
      </c>
      <c r="C946" s="134">
        <v>36</v>
      </c>
      <c r="D946" s="68" t="s">
        <v>98</v>
      </c>
      <c r="E946" s="68"/>
      <c r="F946" s="68" t="s">
        <v>140</v>
      </c>
      <c r="G946" s="68" t="s">
        <v>102</v>
      </c>
      <c r="H946" s="68" t="s">
        <v>162</v>
      </c>
      <c r="I946" s="68" t="s">
        <v>174</v>
      </c>
      <c r="J946" s="69">
        <v>44429</v>
      </c>
      <c r="K946" s="69">
        <v>44430</v>
      </c>
      <c r="L946" s="68" t="s">
        <v>102</v>
      </c>
      <c r="M946" s="68">
        <v>0</v>
      </c>
      <c r="N946" s="69">
        <v>44454</v>
      </c>
      <c r="O946" s="134">
        <v>25</v>
      </c>
      <c r="P946" s="68" t="s">
        <v>194</v>
      </c>
      <c r="Q946" s="68"/>
      <c r="R946" s="68" t="s">
        <v>102</v>
      </c>
      <c r="S946" s="33" t="s">
        <v>102</v>
      </c>
    </row>
    <row r="947" spans="1:19">
      <c r="A947" s="68"/>
      <c r="B947" s="69">
        <v>44426</v>
      </c>
      <c r="C947" s="134">
        <v>35</v>
      </c>
      <c r="D947" s="68" t="s">
        <v>98</v>
      </c>
      <c r="E947" s="68"/>
      <c r="F947" s="68" t="s">
        <v>201</v>
      </c>
      <c r="G947" s="68" t="s">
        <v>102</v>
      </c>
      <c r="H947" s="68" t="s">
        <v>162</v>
      </c>
      <c r="I947" s="68" t="s">
        <v>174</v>
      </c>
      <c r="J947" s="69">
        <v>44431</v>
      </c>
      <c r="K947" s="69">
        <v>44432</v>
      </c>
      <c r="L947" s="68" t="s">
        <v>102</v>
      </c>
      <c r="M947" s="68">
        <v>0</v>
      </c>
      <c r="N947" s="69">
        <v>44432</v>
      </c>
      <c r="O947" s="134">
        <v>2</v>
      </c>
      <c r="P947" s="68" t="s">
        <v>194</v>
      </c>
      <c r="Q947" s="68"/>
      <c r="R947" s="68" t="s">
        <v>102</v>
      </c>
      <c r="S947" s="33" t="s">
        <v>102</v>
      </c>
    </row>
    <row r="948" spans="1:19">
      <c r="A948" s="68"/>
      <c r="B948" s="69">
        <v>44266</v>
      </c>
      <c r="C948" s="134">
        <v>49</v>
      </c>
      <c r="D948" s="68" t="s">
        <v>98</v>
      </c>
      <c r="E948" s="68"/>
      <c r="F948" s="68" t="s">
        <v>201</v>
      </c>
      <c r="G948" s="68" t="s">
        <v>101</v>
      </c>
      <c r="H948" s="68" t="s">
        <v>162</v>
      </c>
      <c r="I948" s="68" t="s">
        <v>174</v>
      </c>
      <c r="J948" s="69">
        <v>44431</v>
      </c>
      <c r="K948" s="69">
        <v>44432</v>
      </c>
      <c r="L948" s="68" t="s">
        <v>102</v>
      </c>
      <c r="M948" s="68">
        <v>0</v>
      </c>
      <c r="N948" s="69">
        <v>44432</v>
      </c>
      <c r="O948" s="134">
        <v>2</v>
      </c>
      <c r="P948" s="68" t="s">
        <v>194</v>
      </c>
      <c r="Q948" s="68"/>
      <c r="R948" s="68" t="s">
        <v>102</v>
      </c>
      <c r="S948" s="33" t="s">
        <v>102</v>
      </c>
    </row>
    <row r="949" spans="1:19">
      <c r="A949" s="68"/>
      <c r="B949" s="69">
        <v>44400</v>
      </c>
      <c r="C949" s="134">
        <v>30</v>
      </c>
      <c r="D949" s="68" t="s">
        <v>105</v>
      </c>
      <c r="E949" s="68"/>
      <c r="F949" s="68" t="s">
        <v>197</v>
      </c>
      <c r="G949" s="68" t="s">
        <v>102</v>
      </c>
      <c r="H949" s="68" t="s">
        <v>162</v>
      </c>
      <c r="I949" s="68" t="s">
        <v>162</v>
      </c>
      <c r="J949" s="69">
        <v>44417</v>
      </c>
      <c r="K949" s="69">
        <v>44418</v>
      </c>
      <c r="L949" s="68" t="s">
        <v>102</v>
      </c>
      <c r="M949" s="68">
        <v>30</v>
      </c>
      <c r="N949" s="69">
        <v>44447</v>
      </c>
      <c r="O949" s="134">
        <v>31</v>
      </c>
      <c r="P949" s="68" t="s">
        <v>176</v>
      </c>
      <c r="Q949" s="68"/>
      <c r="R949" s="68" t="s">
        <v>102</v>
      </c>
      <c r="S949" s="33" t="s">
        <v>102</v>
      </c>
    </row>
    <row r="950" spans="1:19">
      <c r="A950" s="68"/>
      <c r="B950" s="69">
        <v>44420</v>
      </c>
      <c r="C950" s="134">
        <v>30</v>
      </c>
      <c r="D950" s="68" t="s">
        <v>98</v>
      </c>
      <c r="E950" s="68"/>
      <c r="F950" s="68" t="s">
        <v>197</v>
      </c>
      <c r="G950" s="68" t="s">
        <v>102</v>
      </c>
      <c r="H950" s="68" t="s">
        <v>162</v>
      </c>
      <c r="I950" s="68" t="s">
        <v>162</v>
      </c>
      <c r="J950" s="69">
        <v>44427</v>
      </c>
      <c r="K950" s="69">
        <v>44428</v>
      </c>
      <c r="L950" s="68" t="s">
        <v>102</v>
      </c>
      <c r="M950" s="68">
        <v>30</v>
      </c>
      <c r="N950" s="69">
        <v>44440</v>
      </c>
      <c r="O950" s="134">
        <v>12</v>
      </c>
      <c r="P950" s="68" t="s">
        <v>176</v>
      </c>
      <c r="Q950" s="68"/>
      <c r="R950" s="68" t="s">
        <v>102</v>
      </c>
      <c r="S950" s="33" t="s">
        <v>102</v>
      </c>
    </row>
    <row r="951" spans="1:19">
      <c r="A951" s="68"/>
      <c r="B951" s="69">
        <v>44036</v>
      </c>
      <c r="C951" s="134">
        <v>31</v>
      </c>
      <c r="D951" s="68" t="s">
        <v>98</v>
      </c>
      <c r="E951" s="68"/>
      <c r="F951" s="68" t="s">
        <v>197</v>
      </c>
      <c r="G951" s="68" t="s">
        <v>203</v>
      </c>
      <c r="H951" s="68" t="s">
        <v>162</v>
      </c>
      <c r="I951" s="68" t="s">
        <v>162</v>
      </c>
      <c r="J951" s="69">
        <v>44430</v>
      </c>
      <c r="K951" s="69">
        <v>44431</v>
      </c>
      <c r="L951" s="68" t="s">
        <v>102</v>
      </c>
      <c r="M951" s="68">
        <v>30</v>
      </c>
      <c r="N951" s="69">
        <v>44447</v>
      </c>
      <c r="O951" s="134">
        <v>16</v>
      </c>
      <c r="P951" s="68" t="s">
        <v>176</v>
      </c>
      <c r="Q951" s="68"/>
      <c r="R951" s="68" t="s">
        <v>102</v>
      </c>
      <c r="S951" s="33" t="s">
        <v>102</v>
      </c>
    </row>
    <row r="952" spans="1:19">
      <c r="A952" s="68"/>
      <c r="B952" s="69">
        <v>44427</v>
      </c>
      <c r="C952" s="134">
        <v>24</v>
      </c>
      <c r="D952" s="68" t="s">
        <v>98</v>
      </c>
      <c r="E952" s="68"/>
      <c r="F952" s="68" t="s">
        <v>197</v>
      </c>
      <c r="G952" s="68" t="s">
        <v>102</v>
      </c>
      <c r="H952" s="68" t="s">
        <v>162</v>
      </c>
      <c r="I952" s="68" t="s">
        <v>162</v>
      </c>
      <c r="J952" s="69">
        <v>44435</v>
      </c>
      <c r="K952" s="69">
        <v>44436</v>
      </c>
      <c r="L952" s="68" t="s">
        <v>102</v>
      </c>
      <c r="M952" s="68">
        <v>5</v>
      </c>
      <c r="N952" s="69">
        <v>44440</v>
      </c>
      <c r="O952" s="134">
        <v>5</v>
      </c>
      <c r="P952" s="68" t="s">
        <v>176</v>
      </c>
      <c r="Q952" s="68"/>
      <c r="R952" s="68" t="s">
        <v>102</v>
      </c>
      <c r="S952" s="33" t="s">
        <v>102</v>
      </c>
    </row>
    <row r="953" spans="1:19">
      <c r="A953" s="68"/>
      <c r="B953" s="69">
        <v>44427</v>
      </c>
      <c r="C953" s="134">
        <v>21</v>
      </c>
      <c r="D953" s="68" t="s">
        <v>98</v>
      </c>
      <c r="E953" s="68"/>
      <c r="F953" s="68" t="s">
        <v>197</v>
      </c>
      <c r="G953" s="68" t="s">
        <v>203</v>
      </c>
      <c r="H953" s="68" t="s">
        <v>162</v>
      </c>
      <c r="I953" s="68" t="s">
        <v>162</v>
      </c>
      <c r="J953" s="69">
        <v>44435</v>
      </c>
      <c r="K953" s="69">
        <v>44436</v>
      </c>
      <c r="L953" s="68" t="s">
        <v>102</v>
      </c>
      <c r="M953" s="68">
        <v>5</v>
      </c>
      <c r="N953" s="69">
        <v>44440</v>
      </c>
      <c r="O953" s="134">
        <v>5</v>
      </c>
      <c r="P953" s="68" t="s">
        <v>176</v>
      </c>
      <c r="Q953" s="68"/>
      <c r="R953" s="68" t="s">
        <v>102</v>
      </c>
      <c r="S953" s="33" t="s">
        <v>102</v>
      </c>
    </row>
    <row r="954" spans="1:19">
      <c r="A954" s="68"/>
      <c r="B954" s="69">
        <v>44431</v>
      </c>
      <c r="C954" s="134">
        <v>46</v>
      </c>
      <c r="D954" s="68" t="s">
        <v>98</v>
      </c>
      <c r="E954" s="68"/>
      <c r="F954" s="68" t="s">
        <v>197</v>
      </c>
      <c r="G954" s="68" t="s">
        <v>102</v>
      </c>
      <c r="H954" s="68" t="s">
        <v>162</v>
      </c>
      <c r="I954" s="68" t="s">
        <v>162</v>
      </c>
      <c r="J954" s="69">
        <v>44435</v>
      </c>
      <c r="K954" s="69">
        <v>44436</v>
      </c>
      <c r="L954" s="68" t="s">
        <v>102</v>
      </c>
      <c r="M954" s="68">
        <v>5</v>
      </c>
      <c r="N954" s="69">
        <v>44440</v>
      </c>
      <c r="O954" s="134">
        <v>5</v>
      </c>
      <c r="P954" s="68" t="s">
        <v>176</v>
      </c>
      <c r="Q954" s="68"/>
      <c r="R954" s="68" t="s">
        <v>102</v>
      </c>
      <c r="S954" s="33" t="s">
        <v>102</v>
      </c>
    </row>
    <row r="955" spans="1:19">
      <c r="A955" s="68"/>
      <c r="B955" s="69">
        <v>44389</v>
      </c>
      <c r="C955" s="134">
        <v>36</v>
      </c>
      <c r="D955" s="68" t="s">
        <v>170</v>
      </c>
      <c r="E955" s="68"/>
      <c r="F955" s="68" t="s">
        <v>197</v>
      </c>
      <c r="G955" s="68" t="s">
        <v>102</v>
      </c>
      <c r="H955" s="68" t="s">
        <v>162</v>
      </c>
      <c r="I955" s="68" t="s">
        <v>162</v>
      </c>
      <c r="J955" s="69">
        <v>44435</v>
      </c>
      <c r="K955" s="69">
        <v>44436</v>
      </c>
      <c r="L955" s="68" t="s">
        <v>102</v>
      </c>
      <c r="M955" s="68">
        <v>30</v>
      </c>
      <c r="N955" s="69">
        <v>44462</v>
      </c>
      <c r="O955" s="134">
        <v>26</v>
      </c>
      <c r="P955" s="68" t="s">
        <v>176</v>
      </c>
      <c r="Q955" s="68"/>
      <c r="R955" s="68" t="s">
        <v>102</v>
      </c>
      <c r="S955" s="33" t="s">
        <v>102</v>
      </c>
    </row>
    <row r="956" spans="1:19">
      <c r="A956" s="68"/>
      <c r="B956" s="69">
        <v>44426</v>
      </c>
      <c r="C956" s="134">
        <v>29</v>
      </c>
      <c r="D956" s="68" t="s">
        <v>98</v>
      </c>
      <c r="E956" s="68"/>
      <c r="F956" s="68" t="s">
        <v>197</v>
      </c>
      <c r="G956" s="68" t="s">
        <v>102</v>
      </c>
      <c r="H956" s="68" t="s">
        <v>162</v>
      </c>
      <c r="I956" s="68" t="s">
        <v>162</v>
      </c>
      <c r="J956" s="69">
        <v>44439</v>
      </c>
      <c r="K956" s="69">
        <v>44440</v>
      </c>
      <c r="L956" s="68" t="s">
        <v>102</v>
      </c>
      <c r="M956" s="68">
        <v>0</v>
      </c>
      <c r="N956" s="69">
        <v>44440</v>
      </c>
      <c r="O956" s="134">
        <v>1</v>
      </c>
      <c r="P956" s="68" t="s">
        <v>176</v>
      </c>
      <c r="Q956" s="68"/>
      <c r="R956" s="68" t="s">
        <v>102</v>
      </c>
      <c r="S956" s="33" t="s">
        <v>102</v>
      </c>
    </row>
    <row r="957" spans="1:19">
      <c r="A957" s="68"/>
      <c r="B957" s="69">
        <v>44426</v>
      </c>
      <c r="C957" s="134">
        <v>33</v>
      </c>
      <c r="D957" s="68" t="s">
        <v>98</v>
      </c>
      <c r="E957" s="68"/>
      <c r="F957" s="68" t="s">
        <v>197</v>
      </c>
      <c r="G957" s="68" t="s">
        <v>102</v>
      </c>
      <c r="H957" s="68" t="s">
        <v>162</v>
      </c>
      <c r="I957" s="68" t="s">
        <v>162</v>
      </c>
      <c r="J957" s="69">
        <v>44439</v>
      </c>
      <c r="K957" s="69">
        <v>44440</v>
      </c>
      <c r="L957" s="68" t="s">
        <v>102</v>
      </c>
      <c r="M957" s="68">
        <v>0</v>
      </c>
      <c r="N957" s="69">
        <v>44440</v>
      </c>
      <c r="O957" s="134">
        <v>1</v>
      </c>
      <c r="P957" s="68" t="s">
        <v>176</v>
      </c>
      <c r="Q957" s="68"/>
      <c r="R957" s="68" t="s">
        <v>102</v>
      </c>
      <c r="S957" s="33" t="s">
        <v>102</v>
      </c>
    </row>
    <row r="958" spans="1:19">
      <c r="A958" s="68"/>
      <c r="B958" s="69">
        <v>44522</v>
      </c>
      <c r="C958" s="134">
        <v>20</v>
      </c>
      <c r="D958" s="68" t="s">
        <v>98</v>
      </c>
      <c r="E958" s="68"/>
      <c r="F958" s="68" t="s">
        <v>197</v>
      </c>
      <c r="G958" s="68" t="s">
        <v>203</v>
      </c>
      <c r="H958" s="68" t="s">
        <v>162</v>
      </c>
      <c r="I958" s="68" t="s">
        <v>162</v>
      </c>
      <c r="J958" s="69">
        <v>44439</v>
      </c>
      <c r="K958" s="69">
        <v>44440</v>
      </c>
      <c r="L958" s="68" t="s">
        <v>102</v>
      </c>
      <c r="M958" s="68">
        <v>0</v>
      </c>
      <c r="N958" s="69">
        <v>44440</v>
      </c>
      <c r="O958" s="134">
        <v>1</v>
      </c>
      <c r="P958" s="68" t="s">
        <v>176</v>
      </c>
      <c r="Q958" s="68"/>
      <c r="R958" s="68" t="s">
        <v>102</v>
      </c>
      <c r="S958" s="33" t="s">
        <v>102</v>
      </c>
    </row>
    <row r="959" spans="1:19">
      <c r="A959" s="68"/>
      <c r="B959" s="69">
        <v>44513</v>
      </c>
      <c r="C959" s="134">
        <v>36</v>
      </c>
      <c r="D959" s="68" t="s">
        <v>98</v>
      </c>
      <c r="E959" s="68"/>
      <c r="F959" s="68" t="s">
        <v>197</v>
      </c>
      <c r="G959" s="68" t="s">
        <v>102</v>
      </c>
      <c r="H959" s="68" t="s">
        <v>162</v>
      </c>
      <c r="I959" s="68" t="s">
        <v>162</v>
      </c>
      <c r="J959" s="69">
        <v>44439</v>
      </c>
      <c r="K959" s="69">
        <v>44440</v>
      </c>
      <c r="L959" s="68" t="s">
        <v>102</v>
      </c>
      <c r="M959" s="68">
        <v>0</v>
      </c>
      <c r="N959" s="69">
        <v>44440</v>
      </c>
      <c r="O959" s="134">
        <v>1</v>
      </c>
      <c r="P959" s="68" t="s">
        <v>176</v>
      </c>
      <c r="Q959" s="68"/>
      <c r="R959" s="68" t="s">
        <v>102</v>
      </c>
      <c r="S959" s="33" t="s">
        <v>102</v>
      </c>
    </row>
    <row r="960" spans="1:19">
      <c r="A960" s="68"/>
      <c r="B960" s="69">
        <v>44425</v>
      </c>
      <c r="C960" s="134">
        <v>29</v>
      </c>
      <c r="D960" s="68" t="s">
        <v>177</v>
      </c>
      <c r="E960" s="68"/>
      <c r="F960" s="68" t="s">
        <v>197</v>
      </c>
      <c r="G960" s="68" t="s">
        <v>102</v>
      </c>
      <c r="H960" s="68" t="s">
        <v>162</v>
      </c>
      <c r="I960" s="68" t="s">
        <v>162</v>
      </c>
      <c r="J960" s="69">
        <v>44439</v>
      </c>
      <c r="K960" s="69">
        <v>44440</v>
      </c>
      <c r="L960" s="68" t="s">
        <v>102</v>
      </c>
      <c r="M960" s="68">
        <v>0</v>
      </c>
      <c r="N960" s="69">
        <v>44440</v>
      </c>
      <c r="O960" s="134">
        <v>1</v>
      </c>
      <c r="P960" s="68" t="s">
        <v>176</v>
      </c>
      <c r="Q960" s="68"/>
      <c r="R960" s="68" t="s">
        <v>102</v>
      </c>
      <c r="S960" s="33" t="s">
        <v>102</v>
      </c>
    </row>
    <row r="961" spans="1:19">
      <c r="A961" s="68"/>
      <c r="B961" s="69">
        <v>44421</v>
      </c>
      <c r="C961" s="134">
        <v>26</v>
      </c>
      <c r="D961" s="68" t="s">
        <v>98</v>
      </c>
      <c r="E961" s="68"/>
      <c r="F961" s="68" t="s">
        <v>197</v>
      </c>
      <c r="G961" s="68" t="s">
        <v>203</v>
      </c>
      <c r="H961" s="68" t="s">
        <v>162</v>
      </c>
      <c r="I961" s="68" t="s">
        <v>162</v>
      </c>
      <c r="J961" s="69">
        <v>44439</v>
      </c>
      <c r="K961" s="69">
        <v>44440</v>
      </c>
      <c r="L961" s="68" t="s">
        <v>102</v>
      </c>
      <c r="M961" s="68">
        <v>0</v>
      </c>
      <c r="N961" s="69">
        <v>44440</v>
      </c>
      <c r="O961" s="134">
        <v>1</v>
      </c>
      <c r="P961" s="68" t="s">
        <v>176</v>
      </c>
      <c r="Q961" s="68"/>
      <c r="R961" s="68" t="s">
        <v>102</v>
      </c>
      <c r="S961" s="33" t="s">
        <v>102</v>
      </c>
    </row>
    <row r="962" spans="1:19">
      <c r="A962" s="68"/>
      <c r="B962" s="69">
        <v>44417</v>
      </c>
      <c r="C962" s="134">
        <v>24</v>
      </c>
      <c r="D962" s="68" t="s">
        <v>98</v>
      </c>
      <c r="E962" s="68"/>
      <c r="F962" s="68" t="s">
        <v>197</v>
      </c>
      <c r="G962" s="68" t="s">
        <v>102</v>
      </c>
      <c r="H962" s="68" t="s">
        <v>162</v>
      </c>
      <c r="I962" s="68" t="s">
        <v>162</v>
      </c>
      <c r="J962" s="69">
        <v>44439</v>
      </c>
      <c r="K962" s="69">
        <v>44440</v>
      </c>
      <c r="L962" s="68" t="s">
        <v>102</v>
      </c>
      <c r="M962" s="68">
        <v>0</v>
      </c>
      <c r="N962" s="69">
        <v>44440</v>
      </c>
      <c r="O962" s="134">
        <v>1</v>
      </c>
      <c r="P962" s="68" t="s">
        <v>176</v>
      </c>
      <c r="Q962" s="68"/>
      <c r="R962" s="68" t="s">
        <v>102</v>
      </c>
      <c r="S962" s="33" t="s">
        <v>102</v>
      </c>
    </row>
    <row r="963" spans="1:19">
      <c r="A963" s="68"/>
      <c r="B963" s="69">
        <v>44439</v>
      </c>
      <c r="C963" s="134">
        <v>25</v>
      </c>
      <c r="D963" s="68" t="s">
        <v>98</v>
      </c>
      <c r="E963" s="68"/>
      <c r="F963" s="68" t="s">
        <v>197</v>
      </c>
      <c r="G963" s="68" t="s">
        <v>102</v>
      </c>
      <c r="H963" s="68" t="s">
        <v>162</v>
      </c>
      <c r="I963" s="68" t="s">
        <v>162</v>
      </c>
      <c r="J963" s="69">
        <v>44439</v>
      </c>
      <c r="K963" s="69">
        <v>44440</v>
      </c>
      <c r="L963" s="68" t="s">
        <v>102</v>
      </c>
      <c r="M963" s="68">
        <v>3</v>
      </c>
      <c r="N963" s="69">
        <v>44442</v>
      </c>
      <c r="O963" s="134">
        <v>3</v>
      </c>
      <c r="P963" s="68" t="s">
        <v>176</v>
      </c>
      <c r="Q963" s="68"/>
      <c r="R963" s="68" t="s">
        <v>102</v>
      </c>
      <c r="S963" s="33" t="s">
        <v>102</v>
      </c>
    </row>
    <row r="964" spans="1:19">
      <c r="A964" s="68"/>
      <c r="B964" s="69">
        <v>44403</v>
      </c>
      <c r="C964" s="134">
        <v>30</v>
      </c>
      <c r="D964" s="68" t="s">
        <v>98</v>
      </c>
      <c r="E964" s="68"/>
      <c r="F964" s="68" t="s">
        <v>197</v>
      </c>
      <c r="G964" s="68" t="s">
        <v>102</v>
      </c>
      <c r="H964" s="68" t="s">
        <v>162</v>
      </c>
      <c r="I964" s="68" t="s">
        <v>162</v>
      </c>
      <c r="J964" s="69">
        <v>44439</v>
      </c>
      <c r="K964" s="69">
        <v>44440</v>
      </c>
      <c r="L964" s="68" t="s">
        <v>102</v>
      </c>
      <c r="M964" s="68">
        <v>3</v>
      </c>
      <c r="N964" s="69">
        <v>44442</v>
      </c>
      <c r="O964" s="134">
        <v>3</v>
      </c>
      <c r="P964" s="68" t="s">
        <v>176</v>
      </c>
      <c r="Q964" s="68"/>
      <c r="R964" s="68" t="s">
        <v>102</v>
      </c>
      <c r="S964" s="33" t="s">
        <v>102</v>
      </c>
    </row>
    <row r="965" spans="1:19">
      <c r="A965" s="68"/>
      <c r="B965" s="69">
        <v>43739</v>
      </c>
      <c r="C965" s="134">
        <v>26</v>
      </c>
      <c r="D965" s="68" t="s">
        <v>177</v>
      </c>
      <c r="E965" s="68"/>
      <c r="F965" s="68" t="s">
        <v>197</v>
      </c>
      <c r="G965" s="68" t="s">
        <v>102</v>
      </c>
      <c r="H965" s="68" t="s">
        <v>162</v>
      </c>
      <c r="I965" s="68" t="s">
        <v>162</v>
      </c>
      <c r="J965" s="69">
        <v>44440</v>
      </c>
      <c r="K965" s="69">
        <v>44441</v>
      </c>
      <c r="L965" s="68" t="s">
        <v>102</v>
      </c>
      <c r="M965" s="68">
        <v>14</v>
      </c>
      <c r="N965" s="69">
        <v>44454</v>
      </c>
      <c r="O965" s="134">
        <v>14</v>
      </c>
      <c r="P965" s="68" t="s">
        <v>204</v>
      </c>
      <c r="Q965" s="68"/>
      <c r="R965" s="68" t="s">
        <v>102</v>
      </c>
      <c r="S965" s="33" t="s">
        <v>102</v>
      </c>
    </row>
    <row r="966" spans="1:19">
      <c r="A966" s="68"/>
      <c r="B966" s="69">
        <v>44375</v>
      </c>
      <c r="C966" s="134">
        <v>26</v>
      </c>
      <c r="D966" s="68" t="s">
        <v>98</v>
      </c>
      <c r="E966" s="68"/>
      <c r="F966" s="68" t="s">
        <v>197</v>
      </c>
      <c r="G966" s="68" t="s">
        <v>102</v>
      </c>
      <c r="H966" s="68" t="s">
        <v>162</v>
      </c>
      <c r="I966" s="68" t="s">
        <v>162</v>
      </c>
      <c r="J966" s="69">
        <v>44441</v>
      </c>
      <c r="K966" s="69">
        <v>44442</v>
      </c>
      <c r="L966" s="68" t="s">
        <v>101</v>
      </c>
      <c r="M966" s="68">
        <v>15</v>
      </c>
      <c r="N966" s="69">
        <v>44454</v>
      </c>
      <c r="O966" s="134">
        <v>13</v>
      </c>
      <c r="P966" s="68" t="s">
        <v>104</v>
      </c>
      <c r="Q966" s="68"/>
      <c r="R966" s="68" t="s">
        <v>102</v>
      </c>
      <c r="S966" s="33" t="s">
        <v>102</v>
      </c>
    </row>
    <row r="967" spans="1:19">
      <c r="A967" s="68"/>
      <c r="B967" s="69" t="s">
        <v>205</v>
      </c>
      <c r="C967" s="134">
        <v>29</v>
      </c>
      <c r="D967" s="68" t="s">
        <v>105</v>
      </c>
      <c r="E967" s="68"/>
      <c r="F967" s="68" t="s">
        <v>197</v>
      </c>
      <c r="G967" s="68" t="s">
        <v>102</v>
      </c>
      <c r="H967" s="68" t="s">
        <v>162</v>
      </c>
      <c r="I967" s="68" t="s">
        <v>162</v>
      </c>
      <c r="J967" s="69">
        <v>44442</v>
      </c>
      <c r="K967" s="69">
        <v>44443</v>
      </c>
      <c r="L967" s="68" t="s">
        <v>102</v>
      </c>
      <c r="M967" s="68">
        <v>6</v>
      </c>
      <c r="N967" s="69">
        <v>44449</v>
      </c>
      <c r="O967" s="134">
        <v>6</v>
      </c>
      <c r="P967" s="68" t="s">
        <v>176</v>
      </c>
      <c r="Q967" s="68"/>
      <c r="R967" s="68" t="s">
        <v>102</v>
      </c>
      <c r="S967" s="33" t="s">
        <v>102</v>
      </c>
    </row>
    <row r="968" spans="1:19">
      <c r="A968" s="68"/>
      <c r="B968" s="69">
        <v>44404</v>
      </c>
      <c r="C968" s="134">
        <v>24</v>
      </c>
      <c r="D968" s="68" t="s">
        <v>170</v>
      </c>
      <c r="E968" s="68"/>
      <c r="F968" s="68" t="s">
        <v>197</v>
      </c>
      <c r="G968" s="68" t="s">
        <v>102</v>
      </c>
      <c r="H968" s="68" t="s">
        <v>162</v>
      </c>
      <c r="I968" s="68" t="s">
        <v>162</v>
      </c>
      <c r="J968" s="69">
        <v>44442</v>
      </c>
      <c r="K968" s="69">
        <v>44443</v>
      </c>
      <c r="L968" s="68" t="s">
        <v>102</v>
      </c>
      <c r="M968" s="68">
        <v>6</v>
      </c>
      <c r="N968" s="69">
        <v>44448</v>
      </c>
      <c r="O968" s="134">
        <v>6</v>
      </c>
      <c r="P968" s="68" t="s">
        <v>104</v>
      </c>
      <c r="Q968" s="68"/>
      <c r="R968" s="68" t="s">
        <v>102</v>
      </c>
      <c r="S968" s="33" t="s">
        <v>102</v>
      </c>
    </row>
    <row r="969" spans="1:19">
      <c r="A969" s="68"/>
      <c r="B969" s="69">
        <v>44370</v>
      </c>
      <c r="C969" s="134">
        <v>31</v>
      </c>
      <c r="D969" s="68" t="s">
        <v>98</v>
      </c>
      <c r="E969" s="68"/>
      <c r="F969" s="68" t="s">
        <v>197</v>
      </c>
      <c r="G969" s="68" t="s">
        <v>102</v>
      </c>
      <c r="H969" s="68" t="s">
        <v>162</v>
      </c>
      <c r="I969" s="68" t="s">
        <v>162</v>
      </c>
      <c r="J969" s="69">
        <v>44445</v>
      </c>
      <c r="K969" s="69">
        <v>44446</v>
      </c>
      <c r="L969" s="68" t="s">
        <v>102</v>
      </c>
      <c r="M969" s="68">
        <v>0</v>
      </c>
      <c r="N969" s="69">
        <v>44447</v>
      </c>
      <c r="O969" s="134">
        <v>2</v>
      </c>
      <c r="P969" s="68" t="s">
        <v>176</v>
      </c>
      <c r="Q969" s="68"/>
      <c r="R969" s="68" t="s">
        <v>102</v>
      </c>
      <c r="S969" s="33" t="s">
        <v>102</v>
      </c>
    </row>
    <row r="970" spans="1:19">
      <c r="A970" s="68"/>
      <c r="B970" s="69">
        <v>44414</v>
      </c>
      <c r="C970" s="134">
        <v>18</v>
      </c>
      <c r="D970" s="68" t="s">
        <v>98</v>
      </c>
      <c r="E970" s="68"/>
      <c r="F970" s="68" t="s">
        <v>197</v>
      </c>
      <c r="G970" s="68" t="s">
        <v>102</v>
      </c>
      <c r="H970" s="68" t="s">
        <v>162</v>
      </c>
      <c r="I970" s="68" t="s">
        <v>162</v>
      </c>
      <c r="J970" s="69">
        <v>44445</v>
      </c>
      <c r="K970" s="69">
        <v>44446</v>
      </c>
      <c r="L970" s="68" t="s">
        <v>102</v>
      </c>
      <c r="M970" s="68">
        <v>0</v>
      </c>
      <c r="N970" s="69">
        <v>44447</v>
      </c>
      <c r="O970" s="134">
        <v>2</v>
      </c>
      <c r="P970" s="68" t="s">
        <v>176</v>
      </c>
      <c r="Q970" s="68"/>
      <c r="R970" s="68" t="s">
        <v>102</v>
      </c>
      <c r="S970" s="33" t="s">
        <v>102</v>
      </c>
    </row>
    <row r="971" spans="1:19">
      <c r="A971" s="68"/>
      <c r="B971" s="69">
        <v>44417</v>
      </c>
      <c r="C971" s="134">
        <v>33</v>
      </c>
      <c r="D971" s="68" t="s">
        <v>98</v>
      </c>
      <c r="E971" s="68"/>
      <c r="F971" s="68" t="s">
        <v>197</v>
      </c>
      <c r="G971" s="68" t="s">
        <v>101</v>
      </c>
      <c r="H971" s="68" t="s">
        <v>162</v>
      </c>
      <c r="I971" s="68" t="s">
        <v>162</v>
      </c>
      <c r="J971" s="69">
        <v>44446</v>
      </c>
      <c r="K971" s="69">
        <v>44447</v>
      </c>
      <c r="L971" s="68" t="s">
        <v>102</v>
      </c>
      <c r="M971" s="68">
        <v>0</v>
      </c>
      <c r="N971" s="69">
        <v>44448</v>
      </c>
      <c r="O971" s="134">
        <v>2</v>
      </c>
      <c r="P971" s="68" t="s">
        <v>176</v>
      </c>
      <c r="Q971" s="68"/>
      <c r="R971" s="68" t="s">
        <v>102</v>
      </c>
      <c r="S971" s="33" t="s">
        <v>102</v>
      </c>
    </row>
    <row r="972" spans="1:19">
      <c r="A972" s="68"/>
      <c r="B972" s="69">
        <v>44497</v>
      </c>
      <c r="C972" s="134">
        <v>24</v>
      </c>
      <c r="D972" s="68" t="s">
        <v>107</v>
      </c>
      <c r="E972" s="68"/>
      <c r="F972" s="68" t="s">
        <v>197</v>
      </c>
      <c r="G972" s="68" t="s">
        <v>102</v>
      </c>
      <c r="H972" s="68" t="s">
        <v>162</v>
      </c>
      <c r="I972" s="68" t="s">
        <v>162</v>
      </c>
      <c r="J972" s="69">
        <v>44446</v>
      </c>
      <c r="K972" s="69">
        <v>44447</v>
      </c>
      <c r="L972" s="68" t="s">
        <v>102</v>
      </c>
      <c r="M972" s="68">
        <v>0</v>
      </c>
      <c r="N972" s="69">
        <v>44447</v>
      </c>
      <c r="O972" s="134">
        <v>2</v>
      </c>
      <c r="P972" s="68" t="s">
        <v>176</v>
      </c>
      <c r="Q972" s="68"/>
      <c r="R972" s="68" t="s">
        <v>102</v>
      </c>
      <c r="S972" s="33" t="s">
        <v>102</v>
      </c>
    </row>
    <row r="973" spans="1:19">
      <c r="A973" s="68"/>
      <c r="B973" s="69">
        <v>44354</v>
      </c>
      <c r="C973" s="134">
        <v>27</v>
      </c>
      <c r="D973" s="68" t="s">
        <v>98</v>
      </c>
      <c r="E973" s="68"/>
      <c r="F973" s="68" t="s">
        <v>197</v>
      </c>
      <c r="G973" s="68" t="s">
        <v>102</v>
      </c>
      <c r="H973" s="68" t="s">
        <v>162</v>
      </c>
      <c r="I973" s="68" t="s">
        <v>162</v>
      </c>
      <c r="J973" s="69">
        <v>44447</v>
      </c>
      <c r="K973" s="69">
        <v>44448</v>
      </c>
      <c r="L973" s="68" t="s">
        <v>101</v>
      </c>
      <c r="M973" s="68">
        <v>30</v>
      </c>
      <c r="N973" s="69">
        <v>44453</v>
      </c>
      <c r="O973" s="134">
        <v>6</v>
      </c>
      <c r="P973" s="68" t="s">
        <v>104</v>
      </c>
      <c r="Q973" s="68"/>
      <c r="R973" s="68" t="s">
        <v>102</v>
      </c>
      <c r="S973" s="33" t="s">
        <v>102</v>
      </c>
    </row>
    <row r="974" spans="1:19">
      <c r="A974" s="68"/>
      <c r="B974" s="69">
        <v>44446</v>
      </c>
      <c r="C974" s="134">
        <v>27</v>
      </c>
      <c r="D974" s="68" t="s">
        <v>98</v>
      </c>
      <c r="E974" s="68"/>
      <c r="F974" s="68" t="s">
        <v>197</v>
      </c>
      <c r="G974" s="68" t="s">
        <v>102</v>
      </c>
      <c r="H974" s="68" t="s">
        <v>162</v>
      </c>
      <c r="I974" s="68" t="s">
        <v>162</v>
      </c>
      <c r="J974" s="69">
        <v>44447</v>
      </c>
      <c r="K974" s="69">
        <v>44448</v>
      </c>
      <c r="L974" s="68" t="s">
        <v>101</v>
      </c>
      <c r="M974" s="68">
        <v>3</v>
      </c>
      <c r="N974" s="69">
        <v>44448</v>
      </c>
      <c r="O974" s="134">
        <v>1</v>
      </c>
      <c r="P974" s="68" t="s">
        <v>104</v>
      </c>
      <c r="Q974" s="68"/>
      <c r="R974" s="68" t="s">
        <v>102</v>
      </c>
      <c r="S974" s="33" t="s">
        <v>102</v>
      </c>
    </row>
    <row r="975" spans="1:19">
      <c r="A975" s="68"/>
      <c r="B975" s="69">
        <v>44424</v>
      </c>
      <c r="C975" s="134">
        <v>26</v>
      </c>
      <c r="D975" s="68" t="s">
        <v>98</v>
      </c>
      <c r="E975" s="68"/>
      <c r="F975" s="68" t="s">
        <v>197</v>
      </c>
      <c r="G975" s="68" t="s">
        <v>102</v>
      </c>
      <c r="H975" s="68" t="s">
        <v>162</v>
      </c>
      <c r="I975" s="68" t="s">
        <v>162</v>
      </c>
      <c r="J975" s="69">
        <v>44448</v>
      </c>
      <c r="K975" s="69">
        <v>44449</v>
      </c>
      <c r="L975" s="68" t="s">
        <v>101</v>
      </c>
      <c r="M975" s="68">
        <v>3</v>
      </c>
      <c r="N975" s="69">
        <v>44449</v>
      </c>
      <c r="O975" s="134">
        <v>1</v>
      </c>
      <c r="P975" s="68" t="s">
        <v>104</v>
      </c>
      <c r="Q975" s="68"/>
      <c r="R975" s="68" t="s">
        <v>102</v>
      </c>
      <c r="S975" s="33" t="s">
        <v>102</v>
      </c>
    </row>
    <row r="976" spans="1:19">
      <c r="A976" s="68"/>
      <c r="B976" s="69">
        <v>43838</v>
      </c>
      <c r="C976" s="134">
        <v>25</v>
      </c>
      <c r="D976" s="68" t="s">
        <v>105</v>
      </c>
      <c r="E976" s="68"/>
      <c r="F976" s="68" t="s">
        <v>197</v>
      </c>
      <c r="G976" s="68" t="s">
        <v>102</v>
      </c>
      <c r="H976" s="68" t="s">
        <v>162</v>
      </c>
      <c r="I976" s="68" t="s">
        <v>162</v>
      </c>
      <c r="J976" s="69">
        <v>44449</v>
      </c>
      <c r="K976" s="69">
        <v>44452</v>
      </c>
      <c r="L976" s="68" t="s">
        <v>101</v>
      </c>
      <c r="M976" s="68">
        <v>30</v>
      </c>
      <c r="N976" s="69">
        <v>44477</v>
      </c>
      <c r="O976" s="134">
        <v>28</v>
      </c>
      <c r="P976" s="68" t="s">
        <v>104</v>
      </c>
      <c r="Q976" s="68"/>
      <c r="R976" s="68" t="s">
        <v>102</v>
      </c>
      <c r="S976" s="33" t="s">
        <v>102</v>
      </c>
    </row>
    <row r="977" spans="1:19">
      <c r="A977" s="68"/>
      <c r="B977" s="69">
        <v>44390</v>
      </c>
      <c r="C977" s="134">
        <v>20</v>
      </c>
      <c r="D977" s="68" t="s">
        <v>105</v>
      </c>
      <c r="E977" s="68"/>
      <c r="F977" s="68" t="s">
        <v>197</v>
      </c>
      <c r="G977" s="68" t="s">
        <v>102</v>
      </c>
      <c r="H977" s="68" t="s">
        <v>162</v>
      </c>
      <c r="I977" s="68" t="s">
        <v>162</v>
      </c>
      <c r="J977" s="69">
        <v>44451</v>
      </c>
      <c r="K977" s="69">
        <v>44452</v>
      </c>
      <c r="L977" s="68" t="s">
        <v>102</v>
      </c>
      <c r="M977" s="68">
        <v>30</v>
      </c>
      <c r="N977" s="69">
        <v>44481</v>
      </c>
      <c r="O977" s="134">
        <v>30</v>
      </c>
      <c r="P977" s="68" t="s">
        <v>176</v>
      </c>
      <c r="Q977" s="68"/>
      <c r="R977" s="68" t="s">
        <v>102</v>
      </c>
      <c r="S977" s="33" t="s">
        <v>102</v>
      </c>
    </row>
    <row r="978" spans="1:19">
      <c r="A978" s="68"/>
      <c r="B978" s="69">
        <v>42892</v>
      </c>
      <c r="C978" s="134">
        <v>38</v>
      </c>
      <c r="D978" s="68" t="s">
        <v>98</v>
      </c>
      <c r="E978" s="68"/>
      <c r="F978" s="68" t="s">
        <v>197</v>
      </c>
      <c r="G978" s="68" t="s">
        <v>102</v>
      </c>
      <c r="H978" s="68" t="s">
        <v>162</v>
      </c>
      <c r="I978" s="68" t="s">
        <v>162</v>
      </c>
      <c r="J978" s="69">
        <v>44454</v>
      </c>
      <c r="K978" s="69">
        <v>44455</v>
      </c>
      <c r="L978" s="68" t="s">
        <v>102</v>
      </c>
      <c r="M978" s="68">
        <v>0</v>
      </c>
      <c r="N978" s="69">
        <v>44455</v>
      </c>
      <c r="O978" s="134">
        <v>1</v>
      </c>
      <c r="P978" s="68" t="s">
        <v>176</v>
      </c>
      <c r="Q978" s="68"/>
      <c r="R978" s="68" t="s">
        <v>102</v>
      </c>
      <c r="S978" s="33" t="s">
        <v>102</v>
      </c>
    </row>
    <row r="979" spans="1:19">
      <c r="A979" s="68"/>
      <c r="B979" s="69">
        <v>44348</v>
      </c>
      <c r="C979" s="134">
        <v>33</v>
      </c>
      <c r="D979" s="68" t="s">
        <v>98</v>
      </c>
      <c r="E979" s="68"/>
      <c r="F979" s="68" t="s">
        <v>197</v>
      </c>
      <c r="G979" s="68" t="s">
        <v>101</v>
      </c>
      <c r="H979" s="68" t="s">
        <v>162</v>
      </c>
      <c r="I979" s="68" t="s">
        <v>162</v>
      </c>
      <c r="J979" s="69">
        <v>44457</v>
      </c>
      <c r="K979" s="69">
        <v>44459</v>
      </c>
      <c r="L979" s="68" t="s">
        <v>102</v>
      </c>
      <c r="M979" s="68">
        <v>3</v>
      </c>
      <c r="N979" s="69">
        <v>44460</v>
      </c>
      <c r="O979" s="134">
        <v>3</v>
      </c>
      <c r="P979" s="68" t="s">
        <v>176</v>
      </c>
      <c r="Q979" s="68"/>
      <c r="R979" s="68" t="s">
        <v>102</v>
      </c>
      <c r="S979" s="33" t="s">
        <v>102</v>
      </c>
    </row>
    <row r="980" spans="1:19">
      <c r="A980" s="68"/>
      <c r="B980" s="69">
        <v>44403</v>
      </c>
      <c r="C980" s="134">
        <v>28</v>
      </c>
      <c r="D980" s="68" t="s">
        <v>98</v>
      </c>
      <c r="E980" s="68"/>
      <c r="F980" s="68" t="s">
        <v>197</v>
      </c>
      <c r="G980" s="68" t="s">
        <v>101</v>
      </c>
      <c r="H980" s="68" t="s">
        <v>162</v>
      </c>
      <c r="I980" s="68" t="s">
        <v>162</v>
      </c>
      <c r="J980" s="69">
        <v>44461</v>
      </c>
      <c r="K980" s="69">
        <v>44462</v>
      </c>
      <c r="L980" s="68" t="s">
        <v>102</v>
      </c>
      <c r="M980" s="68">
        <v>7</v>
      </c>
      <c r="N980" s="69">
        <v>44468</v>
      </c>
      <c r="O980" s="134">
        <v>7</v>
      </c>
      <c r="P980" s="68" t="s">
        <v>176</v>
      </c>
      <c r="Q980" s="68"/>
      <c r="R980" s="68" t="s">
        <v>102</v>
      </c>
      <c r="S980" s="33" t="s">
        <v>102</v>
      </c>
    </row>
    <row r="981" spans="1:19">
      <c r="A981" s="68"/>
      <c r="B981" s="69">
        <v>44434</v>
      </c>
      <c r="C981" s="134">
        <v>34</v>
      </c>
      <c r="D981" s="68" t="s">
        <v>98</v>
      </c>
      <c r="E981" s="68"/>
      <c r="F981" s="68" t="s">
        <v>197</v>
      </c>
      <c r="G981" s="68" t="s">
        <v>102</v>
      </c>
      <c r="H981" s="68" t="s">
        <v>162</v>
      </c>
      <c r="I981" s="68" t="s">
        <v>162</v>
      </c>
      <c r="J981" s="69">
        <v>44461</v>
      </c>
      <c r="K981" s="69">
        <v>44462</v>
      </c>
      <c r="L981" s="68" t="s">
        <v>101</v>
      </c>
      <c r="M981" s="68">
        <v>20</v>
      </c>
      <c r="N981" s="69">
        <v>44467</v>
      </c>
      <c r="O981" s="134">
        <v>6</v>
      </c>
      <c r="P981" s="68" t="s">
        <v>104</v>
      </c>
      <c r="Q981" s="68"/>
      <c r="R981" s="68" t="s">
        <v>102</v>
      </c>
      <c r="S981" s="33" t="s">
        <v>102</v>
      </c>
    </row>
    <row r="982" spans="1:19">
      <c r="A982" s="68"/>
      <c r="B982" s="69">
        <v>44316</v>
      </c>
      <c r="C982" s="134">
        <v>32</v>
      </c>
      <c r="D982" s="68" t="s">
        <v>105</v>
      </c>
      <c r="E982" s="68"/>
      <c r="F982" s="68" t="s">
        <v>197</v>
      </c>
      <c r="G982" s="68" t="s">
        <v>102</v>
      </c>
      <c r="H982" s="68" t="s">
        <v>162</v>
      </c>
      <c r="I982" s="68" t="s">
        <v>162</v>
      </c>
      <c r="J982" s="69">
        <v>44462</v>
      </c>
      <c r="K982" s="69">
        <v>44463</v>
      </c>
      <c r="L982" s="68" t="s">
        <v>101</v>
      </c>
      <c r="M982" s="68">
        <v>10</v>
      </c>
      <c r="N982" s="69">
        <v>44466</v>
      </c>
      <c r="O982" s="134">
        <v>4</v>
      </c>
      <c r="P982" s="68" t="s">
        <v>104</v>
      </c>
      <c r="Q982" s="68"/>
      <c r="R982" s="68" t="s">
        <v>102</v>
      </c>
      <c r="S982" s="33" t="s">
        <v>102</v>
      </c>
    </row>
    <row r="983" spans="1:19">
      <c r="A983" s="68"/>
      <c r="B983" s="69">
        <v>44403</v>
      </c>
      <c r="C983" s="134">
        <v>25</v>
      </c>
      <c r="D983" s="68" t="s">
        <v>98</v>
      </c>
      <c r="E983" s="68"/>
      <c r="F983" s="68" t="s">
        <v>197</v>
      </c>
      <c r="G983" s="68" t="s">
        <v>101</v>
      </c>
      <c r="H983" s="68" t="s">
        <v>162</v>
      </c>
      <c r="I983" s="68" t="s">
        <v>162</v>
      </c>
      <c r="J983" s="69">
        <v>44463</v>
      </c>
      <c r="K983" s="69">
        <v>44466</v>
      </c>
      <c r="L983" s="68" t="s">
        <v>102</v>
      </c>
      <c r="M983" s="68">
        <v>0</v>
      </c>
      <c r="N983" s="69">
        <v>44498</v>
      </c>
      <c r="O983" s="134">
        <v>35</v>
      </c>
      <c r="P983" s="68" t="s">
        <v>175</v>
      </c>
      <c r="Q983" s="68"/>
      <c r="R983" s="68" t="s">
        <v>102</v>
      </c>
      <c r="S983" s="33" t="s">
        <v>102</v>
      </c>
    </row>
    <row r="984" spans="1:19">
      <c r="A984" s="68"/>
      <c r="B984" s="69">
        <v>44299</v>
      </c>
      <c r="C984" s="134">
        <v>40</v>
      </c>
      <c r="D984" s="68" t="s">
        <v>98</v>
      </c>
      <c r="E984" s="68"/>
      <c r="F984" s="68" t="s">
        <v>197</v>
      </c>
      <c r="G984" s="68" t="s">
        <v>102</v>
      </c>
      <c r="H984" s="68" t="s">
        <v>162</v>
      </c>
      <c r="I984" s="68" t="s">
        <v>162</v>
      </c>
      <c r="J984" s="69">
        <v>44463</v>
      </c>
      <c r="K984" s="69">
        <v>44466</v>
      </c>
      <c r="L984" s="68" t="s">
        <v>101</v>
      </c>
      <c r="M984" s="68">
        <v>30</v>
      </c>
      <c r="N984" s="69">
        <v>44491</v>
      </c>
      <c r="O984" s="134">
        <v>28</v>
      </c>
      <c r="P984" s="68" t="s">
        <v>104</v>
      </c>
      <c r="Q984" s="68"/>
      <c r="R984" s="68" t="s">
        <v>102</v>
      </c>
      <c r="S984" s="33" t="s">
        <v>102</v>
      </c>
    </row>
    <row r="985" spans="1:19">
      <c r="A985" s="68"/>
      <c r="B985" s="69">
        <v>44280</v>
      </c>
      <c r="C985" s="134">
        <v>49</v>
      </c>
      <c r="D985" s="68" t="s">
        <v>98</v>
      </c>
      <c r="E985" s="68"/>
      <c r="F985" s="68" t="s">
        <v>197</v>
      </c>
      <c r="G985" s="68" t="s">
        <v>102</v>
      </c>
      <c r="H985" s="68" t="s">
        <v>162</v>
      </c>
      <c r="I985" s="68" t="s">
        <v>162</v>
      </c>
      <c r="J985" s="69">
        <v>44463</v>
      </c>
      <c r="K985" s="69">
        <v>44466</v>
      </c>
      <c r="L985" s="68" t="s">
        <v>101</v>
      </c>
      <c r="M985" s="68">
        <v>30</v>
      </c>
      <c r="N985" s="69">
        <v>44467</v>
      </c>
      <c r="O985" s="134">
        <v>4</v>
      </c>
      <c r="P985" s="68" t="s">
        <v>104</v>
      </c>
      <c r="Q985" s="68"/>
      <c r="R985" s="68" t="s">
        <v>102</v>
      </c>
      <c r="S985" s="33" t="s">
        <v>102</v>
      </c>
    </row>
    <row r="986" spans="1:19">
      <c r="A986" s="68"/>
      <c r="B986" s="69">
        <v>43773</v>
      </c>
      <c r="C986" s="134">
        <v>44</v>
      </c>
      <c r="D986" s="68" t="s">
        <v>98</v>
      </c>
      <c r="E986" s="68"/>
      <c r="F986" s="68" t="s">
        <v>197</v>
      </c>
      <c r="G986" s="68" t="s">
        <v>101</v>
      </c>
      <c r="H986" s="68" t="s">
        <v>162</v>
      </c>
      <c r="I986" s="68" t="s">
        <v>162</v>
      </c>
      <c r="J986" s="69">
        <v>44463</v>
      </c>
      <c r="K986" s="69">
        <v>44466</v>
      </c>
      <c r="L986" s="68" t="s">
        <v>101</v>
      </c>
      <c r="M986" s="68">
        <v>30</v>
      </c>
      <c r="N986" s="69">
        <v>44475</v>
      </c>
      <c r="O986" s="134">
        <v>12</v>
      </c>
      <c r="P986" s="68" t="s">
        <v>104</v>
      </c>
      <c r="Q986" s="68"/>
      <c r="R986" s="68" t="s">
        <v>102</v>
      </c>
      <c r="S986" s="33" t="s">
        <v>102</v>
      </c>
    </row>
    <row r="987" spans="1:19">
      <c r="A987" s="68"/>
      <c r="B987" s="69">
        <v>44228</v>
      </c>
      <c r="C987" s="134">
        <v>26</v>
      </c>
      <c r="D987" s="68" t="s">
        <v>98</v>
      </c>
      <c r="E987" s="68"/>
      <c r="F987" s="68" t="s">
        <v>197</v>
      </c>
      <c r="G987" s="68" t="s">
        <v>102</v>
      </c>
      <c r="H987" s="68" t="s">
        <v>162</v>
      </c>
      <c r="I987" s="68" t="s">
        <v>162</v>
      </c>
      <c r="J987" s="69">
        <v>44464</v>
      </c>
      <c r="K987" s="69">
        <v>44466</v>
      </c>
      <c r="L987" s="68" t="s">
        <v>101</v>
      </c>
      <c r="M987" s="68">
        <v>3</v>
      </c>
      <c r="N987" s="69">
        <v>44466</v>
      </c>
      <c r="O987" s="134">
        <v>2</v>
      </c>
      <c r="P987" s="68" t="s">
        <v>104</v>
      </c>
      <c r="Q987" s="68"/>
      <c r="R987" s="68" t="s">
        <v>102</v>
      </c>
      <c r="S987" s="33" t="s">
        <v>102</v>
      </c>
    </row>
    <row r="988" spans="1:19">
      <c r="A988" s="68"/>
      <c r="B988" s="69">
        <v>44439</v>
      </c>
      <c r="C988" s="134">
        <v>38</v>
      </c>
      <c r="D988" s="68" t="s">
        <v>98</v>
      </c>
      <c r="E988" s="68"/>
      <c r="F988" s="68" t="s">
        <v>197</v>
      </c>
      <c r="G988" s="68" t="s">
        <v>102</v>
      </c>
      <c r="H988" s="68" t="s">
        <v>162</v>
      </c>
      <c r="I988" s="68" t="s">
        <v>162</v>
      </c>
      <c r="J988" s="69">
        <v>44465</v>
      </c>
      <c r="K988" s="69">
        <v>44466</v>
      </c>
      <c r="L988" s="68" t="s">
        <v>101</v>
      </c>
      <c r="M988" s="68">
        <v>30</v>
      </c>
      <c r="N988" s="69">
        <v>44475</v>
      </c>
      <c r="O988" s="134">
        <v>10</v>
      </c>
      <c r="P988" s="68" t="s">
        <v>104</v>
      </c>
      <c r="Q988" s="68"/>
      <c r="R988" s="68" t="s">
        <v>102</v>
      </c>
      <c r="S988" s="33" t="s">
        <v>102</v>
      </c>
    </row>
    <row r="989" spans="1:19">
      <c r="A989" s="68"/>
      <c r="B989" s="69">
        <v>44280</v>
      </c>
      <c r="C989" s="134">
        <v>50</v>
      </c>
      <c r="D989" s="68" t="s">
        <v>107</v>
      </c>
      <c r="E989" s="68"/>
      <c r="F989" s="68" t="s">
        <v>197</v>
      </c>
      <c r="G989" s="68" t="s">
        <v>101</v>
      </c>
      <c r="H989" s="68" t="s">
        <v>162</v>
      </c>
      <c r="I989" s="68" t="s">
        <v>162</v>
      </c>
      <c r="J989" s="69">
        <v>44465</v>
      </c>
      <c r="K989" s="69">
        <v>44466</v>
      </c>
      <c r="L989" s="68" t="s">
        <v>102</v>
      </c>
      <c r="M989" s="68">
        <v>0</v>
      </c>
      <c r="N989" s="69">
        <v>44477</v>
      </c>
      <c r="O989" s="134">
        <v>12</v>
      </c>
      <c r="P989" s="68" t="s">
        <v>176</v>
      </c>
      <c r="Q989" s="68"/>
      <c r="R989" s="68" t="s">
        <v>102</v>
      </c>
      <c r="S989" s="33" t="s">
        <v>102</v>
      </c>
    </row>
    <row r="990" spans="1:19">
      <c r="A990" s="68"/>
      <c r="B990" s="69">
        <v>44384</v>
      </c>
      <c r="C990" s="134">
        <v>19</v>
      </c>
      <c r="D990" s="68" t="s">
        <v>105</v>
      </c>
      <c r="E990" s="68"/>
      <c r="F990" s="68" t="s">
        <v>197</v>
      </c>
      <c r="G990" s="68" t="s">
        <v>102</v>
      </c>
      <c r="H990" s="68" t="s">
        <v>162</v>
      </c>
      <c r="I990" s="68" t="s">
        <v>162</v>
      </c>
      <c r="J990" s="69">
        <v>300135</v>
      </c>
      <c r="K990" s="69">
        <v>44467</v>
      </c>
      <c r="L990" s="68" t="s">
        <v>102</v>
      </c>
      <c r="M990" s="68">
        <v>0</v>
      </c>
      <c r="N990" s="69">
        <v>44477</v>
      </c>
      <c r="O990" s="134">
        <v>11</v>
      </c>
      <c r="P990" s="68" t="s">
        <v>176</v>
      </c>
      <c r="Q990" s="68"/>
      <c r="R990" s="68" t="s">
        <v>102</v>
      </c>
      <c r="S990" s="33" t="s">
        <v>102</v>
      </c>
    </row>
    <row r="991" spans="1:19">
      <c r="A991" s="68"/>
      <c r="B991" s="69">
        <v>44438</v>
      </c>
      <c r="C991" s="134">
        <v>31</v>
      </c>
      <c r="D991" s="68" t="s">
        <v>107</v>
      </c>
      <c r="E991" s="68"/>
      <c r="F991" s="68" t="s">
        <v>197</v>
      </c>
      <c r="G991" s="68" t="s">
        <v>101</v>
      </c>
      <c r="H991" s="68" t="s">
        <v>162</v>
      </c>
      <c r="I991" s="68" t="s">
        <v>162</v>
      </c>
      <c r="J991" s="69">
        <v>44467</v>
      </c>
      <c r="K991" s="69">
        <v>44468</v>
      </c>
      <c r="L991" s="68" t="s">
        <v>102</v>
      </c>
      <c r="M991" s="68">
        <v>30</v>
      </c>
      <c r="N991" s="69">
        <v>44498</v>
      </c>
      <c r="O991" s="134">
        <v>30</v>
      </c>
      <c r="P991" s="68" t="s">
        <v>204</v>
      </c>
      <c r="Q991" s="68"/>
      <c r="R991" s="68" t="s">
        <v>102</v>
      </c>
      <c r="S991" s="33" t="s">
        <v>102</v>
      </c>
    </row>
    <row r="992" spans="1:19">
      <c r="A992" s="68"/>
      <c r="B992" s="69">
        <v>44299</v>
      </c>
      <c r="C992" s="134">
        <v>26</v>
      </c>
      <c r="D992" s="68" t="s">
        <v>98</v>
      </c>
      <c r="E992" s="68"/>
      <c r="F992" s="68" t="s">
        <v>197</v>
      </c>
      <c r="G992" s="68" t="s">
        <v>101</v>
      </c>
      <c r="H992" s="68" t="s">
        <v>162</v>
      </c>
      <c r="I992" s="68" t="s">
        <v>167</v>
      </c>
      <c r="J992" s="69">
        <v>44468</v>
      </c>
      <c r="K992" s="69">
        <v>44469</v>
      </c>
      <c r="L992" s="68" t="s">
        <v>101</v>
      </c>
      <c r="M992" s="68">
        <v>14</v>
      </c>
      <c r="N992" s="69">
        <v>44477</v>
      </c>
      <c r="O992" s="134">
        <v>7</v>
      </c>
      <c r="P992" s="68" t="s">
        <v>104</v>
      </c>
      <c r="Q992" s="68"/>
      <c r="R992" s="68" t="s">
        <v>102</v>
      </c>
      <c r="S992" s="33" t="s">
        <v>102</v>
      </c>
    </row>
    <row r="993" spans="1:19">
      <c r="A993" s="68"/>
      <c r="B993" s="69">
        <v>44446</v>
      </c>
      <c r="C993" s="134">
        <v>27</v>
      </c>
      <c r="D993" s="68" t="s">
        <v>98</v>
      </c>
      <c r="E993" s="68"/>
      <c r="F993" s="68" t="s">
        <v>197</v>
      </c>
      <c r="G993" s="68" t="s">
        <v>102</v>
      </c>
      <c r="H993" s="68" t="s">
        <v>162</v>
      </c>
      <c r="I993" s="68" t="s">
        <v>162</v>
      </c>
      <c r="J993" s="69">
        <v>44469</v>
      </c>
      <c r="K993" s="69">
        <v>44470</v>
      </c>
      <c r="L993" s="68" t="s">
        <v>102</v>
      </c>
      <c r="M993" s="68">
        <v>0</v>
      </c>
      <c r="N993" s="69">
        <v>44473</v>
      </c>
      <c r="O993" s="134">
        <v>4</v>
      </c>
      <c r="P993" s="68" t="s">
        <v>176</v>
      </c>
      <c r="Q993" s="68"/>
      <c r="R993" s="68" t="s">
        <v>102</v>
      </c>
      <c r="S993" s="33" t="s">
        <v>102</v>
      </c>
    </row>
    <row r="994" spans="1:19">
      <c r="A994" s="68"/>
      <c r="B994" s="69">
        <v>43717</v>
      </c>
      <c r="C994" s="134">
        <v>21</v>
      </c>
      <c r="D994" s="68" t="s">
        <v>98</v>
      </c>
      <c r="E994" s="68"/>
      <c r="F994" s="68" t="s">
        <v>197</v>
      </c>
      <c r="G994" s="68" t="s">
        <v>102</v>
      </c>
      <c r="H994" s="68" t="s">
        <v>162</v>
      </c>
      <c r="I994" s="68" t="s">
        <v>162</v>
      </c>
      <c r="J994" s="69">
        <v>44429</v>
      </c>
      <c r="K994" s="69">
        <v>44431</v>
      </c>
      <c r="L994" s="68" t="s">
        <v>102</v>
      </c>
      <c r="M994" s="68">
        <v>0</v>
      </c>
      <c r="N994" s="69">
        <v>44440</v>
      </c>
      <c r="O994" s="134">
        <v>10</v>
      </c>
      <c r="P994" s="68" t="s">
        <v>175</v>
      </c>
      <c r="Q994" s="68"/>
      <c r="R994" s="68" t="s">
        <v>102</v>
      </c>
      <c r="S994" s="33" t="s">
        <v>102</v>
      </c>
    </row>
    <row r="995" spans="1:19">
      <c r="A995" s="68"/>
      <c r="B995" s="69">
        <v>43739</v>
      </c>
      <c r="C995" s="134">
        <v>28</v>
      </c>
      <c r="D995" s="68" t="s">
        <v>98</v>
      </c>
      <c r="E995" s="68"/>
      <c r="F995" s="68" t="s">
        <v>197</v>
      </c>
      <c r="G995" s="68" t="s">
        <v>102</v>
      </c>
      <c r="H995" s="68" t="s">
        <v>162</v>
      </c>
      <c r="I995" s="68" t="s">
        <v>162</v>
      </c>
      <c r="J995" s="69">
        <v>44431</v>
      </c>
      <c r="K995" s="69">
        <v>44432</v>
      </c>
      <c r="L995" s="68" t="s">
        <v>102</v>
      </c>
      <c r="M995" s="68">
        <v>9</v>
      </c>
      <c r="N995" s="69">
        <v>44440</v>
      </c>
      <c r="O995" s="134">
        <v>9</v>
      </c>
      <c r="P995" s="68" t="s">
        <v>176</v>
      </c>
      <c r="Q995" s="68"/>
      <c r="R995" s="68" t="s">
        <v>102</v>
      </c>
      <c r="S995" s="33" t="s">
        <v>102</v>
      </c>
    </row>
    <row r="996" spans="1:19">
      <c r="A996" s="68"/>
      <c r="B996" s="69">
        <v>44075</v>
      </c>
      <c r="C996" s="134">
        <v>36</v>
      </c>
      <c r="D996" s="68" t="s">
        <v>98</v>
      </c>
      <c r="E996" s="68"/>
      <c r="F996" s="68" t="s">
        <v>197</v>
      </c>
      <c r="G996" s="68" t="s">
        <v>101</v>
      </c>
      <c r="H996" s="68" t="s">
        <v>162</v>
      </c>
      <c r="I996" s="68" t="s">
        <v>162</v>
      </c>
      <c r="J996" s="69">
        <v>44431</v>
      </c>
      <c r="K996" s="69">
        <v>44432</v>
      </c>
      <c r="L996" s="68" t="s">
        <v>101</v>
      </c>
      <c r="M996" s="68">
        <v>30</v>
      </c>
      <c r="N996" s="69">
        <v>44440</v>
      </c>
      <c r="O996" s="134">
        <v>9</v>
      </c>
      <c r="P996" s="68" t="s">
        <v>104</v>
      </c>
      <c r="Q996" s="68"/>
      <c r="R996" s="68" t="s">
        <v>102</v>
      </c>
      <c r="S996" s="33" t="s">
        <v>102</v>
      </c>
    </row>
    <row r="997" spans="1:19">
      <c r="A997" s="68"/>
      <c r="B997" s="69">
        <v>44298</v>
      </c>
      <c r="C997" s="134">
        <v>46</v>
      </c>
      <c r="D997" s="68" t="s">
        <v>98</v>
      </c>
      <c r="E997" s="68"/>
      <c r="F997" s="68" t="s">
        <v>197</v>
      </c>
      <c r="G997" s="68" t="s">
        <v>101</v>
      </c>
      <c r="H997" s="68" t="s">
        <v>162</v>
      </c>
      <c r="I997" s="68" t="s">
        <v>162</v>
      </c>
      <c r="J997" s="69">
        <v>44432</v>
      </c>
      <c r="K997" s="69">
        <v>44433</v>
      </c>
      <c r="L997" s="68" t="s">
        <v>102</v>
      </c>
      <c r="M997" s="68">
        <v>0</v>
      </c>
      <c r="N997" s="69">
        <v>44440</v>
      </c>
      <c r="O997" s="134">
        <v>8</v>
      </c>
      <c r="P997" s="68" t="s">
        <v>176</v>
      </c>
      <c r="Q997" s="68"/>
      <c r="R997" s="68" t="s">
        <v>102</v>
      </c>
      <c r="S997" s="33" t="s">
        <v>102</v>
      </c>
    </row>
    <row r="998" spans="1:19">
      <c r="A998" s="68"/>
      <c r="B998" s="69">
        <v>44328</v>
      </c>
      <c r="C998" s="134">
        <v>21</v>
      </c>
      <c r="D998" s="68" t="s">
        <v>98</v>
      </c>
      <c r="E998" s="68"/>
      <c r="F998" s="68" t="s">
        <v>197</v>
      </c>
      <c r="G998" s="68" t="s">
        <v>101</v>
      </c>
      <c r="H998" s="68" t="s">
        <v>162</v>
      </c>
      <c r="I998" s="68" t="s">
        <v>162</v>
      </c>
      <c r="J998" s="69">
        <v>44432</v>
      </c>
      <c r="K998" s="69">
        <v>44433</v>
      </c>
      <c r="L998" s="68" t="s">
        <v>102</v>
      </c>
      <c r="M998" s="68">
        <v>0</v>
      </c>
      <c r="N998" s="69">
        <v>44440</v>
      </c>
      <c r="O998" s="134">
        <v>8</v>
      </c>
      <c r="P998" s="68" t="s">
        <v>175</v>
      </c>
      <c r="Q998" s="68"/>
      <c r="R998" s="68" t="s">
        <v>102</v>
      </c>
      <c r="S998" s="33" t="s">
        <v>102</v>
      </c>
    </row>
    <row r="999" spans="1:19">
      <c r="A999" s="68"/>
      <c r="B999" s="69">
        <v>44558</v>
      </c>
      <c r="C999" s="134">
        <v>23</v>
      </c>
      <c r="D999" s="68" t="s">
        <v>98</v>
      </c>
      <c r="E999" s="68"/>
      <c r="F999" s="68" t="s">
        <v>197</v>
      </c>
      <c r="G999" s="68" t="s">
        <v>102</v>
      </c>
      <c r="H999" s="68" t="s">
        <v>162</v>
      </c>
      <c r="I999" s="68" t="s">
        <v>162</v>
      </c>
      <c r="J999" s="69">
        <v>44432</v>
      </c>
      <c r="K999" s="69">
        <v>44433</v>
      </c>
      <c r="L999" s="68" t="s">
        <v>102</v>
      </c>
      <c r="M999" s="68">
        <v>0</v>
      </c>
      <c r="N999" s="69">
        <v>44440</v>
      </c>
      <c r="O999" s="134">
        <v>8</v>
      </c>
      <c r="P999" s="68" t="s">
        <v>175</v>
      </c>
      <c r="Q999" s="68"/>
      <c r="R999" s="68" t="s">
        <v>102</v>
      </c>
      <c r="S999" s="33" t="s">
        <v>102</v>
      </c>
    </row>
    <row r="1000" spans="1:19">
      <c r="A1000" s="68"/>
      <c r="B1000" s="69">
        <v>43384</v>
      </c>
      <c r="C1000" s="134">
        <v>46</v>
      </c>
      <c r="D1000" s="68" t="s">
        <v>98</v>
      </c>
      <c r="E1000" s="68"/>
      <c r="F1000" s="68" t="s">
        <v>197</v>
      </c>
      <c r="G1000" s="68" t="s">
        <v>102</v>
      </c>
      <c r="H1000" s="68" t="s">
        <v>162</v>
      </c>
      <c r="I1000" s="68" t="s">
        <v>162</v>
      </c>
      <c r="J1000" s="69">
        <v>44432</v>
      </c>
      <c r="K1000" s="69">
        <v>44433</v>
      </c>
      <c r="L1000" s="68" t="s">
        <v>101</v>
      </c>
      <c r="M1000" s="68">
        <v>9</v>
      </c>
      <c r="N1000" s="69">
        <v>44440</v>
      </c>
      <c r="O1000" s="134">
        <v>8</v>
      </c>
      <c r="P1000" s="68" t="s">
        <v>104</v>
      </c>
      <c r="Q1000" s="68"/>
      <c r="R1000" s="68" t="s">
        <v>102</v>
      </c>
      <c r="S1000" s="33" t="s">
        <v>102</v>
      </c>
    </row>
    <row r="1001" spans="1:19">
      <c r="A1001" s="68"/>
      <c r="B1001" s="69">
        <v>44148</v>
      </c>
      <c r="C1001" s="134">
        <v>35</v>
      </c>
      <c r="D1001" s="68" t="s">
        <v>98</v>
      </c>
      <c r="E1001" s="68"/>
      <c r="F1001" s="68" t="s">
        <v>197</v>
      </c>
      <c r="G1001" s="68" t="s">
        <v>102</v>
      </c>
      <c r="H1001" s="68" t="s">
        <v>162</v>
      </c>
      <c r="I1001" s="68" t="s">
        <v>162</v>
      </c>
      <c r="J1001" s="69">
        <v>44434</v>
      </c>
      <c r="K1001" s="69">
        <v>44435</v>
      </c>
      <c r="L1001" s="68" t="s">
        <v>101</v>
      </c>
      <c r="M1001" s="68">
        <v>30</v>
      </c>
      <c r="N1001" s="69">
        <v>44463</v>
      </c>
      <c r="O1001" s="134">
        <v>29</v>
      </c>
      <c r="P1001" s="68" t="s">
        <v>104</v>
      </c>
      <c r="Q1001" s="68"/>
      <c r="R1001" s="68" t="s">
        <v>102</v>
      </c>
      <c r="S1001" s="33" t="s">
        <v>102</v>
      </c>
    </row>
    <row r="1002" spans="1:19">
      <c r="A1002" s="68"/>
      <c r="B1002" s="69">
        <v>44274</v>
      </c>
      <c r="C1002" s="134">
        <v>20</v>
      </c>
      <c r="D1002" s="68" t="s">
        <v>98</v>
      </c>
      <c r="E1002" s="68"/>
      <c r="F1002" s="68" t="s">
        <v>197</v>
      </c>
      <c r="G1002" s="68" t="s">
        <v>102</v>
      </c>
      <c r="H1002" s="68" t="s">
        <v>162</v>
      </c>
      <c r="I1002" s="68" t="s">
        <v>162</v>
      </c>
      <c r="J1002" s="69">
        <v>44435</v>
      </c>
      <c r="K1002" s="69">
        <v>44438</v>
      </c>
      <c r="L1002" s="68" t="s">
        <v>101</v>
      </c>
      <c r="M1002" s="68">
        <v>10</v>
      </c>
      <c r="N1002" s="69">
        <v>44440</v>
      </c>
      <c r="O1002" s="134">
        <v>5</v>
      </c>
      <c r="P1002" s="68" t="s">
        <v>104</v>
      </c>
      <c r="Q1002" s="68"/>
      <c r="R1002" s="68" t="s">
        <v>102</v>
      </c>
      <c r="S1002" s="33" t="s">
        <v>102</v>
      </c>
    </row>
    <row r="1003" spans="1:19">
      <c r="A1003" s="68"/>
      <c r="B1003" s="69">
        <v>44404</v>
      </c>
      <c r="C1003" s="134">
        <v>39</v>
      </c>
      <c r="D1003" s="68" t="s">
        <v>98</v>
      </c>
      <c r="E1003" s="68"/>
      <c r="F1003" s="68" t="s">
        <v>197</v>
      </c>
      <c r="G1003" s="68" t="s">
        <v>102</v>
      </c>
      <c r="H1003" s="68" t="s">
        <v>162</v>
      </c>
      <c r="I1003" s="68" t="s">
        <v>162</v>
      </c>
      <c r="J1003" s="69">
        <v>44435</v>
      </c>
      <c r="K1003" s="69">
        <v>44438</v>
      </c>
      <c r="L1003" s="68" t="s">
        <v>102</v>
      </c>
      <c r="M1003" s="68">
        <v>0</v>
      </c>
      <c r="N1003" s="69">
        <v>44440</v>
      </c>
      <c r="O1003" s="134">
        <v>5</v>
      </c>
      <c r="P1003" s="68" t="s">
        <v>176</v>
      </c>
      <c r="Q1003" s="68"/>
      <c r="R1003" s="68" t="s">
        <v>102</v>
      </c>
      <c r="S1003" s="33" t="s">
        <v>102</v>
      </c>
    </row>
    <row r="1004" spans="1:19">
      <c r="A1004" s="68"/>
      <c r="B1004" s="69">
        <v>44405</v>
      </c>
      <c r="C1004" s="134">
        <v>30</v>
      </c>
      <c r="D1004" s="68" t="s">
        <v>98</v>
      </c>
      <c r="E1004" s="68"/>
      <c r="F1004" s="68" t="s">
        <v>197</v>
      </c>
      <c r="G1004" s="68" t="s">
        <v>102</v>
      </c>
      <c r="H1004" s="68" t="s">
        <v>162</v>
      </c>
      <c r="I1004" s="68" t="s">
        <v>162</v>
      </c>
      <c r="J1004" s="69">
        <v>44436</v>
      </c>
      <c r="K1004" s="69">
        <v>44438</v>
      </c>
      <c r="L1004" s="68" t="s">
        <v>101</v>
      </c>
      <c r="M1004" s="68">
        <v>20</v>
      </c>
      <c r="N1004" s="69">
        <v>44455</v>
      </c>
      <c r="O1004" s="134">
        <v>18</v>
      </c>
      <c r="P1004" s="68" t="s">
        <v>104</v>
      </c>
      <c r="Q1004" s="68"/>
      <c r="R1004" s="68" t="s">
        <v>102</v>
      </c>
      <c r="S1004" s="33" t="s">
        <v>102</v>
      </c>
    </row>
    <row r="1005" spans="1:19">
      <c r="A1005" s="68"/>
      <c r="B1005" s="69">
        <v>44363</v>
      </c>
      <c r="C1005" s="134">
        <v>32</v>
      </c>
      <c r="D1005" s="68" t="s">
        <v>98</v>
      </c>
      <c r="E1005" s="68"/>
      <c r="F1005" s="68" t="s">
        <v>197</v>
      </c>
      <c r="G1005" s="68" t="s">
        <v>101</v>
      </c>
      <c r="H1005" s="68" t="s">
        <v>162</v>
      </c>
      <c r="I1005" s="68" t="s">
        <v>162</v>
      </c>
      <c r="J1005" s="69">
        <v>44436</v>
      </c>
      <c r="K1005" s="69">
        <v>44438</v>
      </c>
      <c r="L1005" s="68" t="s">
        <v>102</v>
      </c>
      <c r="M1005" s="68">
        <v>0</v>
      </c>
      <c r="N1005" s="69">
        <v>44448</v>
      </c>
      <c r="O1005" s="134">
        <v>12</v>
      </c>
      <c r="P1005" s="68" t="s">
        <v>176</v>
      </c>
      <c r="Q1005" s="68"/>
      <c r="R1005" s="68" t="s">
        <v>102</v>
      </c>
      <c r="S1005" s="33" t="s">
        <v>102</v>
      </c>
    </row>
    <row r="1006" spans="1:19">
      <c r="A1006" s="68"/>
      <c r="B1006" s="69">
        <v>44378</v>
      </c>
      <c r="C1006" s="134">
        <v>25</v>
      </c>
      <c r="D1006" s="68" t="s">
        <v>98</v>
      </c>
      <c r="E1006" s="68"/>
      <c r="F1006" s="68" t="s">
        <v>197</v>
      </c>
      <c r="G1006" s="68" t="s">
        <v>102</v>
      </c>
      <c r="H1006" s="68" t="s">
        <v>162</v>
      </c>
      <c r="I1006" s="68" t="s">
        <v>162</v>
      </c>
      <c r="J1006" s="69">
        <v>44438</v>
      </c>
      <c r="K1006" s="69">
        <v>44439</v>
      </c>
      <c r="L1006" s="68" t="s">
        <v>102</v>
      </c>
      <c r="M1006" s="68">
        <v>0</v>
      </c>
      <c r="N1006" s="69">
        <v>44447</v>
      </c>
      <c r="O1006" s="134">
        <v>9</v>
      </c>
      <c r="P1006" s="68" t="s">
        <v>176</v>
      </c>
      <c r="Q1006" s="68"/>
      <c r="R1006" s="68" t="s">
        <v>102</v>
      </c>
      <c r="S1006" s="33" t="s">
        <v>102</v>
      </c>
    </row>
    <row r="1007" spans="1:19">
      <c r="A1007" s="68"/>
      <c r="B1007" s="69">
        <v>44497</v>
      </c>
      <c r="C1007" s="134">
        <v>27</v>
      </c>
      <c r="D1007" s="68" t="s">
        <v>98</v>
      </c>
      <c r="E1007" s="68"/>
      <c r="F1007" s="68" t="s">
        <v>197</v>
      </c>
      <c r="G1007" s="68" t="s">
        <v>101</v>
      </c>
      <c r="H1007" s="68" t="s">
        <v>162</v>
      </c>
      <c r="I1007" s="68" t="s">
        <v>162</v>
      </c>
      <c r="J1007" s="69">
        <v>44438</v>
      </c>
      <c r="K1007" s="69">
        <v>44439</v>
      </c>
      <c r="L1007" s="68" t="s">
        <v>102</v>
      </c>
      <c r="M1007" s="68">
        <v>30</v>
      </c>
      <c r="N1007" s="69">
        <v>44452</v>
      </c>
      <c r="O1007" s="134">
        <v>2</v>
      </c>
      <c r="P1007" s="68" t="s">
        <v>176</v>
      </c>
      <c r="Q1007" s="68"/>
      <c r="R1007" s="68" t="s">
        <v>102</v>
      </c>
      <c r="S1007" s="33" t="s">
        <v>102</v>
      </c>
    </row>
    <row r="1008" spans="1:19">
      <c r="A1008" s="68"/>
      <c r="B1008" s="69">
        <v>44298</v>
      </c>
      <c r="C1008" s="134">
        <v>23</v>
      </c>
      <c r="D1008" s="68" t="s">
        <v>98</v>
      </c>
      <c r="E1008" s="68"/>
      <c r="F1008" s="68" t="s">
        <v>197</v>
      </c>
      <c r="G1008" s="68" t="s">
        <v>102</v>
      </c>
      <c r="H1008" s="68" t="s">
        <v>162</v>
      </c>
      <c r="I1008" s="68" t="s">
        <v>162</v>
      </c>
      <c r="J1008" s="69">
        <v>44438</v>
      </c>
      <c r="K1008" s="69">
        <v>44439</v>
      </c>
      <c r="L1008" s="68" t="s">
        <v>102</v>
      </c>
      <c r="M1008" s="68">
        <v>0</v>
      </c>
      <c r="N1008" s="69">
        <v>44440</v>
      </c>
      <c r="O1008" s="134">
        <v>2</v>
      </c>
      <c r="P1008" s="68" t="s">
        <v>176</v>
      </c>
      <c r="Q1008" s="68"/>
      <c r="R1008" s="68" t="s">
        <v>102</v>
      </c>
      <c r="S1008" s="33" t="s">
        <v>102</v>
      </c>
    </row>
    <row r="1009" spans="1:19">
      <c r="A1009" s="68"/>
      <c r="B1009" s="69">
        <v>44355</v>
      </c>
      <c r="C1009" s="134">
        <v>20</v>
      </c>
      <c r="D1009" s="68" t="s">
        <v>98</v>
      </c>
      <c r="E1009" s="68"/>
      <c r="F1009" s="68" t="s">
        <v>197</v>
      </c>
      <c r="G1009" s="68" t="s">
        <v>102</v>
      </c>
      <c r="H1009" s="68" t="s">
        <v>162</v>
      </c>
      <c r="I1009" s="68" t="s">
        <v>162</v>
      </c>
      <c r="J1009" s="69">
        <v>44438</v>
      </c>
      <c r="K1009" s="69">
        <v>44439</v>
      </c>
      <c r="L1009" s="68" t="s">
        <v>101</v>
      </c>
      <c r="M1009" s="68">
        <v>20</v>
      </c>
      <c r="N1009" s="69">
        <v>44454</v>
      </c>
      <c r="O1009" s="134">
        <v>16</v>
      </c>
      <c r="P1009" s="68" t="s">
        <v>104</v>
      </c>
      <c r="Q1009" s="68"/>
      <c r="R1009" s="68" t="s">
        <v>102</v>
      </c>
      <c r="S1009" s="33" t="s">
        <v>102</v>
      </c>
    </row>
    <row r="1010" spans="1:19">
      <c r="A1010" s="68"/>
      <c r="B1010" s="69">
        <v>44355</v>
      </c>
      <c r="C1010" s="134">
        <v>22</v>
      </c>
      <c r="D1010" s="68" t="s">
        <v>105</v>
      </c>
      <c r="E1010" s="68"/>
      <c r="F1010" s="68" t="s">
        <v>197</v>
      </c>
      <c r="G1010" s="68" t="s">
        <v>102</v>
      </c>
      <c r="H1010" s="68" t="s">
        <v>162</v>
      </c>
      <c r="I1010" s="68" t="s">
        <v>162</v>
      </c>
      <c r="J1010" s="69">
        <v>44439</v>
      </c>
      <c r="K1010" s="69">
        <v>44439</v>
      </c>
      <c r="L1010" s="68" t="s">
        <v>101</v>
      </c>
      <c r="M1010" s="68">
        <v>20</v>
      </c>
      <c r="N1010" s="69">
        <v>44456</v>
      </c>
      <c r="O1010" s="134">
        <v>18</v>
      </c>
      <c r="P1010" s="68" t="s">
        <v>104</v>
      </c>
      <c r="Q1010" s="68"/>
      <c r="R1010" s="68" t="s">
        <v>102</v>
      </c>
      <c r="S1010" s="33" t="s">
        <v>102</v>
      </c>
    </row>
    <row r="1011" spans="1:19">
      <c r="A1011" s="68"/>
      <c r="B1011" s="69">
        <v>44243</v>
      </c>
      <c r="C1011" s="134">
        <v>19</v>
      </c>
      <c r="D1011" s="68" t="s">
        <v>105</v>
      </c>
      <c r="E1011" s="68"/>
      <c r="F1011" s="68" t="s">
        <v>197</v>
      </c>
      <c r="G1011" s="68" t="s">
        <v>102</v>
      </c>
      <c r="H1011" s="68" t="s">
        <v>162</v>
      </c>
      <c r="I1011" s="68" t="s">
        <v>162</v>
      </c>
      <c r="J1011" s="69">
        <v>44439</v>
      </c>
      <c r="K1011" s="69">
        <v>44440</v>
      </c>
      <c r="L1011" s="68" t="s">
        <v>102</v>
      </c>
      <c r="M1011" s="68">
        <v>15</v>
      </c>
      <c r="N1011" s="69">
        <v>44454</v>
      </c>
      <c r="O1011" s="134">
        <v>16</v>
      </c>
      <c r="P1011" s="68" t="s">
        <v>104</v>
      </c>
      <c r="Q1011" s="68"/>
      <c r="R1011" s="68" t="s">
        <v>102</v>
      </c>
      <c r="S1011" s="33" t="s">
        <v>102</v>
      </c>
    </row>
    <row r="1012" spans="1:19">
      <c r="A1012" s="68"/>
      <c r="B1012" s="69">
        <v>44306</v>
      </c>
      <c r="C1012" s="134">
        <v>20</v>
      </c>
      <c r="D1012" s="68" t="s">
        <v>98</v>
      </c>
      <c r="E1012" s="68"/>
      <c r="F1012" s="68" t="s">
        <v>197</v>
      </c>
      <c r="G1012" s="68" t="s">
        <v>101</v>
      </c>
      <c r="H1012" s="68" t="s">
        <v>162</v>
      </c>
      <c r="I1012" s="68" t="s">
        <v>162</v>
      </c>
      <c r="J1012" s="69">
        <v>44439</v>
      </c>
      <c r="K1012" s="69">
        <v>44440</v>
      </c>
      <c r="L1012" s="68" t="s">
        <v>102</v>
      </c>
      <c r="M1012" s="68">
        <v>30</v>
      </c>
      <c r="N1012" s="69">
        <v>44463</v>
      </c>
      <c r="O1012" s="134">
        <v>24</v>
      </c>
      <c r="P1012" s="68" t="s">
        <v>176</v>
      </c>
      <c r="Q1012" s="68"/>
      <c r="R1012" s="68" t="s">
        <v>102</v>
      </c>
      <c r="S1012" s="33" t="s">
        <v>102</v>
      </c>
    </row>
    <row r="1013" spans="1:19">
      <c r="A1013" s="68"/>
      <c r="B1013" s="69">
        <v>44389</v>
      </c>
      <c r="C1013" s="134">
        <v>32</v>
      </c>
      <c r="D1013" s="68" t="s">
        <v>177</v>
      </c>
      <c r="E1013" s="68"/>
      <c r="F1013" s="68" t="s">
        <v>197</v>
      </c>
      <c r="G1013" s="68" t="s">
        <v>102</v>
      </c>
      <c r="H1013" s="68" t="s">
        <v>162</v>
      </c>
      <c r="I1013" s="68" t="s">
        <v>162</v>
      </c>
      <c r="J1013" s="69">
        <v>44428</v>
      </c>
      <c r="K1013" s="69">
        <v>44431</v>
      </c>
      <c r="L1013" s="68" t="s">
        <v>102</v>
      </c>
      <c r="M1013" s="68">
        <v>30</v>
      </c>
      <c r="N1013" s="69">
        <v>44456</v>
      </c>
      <c r="O1013" s="134">
        <v>26</v>
      </c>
      <c r="P1013" s="68" t="s">
        <v>176</v>
      </c>
      <c r="Q1013" s="68"/>
      <c r="R1013" s="68" t="s">
        <v>102</v>
      </c>
      <c r="S1013" s="33" t="s">
        <v>102</v>
      </c>
    </row>
    <row r="1014" spans="1:19">
      <c r="A1014" s="68"/>
      <c r="B1014" s="69">
        <v>44299</v>
      </c>
      <c r="C1014" s="134">
        <v>27</v>
      </c>
      <c r="D1014" s="68" t="s">
        <v>98</v>
      </c>
      <c r="E1014" s="68"/>
      <c r="F1014" s="68" t="s">
        <v>197</v>
      </c>
      <c r="G1014" s="68" t="s">
        <v>101</v>
      </c>
      <c r="H1014" s="68" t="s">
        <v>162</v>
      </c>
      <c r="I1014" s="68" t="s">
        <v>162</v>
      </c>
      <c r="J1014" s="69">
        <v>44439</v>
      </c>
      <c r="K1014" s="69">
        <v>44440</v>
      </c>
      <c r="L1014" s="68" t="s">
        <v>102</v>
      </c>
      <c r="M1014" s="68">
        <v>7</v>
      </c>
      <c r="N1014" s="69">
        <v>44447</v>
      </c>
      <c r="O1014" s="134">
        <v>7</v>
      </c>
      <c r="P1014" s="68" t="s">
        <v>104</v>
      </c>
      <c r="Q1014" s="68"/>
      <c r="R1014" s="68" t="s">
        <v>102</v>
      </c>
      <c r="S1014" s="33" t="s">
        <v>102</v>
      </c>
    </row>
    <row r="1015" spans="1:19">
      <c r="A1015" s="68"/>
      <c r="B1015" s="69">
        <v>44398</v>
      </c>
      <c r="C1015" s="134">
        <v>42</v>
      </c>
      <c r="D1015" s="68" t="s">
        <v>98</v>
      </c>
      <c r="E1015" s="68"/>
      <c r="F1015" s="68" t="s">
        <v>197</v>
      </c>
      <c r="G1015" s="68" t="s">
        <v>101</v>
      </c>
      <c r="H1015" s="68" t="s">
        <v>162</v>
      </c>
      <c r="I1015" s="68" t="s">
        <v>162</v>
      </c>
      <c r="J1015" s="69">
        <v>44440</v>
      </c>
      <c r="K1015" s="69">
        <v>44441</v>
      </c>
      <c r="L1015" s="68" t="s">
        <v>102</v>
      </c>
      <c r="M1015" s="68">
        <v>1</v>
      </c>
      <c r="N1015" s="69">
        <v>44441</v>
      </c>
      <c r="O1015" s="134">
        <v>1</v>
      </c>
      <c r="P1015" s="68" t="s">
        <v>176</v>
      </c>
      <c r="Q1015" s="68"/>
      <c r="R1015" s="68" t="s">
        <v>102</v>
      </c>
      <c r="S1015" s="33" t="s">
        <v>102</v>
      </c>
    </row>
    <row r="1016" spans="1:19">
      <c r="A1016" s="68"/>
      <c r="B1016" s="69">
        <v>44427</v>
      </c>
      <c r="C1016" s="134">
        <v>21</v>
      </c>
      <c r="D1016" s="68" t="s">
        <v>98</v>
      </c>
      <c r="E1016" s="68"/>
      <c r="F1016" s="68" t="s">
        <v>197</v>
      </c>
      <c r="G1016" s="68" t="s">
        <v>102</v>
      </c>
      <c r="H1016" s="68" t="s">
        <v>162</v>
      </c>
      <c r="I1016" s="68" t="s">
        <v>162</v>
      </c>
      <c r="J1016" s="69">
        <v>44440</v>
      </c>
      <c r="K1016" s="69">
        <v>44441</v>
      </c>
      <c r="L1016" s="68" t="s">
        <v>102</v>
      </c>
      <c r="M1016" s="68">
        <v>0</v>
      </c>
      <c r="N1016" s="69">
        <v>44449</v>
      </c>
      <c r="O1016" s="134">
        <v>9</v>
      </c>
      <c r="P1016" s="68" t="s">
        <v>176</v>
      </c>
      <c r="Q1016" s="68"/>
      <c r="R1016" s="68" t="s">
        <v>102</v>
      </c>
      <c r="S1016" s="33" t="s">
        <v>102</v>
      </c>
    </row>
    <row r="1017" spans="1:19">
      <c r="A1017" s="68"/>
      <c r="B1017" s="69">
        <v>44407</v>
      </c>
      <c r="C1017" s="134">
        <v>20</v>
      </c>
      <c r="D1017" s="68" t="s">
        <v>177</v>
      </c>
      <c r="E1017" s="68"/>
      <c r="F1017" s="68" t="s">
        <v>197</v>
      </c>
      <c r="G1017" s="68" t="s">
        <v>102</v>
      </c>
      <c r="H1017" s="68" t="s">
        <v>162</v>
      </c>
      <c r="I1017" s="68" t="s">
        <v>162</v>
      </c>
      <c r="J1017" s="69">
        <v>44440</v>
      </c>
      <c r="K1017" s="69">
        <v>44441</v>
      </c>
      <c r="L1017" s="68" t="s">
        <v>102</v>
      </c>
      <c r="M1017" s="68">
        <v>0</v>
      </c>
      <c r="N1017" s="69">
        <v>44449</v>
      </c>
      <c r="O1017" s="134">
        <v>9</v>
      </c>
      <c r="P1017" s="68" t="s">
        <v>176</v>
      </c>
      <c r="Q1017" s="68"/>
      <c r="R1017" s="68" t="s">
        <v>102</v>
      </c>
      <c r="S1017" s="33" t="s">
        <v>102</v>
      </c>
    </row>
    <row r="1018" spans="1:19">
      <c r="A1018" s="68"/>
      <c r="B1018" s="69">
        <v>44426</v>
      </c>
      <c r="C1018" s="134">
        <v>33</v>
      </c>
      <c r="D1018" s="68" t="s">
        <v>98</v>
      </c>
      <c r="E1018" s="68"/>
      <c r="F1018" s="68" t="s">
        <v>197</v>
      </c>
      <c r="G1018" s="68" t="s">
        <v>102</v>
      </c>
      <c r="H1018" s="68" t="s">
        <v>162</v>
      </c>
      <c r="I1018" s="68" t="s">
        <v>162</v>
      </c>
      <c r="J1018" s="69">
        <v>44440</v>
      </c>
      <c r="K1018" s="69">
        <v>44441</v>
      </c>
      <c r="L1018" s="68" t="s">
        <v>102</v>
      </c>
      <c r="M1018" s="68">
        <v>0</v>
      </c>
      <c r="N1018" s="69">
        <v>44449</v>
      </c>
      <c r="O1018" s="134">
        <v>9</v>
      </c>
      <c r="P1018" s="68" t="s">
        <v>176</v>
      </c>
      <c r="Q1018" s="68"/>
      <c r="R1018" s="68" t="s">
        <v>102</v>
      </c>
      <c r="S1018" s="33" t="s">
        <v>102</v>
      </c>
    </row>
    <row r="1019" spans="1:19">
      <c r="A1019" s="68"/>
      <c r="B1019" s="69">
        <v>44426</v>
      </c>
      <c r="C1019" s="134">
        <v>29</v>
      </c>
      <c r="D1019" s="68" t="s">
        <v>98</v>
      </c>
      <c r="E1019" s="68"/>
      <c r="F1019" s="68" t="s">
        <v>197</v>
      </c>
      <c r="G1019" s="68" t="s">
        <v>102</v>
      </c>
      <c r="H1019" s="68" t="s">
        <v>162</v>
      </c>
      <c r="I1019" s="68" t="s">
        <v>162</v>
      </c>
      <c r="J1019" s="69">
        <v>44440</v>
      </c>
      <c r="K1019" s="69">
        <v>44441</v>
      </c>
      <c r="L1019" s="68" t="s">
        <v>102</v>
      </c>
      <c r="M1019" s="68">
        <v>0</v>
      </c>
      <c r="N1019" s="69">
        <v>44449</v>
      </c>
      <c r="O1019" s="134">
        <v>9</v>
      </c>
      <c r="P1019" s="68" t="s">
        <v>176</v>
      </c>
      <c r="Q1019" s="68"/>
      <c r="R1019" s="68" t="s">
        <v>102</v>
      </c>
      <c r="S1019" s="33" t="s">
        <v>102</v>
      </c>
    </row>
    <row r="1020" spans="1:19">
      <c r="A1020" s="68"/>
      <c r="B1020" s="69">
        <v>44424</v>
      </c>
      <c r="C1020" s="134">
        <v>36</v>
      </c>
      <c r="D1020" s="68" t="s">
        <v>105</v>
      </c>
      <c r="E1020" s="68"/>
      <c r="F1020" s="68" t="s">
        <v>197</v>
      </c>
      <c r="G1020" s="68" t="s">
        <v>102</v>
      </c>
      <c r="H1020" s="68" t="s">
        <v>162</v>
      </c>
      <c r="I1020" s="68" t="s">
        <v>162</v>
      </c>
      <c r="J1020" s="69">
        <v>44440</v>
      </c>
      <c r="K1020" s="69">
        <v>44441</v>
      </c>
      <c r="L1020" s="68" t="s">
        <v>102</v>
      </c>
      <c r="M1020" s="68">
        <v>0</v>
      </c>
      <c r="N1020" s="69">
        <v>44452</v>
      </c>
      <c r="O1020" s="134">
        <v>11</v>
      </c>
      <c r="P1020" s="68" t="s">
        <v>176</v>
      </c>
      <c r="Q1020" s="68"/>
      <c r="R1020" s="68" t="s">
        <v>102</v>
      </c>
      <c r="S1020" s="33" t="s">
        <v>102</v>
      </c>
    </row>
    <row r="1021" spans="1:19">
      <c r="A1021" s="68"/>
      <c r="B1021" s="69">
        <v>44417</v>
      </c>
      <c r="C1021" s="134">
        <v>24</v>
      </c>
      <c r="D1021" s="68" t="s">
        <v>98</v>
      </c>
      <c r="E1021" s="68"/>
      <c r="F1021" s="68" t="s">
        <v>197</v>
      </c>
      <c r="G1021" s="68" t="s">
        <v>101</v>
      </c>
      <c r="H1021" s="68" t="s">
        <v>162</v>
      </c>
      <c r="I1021" s="68" t="s">
        <v>162</v>
      </c>
      <c r="J1021" s="69">
        <v>44440</v>
      </c>
      <c r="K1021" s="69">
        <v>44441</v>
      </c>
      <c r="L1021" s="68" t="s">
        <v>102</v>
      </c>
      <c r="M1021" s="68">
        <v>0</v>
      </c>
      <c r="N1021" s="69">
        <v>44452</v>
      </c>
      <c r="O1021" s="134">
        <v>11</v>
      </c>
      <c r="P1021" s="68" t="s">
        <v>176</v>
      </c>
      <c r="Q1021" s="68"/>
      <c r="R1021" s="68" t="s">
        <v>102</v>
      </c>
      <c r="S1021" s="33" t="s">
        <v>102</v>
      </c>
    </row>
    <row r="1022" spans="1:19">
      <c r="A1022" s="68"/>
      <c r="B1022" s="69">
        <v>44403</v>
      </c>
      <c r="C1022" s="134">
        <v>30</v>
      </c>
      <c r="D1022" s="68" t="s">
        <v>98</v>
      </c>
      <c r="E1022" s="68"/>
      <c r="F1022" s="68" t="s">
        <v>197</v>
      </c>
      <c r="G1022" s="68" t="s">
        <v>102</v>
      </c>
      <c r="H1022" s="68" t="s">
        <v>162</v>
      </c>
      <c r="I1022" s="68" t="s">
        <v>162</v>
      </c>
      <c r="J1022" s="69">
        <v>44440</v>
      </c>
      <c r="K1022" s="69">
        <v>44441</v>
      </c>
      <c r="L1022" s="68" t="s">
        <v>102</v>
      </c>
      <c r="M1022" s="68">
        <v>0</v>
      </c>
      <c r="N1022" s="69">
        <v>44454</v>
      </c>
      <c r="O1022" s="134">
        <v>15</v>
      </c>
      <c r="P1022" s="68" t="s">
        <v>176</v>
      </c>
      <c r="Q1022" s="68"/>
      <c r="R1022" s="68" t="s">
        <v>102</v>
      </c>
      <c r="S1022" s="33" t="s">
        <v>102</v>
      </c>
    </row>
    <row r="1023" spans="1:19">
      <c r="A1023" s="68"/>
      <c r="B1023" s="69">
        <v>44420</v>
      </c>
      <c r="C1023" s="134">
        <v>59</v>
      </c>
      <c r="D1023" s="68" t="s">
        <v>105</v>
      </c>
      <c r="E1023" s="68"/>
      <c r="F1023" s="68" t="s">
        <v>197</v>
      </c>
      <c r="G1023" s="68" t="s">
        <v>102</v>
      </c>
      <c r="H1023" s="68" t="s">
        <v>162</v>
      </c>
      <c r="I1023" s="68" t="s">
        <v>162</v>
      </c>
      <c r="J1023" s="69">
        <v>44440</v>
      </c>
      <c r="K1023" s="69">
        <v>44441</v>
      </c>
      <c r="L1023" s="68" t="s">
        <v>102</v>
      </c>
      <c r="M1023" s="68">
        <v>0</v>
      </c>
      <c r="N1023" s="69">
        <v>44447</v>
      </c>
      <c r="O1023" s="134">
        <v>7</v>
      </c>
      <c r="P1023" s="68" t="s">
        <v>176</v>
      </c>
      <c r="Q1023" s="68"/>
      <c r="R1023" s="68" t="s">
        <v>102</v>
      </c>
      <c r="S1023" s="33" t="s">
        <v>102</v>
      </c>
    </row>
    <row r="1024" spans="1:19">
      <c r="A1024" s="68"/>
      <c r="B1024" s="69">
        <v>44421</v>
      </c>
      <c r="C1024" s="134">
        <v>40</v>
      </c>
      <c r="D1024" s="68" t="s">
        <v>98</v>
      </c>
      <c r="E1024" s="68"/>
      <c r="F1024" s="68" t="s">
        <v>197</v>
      </c>
      <c r="G1024" s="68" t="s">
        <v>102</v>
      </c>
      <c r="H1024" s="68" t="s">
        <v>162</v>
      </c>
      <c r="I1024" s="68" t="s">
        <v>162</v>
      </c>
      <c r="J1024" s="69">
        <v>44441</v>
      </c>
      <c r="K1024" s="69">
        <v>44442</v>
      </c>
      <c r="L1024" s="68" t="s">
        <v>102</v>
      </c>
      <c r="M1024" s="68">
        <v>0</v>
      </c>
      <c r="N1024" s="69">
        <v>44442</v>
      </c>
      <c r="O1024" s="134">
        <v>1</v>
      </c>
      <c r="P1024" s="68" t="s">
        <v>176</v>
      </c>
      <c r="Q1024" s="68"/>
      <c r="R1024" s="68" t="s">
        <v>102</v>
      </c>
      <c r="S1024" s="33" t="s">
        <v>102</v>
      </c>
    </row>
    <row r="1025" spans="1:19">
      <c r="A1025" s="68"/>
      <c r="B1025" s="69">
        <v>44421</v>
      </c>
      <c r="C1025" s="134">
        <v>47</v>
      </c>
      <c r="D1025" s="68" t="s">
        <v>98</v>
      </c>
      <c r="E1025" s="68"/>
      <c r="F1025" s="68" t="s">
        <v>197</v>
      </c>
      <c r="G1025" s="68" t="s">
        <v>102</v>
      </c>
      <c r="H1025" s="68" t="s">
        <v>162</v>
      </c>
      <c r="I1025" s="68" t="s">
        <v>162</v>
      </c>
      <c r="J1025" s="69">
        <v>44441</v>
      </c>
      <c r="K1025" s="69">
        <v>44442</v>
      </c>
      <c r="L1025" s="68" t="s">
        <v>102</v>
      </c>
      <c r="M1025" s="68">
        <v>0</v>
      </c>
      <c r="N1025" s="69">
        <v>44442</v>
      </c>
      <c r="O1025" s="134">
        <v>1</v>
      </c>
      <c r="P1025" s="68" t="s">
        <v>176</v>
      </c>
      <c r="Q1025" s="68"/>
      <c r="R1025" s="68" t="s">
        <v>102</v>
      </c>
      <c r="S1025" s="33" t="s">
        <v>102</v>
      </c>
    </row>
    <row r="1026" spans="1:19">
      <c r="A1026" s="68"/>
      <c r="B1026" s="69">
        <v>44420</v>
      </c>
      <c r="C1026" s="134">
        <v>34</v>
      </c>
      <c r="D1026" s="68" t="s">
        <v>105</v>
      </c>
      <c r="E1026" s="68"/>
      <c r="F1026" s="68" t="s">
        <v>197</v>
      </c>
      <c r="G1026" s="68" t="s">
        <v>102</v>
      </c>
      <c r="H1026" s="68" t="s">
        <v>162</v>
      </c>
      <c r="I1026" s="68" t="s">
        <v>162</v>
      </c>
      <c r="J1026" s="69">
        <v>44441</v>
      </c>
      <c r="K1026" s="69">
        <v>44442</v>
      </c>
      <c r="L1026" s="68" t="s">
        <v>102</v>
      </c>
      <c r="M1026" s="68">
        <v>0</v>
      </c>
      <c r="N1026" s="69">
        <v>44442</v>
      </c>
      <c r="O1026" s="134">
        <v>1</v>
      </c>
      <c r="P1026" s="68" t="s">
        <v>176</v>
      </c>
      <c r="Q1026" s="68"/>
      <c r="R1026" s="68" t="s">
        <v>102</v>
      </c>
      <c r="S1026" s="33" t="s">
        <v>102</v>
      </c>
    </row>
    <row r="1027" spans="1:19">
      <c r="A1027" s="68"/>
      <c r="B1027" s="69">
        <v>44418</v>
      </c>
      <c r="C1027" s="134">
        <v>30</v>
      </c>
      <c r="D1027" s="68" t="s">
        <v>98</v>
      </c>
      <c r="E1027" s="68"/>
      <c r="F1027" s="68" t="s">
        <v>197</v>
      </c>
      <c r="G1027" s="68" t="s">
        <v>102</v>
      </c>
      <c r="H1027" s="68" t="s">
        <v>162</v>
      </c>
      <c r="I1027" s="68" t="s">
        <v>162</v>
      </c>
      <c r="J1027" s="69">
        <v>44441</v>
      </c>
      <c r="K1027" s="69">
        <v>44442</v>
      </c>
      <c r="L1027" s="68" t="s">
        <v>102</v>
      </c>
      <c r="M1027" s="68">
        <v>0</v>
      </c>
      <c r="N1027" s="69">
        <v>44442</v>
      </c>
      <c r="O1027" s="134">
        <v>1</v>
      </c>
      <c r="P1027" s="68" t="s">
        <v>176</v>
      </c>
      <c r="Q1027" s="68"/>
      <c r="R1027" s="68" t="s">
        <v>102</v>
      </c>
      <c r="S1027" s="33" t="s">
        <v>102</v>
      </c>
    </row>
    <row r="1028" spans="1:19">
      <c r="A1028" s="68"/>
      <c r="B1028" s="69">
        <v>44417</v>
      </c>
      <c r="C1028" s="134">
        <v>33</v>
      </c>
      <c r="D1028" s="68" t="s">
        <v>105</v>
      </c>
      <c r="E1028" s="68"/>
      <c r="F1028" s="68" t="s">
        <v>197</v>
      </c>
      <c r="G1028" s="68" t="s">
        <v>101</v>
      </c>
      <c r="H1028" s="68" t="s">
        <v>162</v>
      </c>
      <c r="I1028" s="68" t="s">
        <v>162</v>
      </c>
      <c r="J1028" s="69">
        <v>44441</v>
      </c>
      <c r="K1028" s="69">
        <v>44442</v>
      </c>
      <c r="L1028" s="68" t="s">
        <v>102</v>
      </c>
      <c r="M1028" s="68">
        <v>0</v>
      </c>
      <c r="N1028" s="69">
        <v>44442</v>
      </c>
      <c r="O1028" s="134">
        <v>1</v>
      </c>
      <c r="P1028" s="68" t="s">
        <v>176</v>
      </c>
      <c r="Q1028" s="68"/>
      <c r="R1028" s="68" t="s">
        <v>102</v>
      </c>
      <c r="S1028" s="33" t="s">
        <v>102</v>
      </c>
    </row>
    <row r="1029" spans="1:19">
      <c r="A1029" s="68"/>
      <c r="B1029" s="69">
        <v>44532</v>
      </c>
      <c r="C1029" s="134">
        <v>28</v>
      </c>
      <c r="D1029" s="68" t="s">
        <v>98</v>
      </c>
      <c r="E1029" s="68"/>
      <c r="F1029" s="68" t="s">
        <v>197</v>
      </c>
      <c r="G1029" s="68" t="s">
        <v>102</v>
      </c>
      <c r="H1029" s="68" t="s">
        <v>162</v>
      </c>
      <c r="I1029" s="68" t="s">
        <v>162</v>
      </c>
      <c r="J1029" s="69">
        <v>44442</v>
      </c>
      <c r="K1029" s="69">
        <v>44443</v>
      </c>
      <c r="L1029" s="68" t="s">
        <v>102</v>
      </c>
      <c r="M1029" s="68">
        <v>0</v>
      </c>
      <c r="N1029" s="69">
        <v>44454</v>
      </c>
      <c r="O1029" s="134">
        <v>11</v>
      </c>
      <c r="P1029" s="68" t="s">
        <v>176</v>
      </c>
      <c r="Q1029" s="68"/>
      <c r="R1029" s="68" t="s">
        <v>102</v>
      </c>
      <c r="S1029" s="33" t="s">
        <v>102</v>
      </c>
    </row>
    <row r="1030" spans="1:19">
      <c r="A1030" s="68"/>
      <c r="B1030" s="69">
        <v>44431</v>
      </c>
      <c r="C1030" s="134">
        <v>24</v>
      </c>
      <c r="D1030" s="68" t="s">
        <v>105</v>
      </c>
      <c r="E1030" s="68"/>
      <c r="F1030" s="68" t="s">
        <v>197</v>
      </c>
      <c r="G1030" s="68" t="s">
        <v>102</v>
      </c>
      <c r="H1030" s="68" t="s">
        <v>162</v>
      </c>
      <c r="I1030" s="68" t="s">
        <v>162</v>
      </c>
      <c r="J1030" s="69">
        <v>44448</v>
      </c>
      <c r="K1030" s="69">
        <v>44449</v>
      </c>
      <c r="L1030" s="68" t="s">
        <v>102</v>
      </c>
      <c r="M1030" s="68">
        <v>0</v>
      </c>
      <c r="N1030" s="69">
        <v>44460</v>
      </c>
      <c r="O1030" s="134">
        <v>11</v>
      </c>
      <c r="P1030" s="68" t="s">
        <v>176</v>
      </c>
      <c r="Q1030" s="68"/>
      <c r="R1030" s="68" t="s">
        <v>102</v>
      </c>
      <c r="S1030" s="33" t="s">
        <v>102</v>
      </c>
    </row>
    <row r="1031" spans="1:19">
      <c r="A1031" s="68"/>
      <c r="B1031" s="69">
        <v>44448</v>
      </c>
      <c r="C1031" s="134">
        <v>34</v>
      </c>
      <c r="D1031" s="68" t="s">
        <v>98</v>
      </c>
      <c r="E1031" s="68"/>
      <c r="F1031" s="68" t="s">
        <v>197</v>
      </c>
      <c r="G1031" s="68" t="s">
        <v>102</v>
      </c>
      <c r="H1031" s="68" t="s">
        <v>162</v>
      </c>
      <c r="I1031" s="68" t="s">
        <v>162</v>
      </c>
      <c r="J1031" s="69">
        <v>44451</v>
      </c>
      <c r="K1031" s="69">
        <v>44452</v>
      </c>
      <c r="L1031" s="68" t="s">
        <v>102</v>
      </c>
      <c r="M1031" s="68">
        <v>0</v>
      </c>
      <c r="N1031" s="69">
        <v>44456</v>
      </c>
      <c r="O1031" s="134">
        <v>4</v>
      </c>
      <c r="P1031" s="68" t="s">
        <v>175</v>
      </c>
      <c r="Q1031" s="68"/>
      <c r="R1031" s="68" t="s">
        <v>102</v>
      </c>
      <c r="S1031" s="33" t="s">
        <v>102</v>
      </c>
    </row>
    <row r="1032" spans="1:19">
      <c r="A1032" s="68"/>
      <c r="B1032" s="69">
        <v>44446</v>
      </c>
      <c r="C1032" s="134">
        <v>28</v>
      </c>
      <c r="D1032" s="68" t="s">
        <v>206</v>
      </c>
      <c r="E1032" s="68"/>
      <c r="F1032" s="68" t="s">
        <v>197</v>
      </c>
      <c r="G1032" s="68" t="s">
        <v>102</v>
      </c>
      <c r="H1032" s="68" t="s">
        <v>162</v>
      </c>
      <c r="I1032" s="68" t="s">
        <v>162</v>
      </c>
      <c r="J1032" s="69">
        <v>44451</v>
      </c>
      <c r="K1032" s="69">
        <v>44452</v>
      </c>
      <c r="L1032" s="68" t="s">
        <v>102</v>
      </c>
      <c r="M1032" s="68">
        <v>0</v>
      </c>
      <c r="N1032" s="69">
        <v>44466</v>
      </c>
      <c r="O1032" s="134">
        <v>15</v>
      </c>
      <c r="P1032" s="68" t="s">
        <v>175</v>
      </c>
      <c r="Q1032" s="68"/>
      <c r="R1032" s="68" t="s">
        <v>102</v>
      </c>
      <c r="S1032" s="33" t="s">
        <v>102</v>
      </c>
    </row>
    <row r="1033" spans="1:19">
      <c r="A1033" s="68"/>
      <c r="B1033" s="69">
        <v>44434</v>
      </c>
      <c r="C1033" s="134">
        <v>25</v>
      </c>
      <c r="D1033" s="68" t="s">
        <v>98</v>
      </c>
      <c r="E1033" s="68"/>
      <c r="F1033" s="68" t="s">
        <v>197</v>
      </c>
      <c r="G1033" s="68" t="s">
        <v>102</v>
      </c>
      <c r="H1033" s="68" t="s">
        <v>162</v>
      </c>
      <c r="I1033" s="68" t="s">
        <v>162</v>
      </c>
      <c r="J1033" s="69">
        <v>44451</v>
      </c>
      <c r="K1033" s="69">
        <v>44452</v>
      </c>
      <c r="L1033" s="68" t="s">
        <v>102</v>
      </c>
      <c r="M1033" s="68">
        <v>0</v>
      </c>
      <c r="N1033" s="69">
        <v>44457</v>
      </c>
      <c r="O1033" s="134">
        <v>6</v>
      </c>
      <c r="P1033" s="68" t="s">
        <v>176</v>
      </c>
      <c r="Q1033" s="68"/>
      <c r="R1033" s="68" t="s">
        <v>102</v>
      </c>
      <c r="S1033" s="33" t="s">
        <v>102</v>
      </c>
    </row>
    <row r="1034" spans="1:19">
      <c r="A1034" s="68"/>
      <c r="B1034" s="69">
        <v>44448</v>
      </c>
      <c r="C1034" s="134">
        <v>22</v>
      </c>
      <c r="D1034" s="68" t="s">
        <v>98</v>
      </c>
      <c r="E1034" s="68"/>
      <c r="F1034" s="68" t="s">
        <v>207</v>
      </c>
      <c r="G1034" s="68" t="s">
        <v>102</v>
      </c>
      <c r="H1034" s="68" t="s">
        <v>162</v>
      </c>
      <c r="I1034" s="68" t="s">
        <v>162</v>
      </c>
      <c r="J1034" s="69">
        <v>44454</v>
      </c>
      <c r="K1034" s="69">
        <v>44455</v>
      </c>
      <c r="L1034" s="68" t="s">
        <v>101</v>
      </c>
      <c r="M1034" s="68">
        <v>30</v>
      </c>
      <c r="N1034" s="69">
        <v>44475</v>
      </c>
      <c r="O1034" s="134">
        <v>21</v>
      </c>
      <c r="P1034" s="68" t="s">
        <v>104</v>
      </c>
      <c r="Q1034" s="68"/>
      <c r="R1034" s="68" t="s">
        <v>102</v>
      </c>
      <c r="S1034" s="33" t="s">
        <v>102</v>
      </c>
    </row>
    <row r="1035" spans="1:19">
      <c r="A1035" s="68"/>
      <c r="B1035" s="69">
        <v>44447</v>
      </c>
      <c r="C1035" s="134">
        <v>27</v>
      </c>
      <c r="D1035" s="68" t="s">
        <v>98</v>
      </c>
      <c r="E1035" s="68"/>
      <c r="F1035" s="68" t="s">
        <v>197</v>
      </c>
      <c r="G1035" s="68" t="s">
        <v>102</v>
      </c>
      <c r="H1035" s="68" t="s">
        <v>162</v>
      </c>
      <c r="I1035" s="68" t="s">
        <v>162</v>
      </c>
      <c r="J1035" s="69">
        <v>44455</v>
      </c>
      <c r="K1035" s="69">
        <v>44456</v>
      </c>
      <c r="L1035" s="68" t="s">
        <v>102</v>
      </c>
      <c r="M1035" s="68">
        <v>0</v>
      </c>
      <c r="N1035" s="69">
        <v>44460</v>
      </c>
      <c r="O1035" s="134">
        <v>5</v>
      </c>
      <c r="P1035" s="68" t="s">
        <v>176</v>
      </c>
      <c r="Q1035" s="68"/>
      <c r="R1035" s="68" t="s">
        <v>102</v>
      </c>
      <c r="S1035" s="33" t="s">
        <v>102</v>
      </c>
    </row>
    <row r="1036" spans="1:19">
      <c r="A1036" s="68"/>
      <c r="B1036" s="69">
        <v>44454</v>
      </c>
      <c r="C1036" s="134">
        <v>30</v>
      </c>
      <c r="D1036" s="68" t="s">
        <v>98</v>
      </c>
      <c r="E1036" s="68"/>
      <c r="F1036" s="68" t="s">
        <v>197</v>
      </c>
      <c r="G1036" s="68" t="s">
        <v>102</v>
      </c>
      <c r="H1036" s="68" t="s">
        <v>162</v>
      </c>
      <c r="I1036" s="68" t="s">
        <v>162</v>
      </c>
      <c r="J1036" s="69">
        <v>44456</v>
      </c>
      <c r="K1036" s="69">
        <v>44459</v>
      </c>
      <c r="L1036" s="68" t="s">
        <v>102</v>
      </c>
      <c r="M1036" s="68">
        <v>0</v>
      </c>
      <c r="N1036" s="69">
        <v>44460</v>
      </c>
      <c r="O1036" s="134">
        <v>4</v>
      </c>
      <c r="P1036" s="68" t="s">
        <v>176</v>
      </c>
      <c r="Q1036" s="68"/>
      <c r="R1036" s="68" t="s">
        <v>102</v>
      </c>
      <c r="S1036" s="33" t="s">
        <v>102</v>
      </c>
    </row>
    <row r="1037" spans="1:19">
      <c r="A1037" s="68"/>
      <c r="B1037" s="69">
        <v>44448</v>
      </c>
      <c r="C1037" s="134">
        <v>34</v>
      </c>
      <c r="D1037" s="68" t="s">
        <v>98</v>
      </c>
      <c r="E1037" s="68"/>
      <c r="F1037" s="68" t="s">
        <v>197</v>
      </c>
      <c r="G1037" s="68" t="s">
        <v>102</v>
      </c>
      <c r="H1037" s="68" t="s">
        <v>162</v>
      </c>
      <c r="I1037" s="68" t="s">
        <v>162</v>
      </c>
      <c r="J1037" s="69">
        <v>44456</v>
      </c>
      <c r="K1037" s="69">
        <v>44459</v>
      </c>
      <c r="L1037" s="68" t="s">
        <v>102</v>
      </c>
      <c r="M1037" s="68">
        <v>0</v>
      </c>
      <c r="N1037" s="69">
        <v>44466</v>
      </c>
      <c r="O1037" s="134">
        <v>10</v>
      </c>
      <c r="P1037" s="68" t="s">
        <v>176</v>
      </c>
      <c r="Q1037" s="68"/>
      <c r="R1037" s="68" t="s">
        <v>102</v>
      </c>
      <c r="S1037" s="33" t="s">
        <v>102</v>
      </c>
    </row>
    <row r="1038" spans="1:19">
      <c r="A1038" s="68"/>
      <c r="B1038" s="69">
        <v>44456</v>
      </c>
      <c r="C1038" s="134">
        <v>54</v>
      </c>
      <c r="D1038" s="68" t="s">
        <v>98</v>
      </c>
      <c r="E1038" s="68"/>
      <c r="F1038" s="68" t="s">
        <v>197</v>
      </c>
      <c r="G1038" s="68" t="s">
        <v>102</v>
      </c>
      <c r="H1038" s="68" t="s">
        <v>162</v>
      </c>
      <c r="I1038" s="68" t="s">
        <v>162</v>
      </c>
      <c r="J1038" s="69">
        <v>44456</v>
      </c>
      <c r="K1038" s="69">
        <v>44459</v>
      </c>
      <c r="L1038" s="68" t="s">
        <v>102</v>
      </c>
      <c r="M1038" s="68">
        <v>0</v>
      </c>
      <c r="N1038" s="69">
        <v>44460</v>
      </c>
      <c r="O1038" s="134">
        <v>4</v>
      </c>
      <c r="P1038" s="68" t="s">
        <v>176</v>
      </c>
      <c r="Q1038" s="68"/>
      <c r="R1038" s="68" t="s">
        <v>102</v>
      </c>
      <c r="S1038" s="33" t="s">
        <v>102</v>
      </c>
    </row>
    <row r="1039" spans="1:19">
      <c r="A1039" s="68"/>
      <c r="B1039" s="69">
        <v>44453</v>
      </c>
      <c r="C1039" s="134">
        <v>33</v>
      </c>
      <c r="D1039" s="68" t="s">
        <v>98</v>
      </c>
      <c r="E1039" s="68"/>
      <c r="F1039" s="68" t="s">
        <v>197</v>
      </c>
      <c r="G1039" s="68" t="s">
        <v>102</v>
      </c>
      <c r="H1039" s="68" t="s">
        <v>162</v>
      </c>
      <c r="I1039" s="68" t="s">
        <v>162</v>
      </c>
      <c r="J1039" s="69">
        <v>44457</v>
      </c>
      <c r="K1039" s="69">
        <v>44459</v>
      </c>
      <c r="L1039" s="68" t="s">
        <v>102</v>
      </c>
      <c r="M1039" s="68">
        <v>0</v>
      </c>
      <c r="N1039" s="69">
        <v>44463</v>
      </c>
      <c r="O1039" s="134">
        <v>6</v>
      </c>
      <c r="P1039" s="68" t="s">
        <v>176</v>
      </c>
      <c r="Q1039" s="68"/>
      <c r="R1039" s="68" t="s">
        <v>102</v>
      </c>
      <c r="S1039" s="33" t="s">
        <v>102</v>
      </c>
    </row>
    <row r="1040" spans="1:19">
      <c r="A1040" s="68"/>
      <c r="B1040" s="69">
        <v>44348</v>
      </c>
      <c r="C1040" s="134">
        <v>33</v>
      </c>
      <c r="D1040" s="68" t="s">
        <v>98</v>
      </c>
      <c r="E1040" s="68"/>
      <c r="F1040" s="68" t="s">
        <v>197</v>
      </c>
      <c r="G1040" s="68" t="s">
        <v>101</v>
      </c>
      <c r="H1040" s="68" t="s">
        <v>162</v>
      </c>
      <c r="I1040" s="68" t="s">
        <v>162</v>
      </c>
      <c r="J1040" s="69">
        <v>44457</v>
      </c>
      <c r="K1040" s="69">
        <v>44459</v>
      </c>
      <c r="L1040" s="68" t="s">
        <v>102</v>
      </c>
      <c r="M1040" s="68">
        <v>10</v>
      </c>
      <c r="N1040" s="69">
        <v>44469</v>
      </c>
      <c r="O1040" s="134">
        <v>10</v>
      </c>
      <c r="P1040" s="68" t="s">
        <v>104</v>
      </c>
      <c r="Q1040" s="68"/>
      <c r="R1040" s="68" t="s">
        <v>102</v>
      </c>
      <c r="S1040" s="33" t="s">
        <v>102</v>
      </c>
    </row>
    <row r="1041" spans="1:19">
      <c r="A1041" s="68"/>
      <c r="B1041" s="69">
        <v>44434</v>
      </c>
      <c r="C1041" s="134">
        <v>25</v>
      </c>
      <c r="D1041" s="68" t="s">
        <v>98</v>
      </c>
      <c r="E1041" s="68"/>
      <c r="F1041" s="68" t="s">
        <v>197</v>
      </c>
      <c r="G1041" s="68" t="s">
        <v>102</v>
      </c>
      <c r="H1041" s="68" t="s">
        <v>162</v>
      </c>
      <c r="I1041" s="68" t="s">
        <v>162</v>
      </c>
      <c r="J1041" s="69">
        <v>44457</v>
      </c>
      <c r="K1041" s="69">
        <v>44459</v>
      </c>
      <c r="L1041" s="68" t="s">
        <v>102</v>
      </c>
      <c r="M1041" s="68">
        <v>0</v>
      </c>
      <c r="N1041" s="69">
        <v>44468</v>
      </c>
      <c r="O1041" s="134">
        <v>9</v>
      </c>
      <c r="P1041" s="68" t="s">
        <v>176</v>
      </c>
      <c r="Q1041" s="68"/>
      <c r="R1041" s="68" t="s">
        <v>102</v>
      </c>
      <c r="S1041" s="33" t="s">
        <v>102</v>
      </c>
    </row>
    <row r="1042" spans="1:19">
      <c r="A1042" s="68"/>
      <c r="B1042" s="69">
        <v>44459</v>
      </c>
      <c r="C1042" s="134">
        <v>39</v>
      </c>
      <c r="D1042" s="68" t="s">
        <v>98</v>
      </c>
      <c r="E1042" s="68"/>
      <c r="F1042" s="68" t="s">
        <v>197</v>
      </c>
      <c r="G1042" s="68" t="s">
        <v>102</v>
      </c>
      <c r="H1042" s="68" t="s">
        <v>162</v>
      </c>
      <c r="I1042" s="68" t="s">
        <v>162</v>
      </c>
      <c r="J1042" s="69">
        <v>44461</v>
      </c>
      <c r="K1042" s="69">
        <v>44462</v>
      </c>
      <c r="L1042" s="68" t="s">
        <v>102</v>
      </c>
      <c r="M1042" s="68">
        <v>0</v>
      </c>
      <c r="N1042" s="69">
        <v>44462</v>
      </c>
      <c r="O1042" s="134">
        <v>1</v>
      </c>
      <c r="P1042" s="68" t="s">
        <v>176</v>
      </c>
      <c r="Q1042" s="68"/>
      <c r="R1042" s="68" t="s">
        <v>102</v>
      </c>
      <c r="S1042" s="33" t="s">
        <v>102</v>
      </c>
    </row>
    <row r="1043" spans="1:19">
      <c r="A1043" s="68"/>
      <c r="B1043" s="69">
        <v>44440</v>
      </c>
      <c r="C1043" s="134">
        <v>31</v>
      </c>
      <c r="D1043" s="68" t="s">
        <v>98</v>
      </c>
      <c r="E1043" s="68"/>
      <c r="F1043" s="68" t="s">
        <v>197</v>
      </c>
      <c r="G1043" s="68" t="s">
        <v>102</v>
      </c>
      <c r="H1043" s="68" t="s">
        <v>162</v>
      </c>
      <c r="I1043" s="68" t="s">
        <v>162</v>
      </c>
      <c r="J1043" s="69">
        <v>44461</v>
      </c>
      <c r="K1043" s="69">
        <v>44462</v>
      </c>
      <c r="L1043" s="68" t="s">
        <v>102</v>
      </c>
      <c r="M1043" s="68">
        <v>0</v>
      </c>
      <c r="N1043" s="69">
        <v>44463</v>
      </c>
      <c r="O1043" s="134">
        <v>2</v>
      </c>
      <c r="P1043" s="68" t="s">
        <v>176</v>
      </c>
      <c r="Q1043" s="68"/>
      <c r="R1043" s="68" t="s">
        <v>102</v>
      </c>
      <c r="S1043" s="33" t="s">
        <v>102</v>
      </c>
    </row>
    <row r="1044" spans="1:19">
      <c r="A1044" s="68"/>
      <c r="B1044" s="69">
        <v>44461</v>
      </c>
      <c r="C1044" s="134">
        <v>29</v>
      </c>
      <c r="D1044" s="68" t="s">
        <v>98</v>
      </c>
      <c r="E1044" s="68"/>
      <c r="F1044" s="68" t="s">
        <v>197</v>
      </c>
      <c r="G1044" s="68" t="s">
        <v>102</v>
      </c>
      <c r="H1044" s="68" t="s">
        <v>162</v>
      </c>
      <c r="I1044" s="68" t="s">
        <v>162</v>
      </c>
      <c r="J1044" s="69">
        <v>44461</v>
      </c>
      <c r="K1044" s="69">
        <v>44462</v>
      </c>
      <c r="L1044" s="68" t="s">
        <v>102</v>
      </c>
      <c r="M1044" s="68">
        <v>0</v>
      </c>
      <c r="N1044" s="69">
        <v>44462</v>
      </c>
      <c r="O1044" s="134">
        <v>2</v>
      </c>
      <c r="P1044" s="68" t="s">
        <v>176</v>
      </c>
      <c r="Q1044" s="68"/>
      <c r="R1044" s="68" t="s">
        <v>102</v>
      </c>
      <c r="S1044" s="33" t="s">
        <v>102</v>
      </c>
    </row>
    <row r="1045" spans="1:19">
      <c r="A1045" s="68"/>
      <c r="B1045" s="69">
        <v>44448</v>
      </c>
      <c r="C1045" s="134">
        <v>32</v>
      </c>
      <c r="D1045" s="68" t="s">
        <v>99</v>
      </c>
      <c r="E1045" s="68"/>
      <c r="F1045" s="68" t="s">
        <v>197</v>
      </c>
      <c r="G1045" s="68" t="s">
        <v>102</v>
      </c>
      <c r="H1045" s="68" t="s">
        <v>162</v>
      </c>
      <c r="I1045" s="68" t="s">
        <v>162</v>
      </c>
      <c r="J1045" s="69">
        <v>44462</v>
      </c>
      <c r="K1045" s="69">
        <v>44463</v>
      </c>
      <c r="L1045" s="68" t="s">
        <v>102</v>
      </c>
      <c r="M1045" s="68">
        <v>0</v>
      </c>
      <c r="N1045" s="69">
        <v>44475</v>
      </c>
      <c r="O1045" s="134">
        <v>13</v>
      </c>
      <c r="P1045" s="68" t="s">
        <v>176</v>
      </c>
      <c r="Q1045" s="68"/>
      <c r="R1045" s="68" t="s">
        <v>102</v>
      </c>
      <c r="S1045" s="33" t="s">
        <v>102</v>
      </c>
    </row>
    <row r="1046" spans="1:19">
      <c r="A1046" s="68"/>
      <c r="B1046" s="69">
        <v>44461</v>
      </c>
      <c r="C1046" s="134">
        <v>38</v>
      </c>
      <c r="D1046" s="68" t="s">
        <v>98</v>
      </c>
      <c r="E1046" s="68"/>
      <c r="F1046" s="68" t="s">
        <v>197</v>
      </c>
      <c r="G1046" s="68" t="s">
        <v>102</v>
      </c>
      <c r="H1046" s="68" t="s">
        <v>162</v>
      </c>
      <c r="I1046" s="68" t="s">
        <v>162</v>
      </c>
      <c r="J1046" s="69">
        <v>44462</v>
      </c>
      <c r="K1046" s="69">
        <v>44463</v>
      </c>
      <c r="L1046" s="68" t="s">
        <v>102</v>
      </c>
      <c r="M1046" s="68">
        <v>0</v>
      </c>
      <c r="N1046" s="69">
        <v>44467</v>
      </c>
      <c r="O1046" s="134">
        <v>5</v>
      </c>
      <c r="P1046" s="68" t="s">
        <v>176</v>
      </c>
      <c r="Q1046" s="68"/>
      <c r="R1046" s="68" t="s">
        <v>102</v>
      </c>
      <c r="S1046" s="33" t="s">
        <v>102</v>
      </c>
    </row>
    <row r="1047" spans="1:19">
      <c r="A1047" s="68"/>
      <c r="B1047" s="69">
        <v>44441</v>
      </c>
      <c r="C1047" s="134">
        <v>37</v>
      </c>
      <c r="D1047" s="68" t="s">
        <v>105</v>
      </c>
      <c r="E1047" s="68"/>
      <c r="F1047" s="68" t="s">
        <v>197</v>
      </c>
      <c r="G1047" s="68" t="s">
        <v>102</v>
      </c>
      <c r="H1047" s="68" t="s">
        <v>162</v>
      </c>
      <c r="I1047" s="68" t="s">
        <v>162</v>
      </c>
      <c r="J1047" s="69">
        <v>44463</v>
      </c>
      <c r="K1047" s="69">
        <v>44466</v>
      </c>
      <c r="L1047" s="68" t="s">
        <v>102</v>
      </c>
      <c r="M1047" s="68">
        <v>0</v>
      </c>
      <c r="N1047" s="69">
        <v>44473</v>
      </c>
      <c r="O1047" s="134">
        <v>8</v>
      </c>
      <c r="P1047" s="68" t="s">
        <v>176</v>
      </c>
      <c r="Q1047" s="68"/>
      <c r="R1047" s="68" t="s">
        <v>102</v>
      </c>
      <c r="S1047" s="33" t="s">
        <v>102</v>
      </c>
    </row>
    <row r="1048" spans="1:19">
      <c r="A1048" s="68"/>
      <c r="B1048" s="69">
        <v>44449</v>
      </c>
      <c r="C1048" s="134">
        <v>20</v>
      </c>
      <c r="D1048" s="68" t="s">
        <v>98</v>
      </c>
      <c r="E1048" s="68"/>
      <c r="F1048" s="68" t="s">
        <v>197</v>
      </c>
      <c r="G1048" s="68" t="s">
        <v>102</v>
      </c>
      <c r="H1048" s="68" t="s">
        <v>162</v>
      </c>
      <c r="I1048" s="68" t="s">
        <v>162</v>
      </c>
      <c r="J1048" s="69">
        <v>44463</v>
      </c>
      <c r="K1048" s="69">
        <v>44466</v>
      </c>
      <c r="L1048" s="68" t="s">
        <v>102</v>
      </c>
      <c r="M1048" s="68">
        <v>0</v>
      </c>
      <c r="N1048" s="69">
        <v>44466</v>
      </c>
      <c r="O1048" s="134">
        <v>3</v>
      </c>
      <c r="P1048" s="68" t="s">
        <v>176</v>
      </c>
      <c r="Q1048" s="68"/>
      <c r="R1048" s="68" t="s">
        <v>102</v>
      </c>
      <c r="S1048" s="33" t="s">
        <v>102</v>
      </c>
    </row>
    <row r="1049" spans="1:19">
      <c r="A1049" s="68"/>
      <c r="B1049" s="69">
        <v>44463</v>
      </c>
      <c r="C1049" s="134">
        <v>31</v>
      </c>
      <c r="D1049" s="68" t="s">
        <v>208</v>
      </c>
      <c r="E1049" s="68"/>
      <c r="F1049" s="68" t="s">
        <v>197</v>
      </c>
      <c r="G1049" s="68" t="s">
        <v>102</v>
      </c>
      <c r="H1049" s="68" t="s">
        <v>162</v>
      </c>
      <c r="I1049" s="68" t="s">
        <v>162</v>
      </c>
      <c r="J1049" s="69">
        <v>44464</v>
      </c>
      <c r="K1049" s="69">
        <v>44466</v>
      </c>
      <c r="L1049" s="68" t="s">
        <v>102</v>
      </c>
      <c r="M1049" s="68">
        <v>0</v>
      </c>
      <c r="N1049" s="69">
        <v>44466</v>
      </c>
      <c r="O1049" s="134">
        <v>3</v>
      </c>
      <c r="P1049" s="68" t="s">
        <v>176</v>
      </c>
      <c r="Q1049" s="68"/>
      <c r="R1049" s="68" t="s">
        <v>102</v>
      </c>
      <c r="S1049" s="33" t="s">
        <v>102</v>
      </c>
    </row>
    <row r="1050" spans="1:19">
      <c r="A1050" s="68"/>
      <c r="B1050" s="69">
        <v>44463</v>
      </c>
      <c r="C1050" s="134">
        <v>27</v>
      </c>
      <c r="D1050" s="68" t="s">
        <v>98</v>
      </c>
      <c r="E1050" s="68"/>
      <c r="F1050" s="68" t="s">
        <v>197</v>
      </c>
      <c r="G1050" s="68" t="s">
        <v>102</v>
      </c>
      <c r="H1050" s="68" t="s">
        <v>162</v>
      </c>
      <c r="I1050" s="68" t="s">
        <v>162</v>
      </c>
      <c r="J1050" s="69">
        <v>44464</v>
      </c>
      <c r="K1050" s="69">
        <v>44466</v>
      </c>
      <c r="L1050" s="68" t="s">
        <v>102</v>
      </c>
      <c r="M1050" s="68">
        <v>0</v>
      </c>
      <c r="N1050" s="69">
        <v>44466</v>
      </c>
      <c r="O1050" s="134">
        <v>2</v>
      </c>
      <c r="P1050" s="68" t="s">
        <v>176</v>
      </c>
      <c r="Q1050" s="68"/>
      <c r="R1050" s="68" t="s">
        <v>102</v>
      </c>
      <c r="S1050" s="33" t="s">
        <v>102</v>
      </c>
    </row>
    <row r="1051" spans="1:19">
      <c r="A1051" s="68"/>
      <c r="B1051" s="69">
        <v>44383</v>
      </c>
      <c r="C1051" s="134">
        <v>37</v>
      </c>
      <c r="D1051" s="68" t="s">
        <v>98</v>
      </c>
      <c r="E1051" s="68"/>
      <c r="F1051" s="68" t="s">
        <v>197</v>
      </c>
      <c r="G1051" s="68" t="s">
        <v>101</v>
      </c>
      <c r="H1051" s="68" t="s">
        <v>162</v>
      </c>
      <c r="I1051" s="68" t="s">
        <v>162</v>
      </c>
      <c r="J1051" s="69">
        <v>44464</v>
      </c>
      <c r="K1051" s="69">
        <v>44466</v>
      </c>
      <c r="L1051" s="68" t="s">
        <v>102</v>
      </c>
      <c r="M1051" s="68">
        <v>0</v>
      </c>
      <c r="N1051" s="69">
        <v>44466</v>
      </c>
      <c r="O1051" s="134">
        <v>2</v>
      </c>
      <c r="P1051" s="68" t="s">
        <v>176</v>
      </c>
      <c r="Q1051" s="68"/>
      <c r="R1051" s="68" t="s">
        <v>102</v>
      </c>
      <c r="S1051" s="33" t="s">
        <v>102</v>
      </c>
    </row>
    <row r="1052" spans="1:19">
      <c r="A1052" s="68"/>
      <c r="B1052" s="69">
        <v>44447</v>
      </c>
      <c r="C1052" s="134">
        <v>27</v>
      </c>
      <c r="D1052" s="68" t="s">
        <v>105</v>
      </c>
      <c r="E1052" s="68"/>
      <c r="F1052" s="68" t="s">
        <v>197</v>
      </c>
      <c r="G1052" s="68" t="s">
        <v>102</v>
      </c>
      <c r="H1052" s="68" t="s">
        <v>162</v>
      </c>
      <c r="I1052" s="68" t="s">
        <v>162</v>
      </c>
      <c r="J1052" s="69">
        <v>44466</v>
      </c>
      <c r="K1052" s="69">
        <v>44467</v>
      </c>
      <c r="L1052" s="68" t="s">
        <v>102</v>
      </c>
      <c r="M1052" s="68">
        <v>0</v>
      </c>
      <c r="N1052" s="69">
        <v>44474</v>
      </c>
      <c r="O1052" s="134">
        <v>8</v>
      </c>
      <c r="P1052" s="68" t="s">
        <v>176</v>
      </c>
      <c r="Q1052" s="68"/>
      <c r="R1052" s="68" t="s">
        <v>102</v>
      </c>
      <c r="S1052" s="33" t="s">
        <v>102</v>
      </c>
    </row>
    <row r="1053" spans="1:19">
      <c r="A1053" s="68"/>
      <c r="B1053" s="69">
        <v>44453</v>
      </c>
      <c r="C1053" s="134">
        <v>20</v>
      </c>
      <c r="D1053" s="68" t="s">
        <v>107</v>
      </c>
      <c r="E1053" s="68"/>
      <c r="F1053" s="68" t="s">
        <v>197</v>
      </c>
      <c r="G1053" s="68" t="s">
        <v>102</v>
      </c>
      <c r="H1053" s="68" t="s">
        <v>162</v>
      </c>
      <c r="I1053" s="68" t="s">
        <v>162</v>
      </c>
      <c r="J1053" s="69">
        <v>44466</v>
      </c>
      <c r="K1053" s="69">
        <v>44467</v>
      </c>
      <c r="L1053" s="68" t="s">
        <v>102</v>
      </c>
      <c r="M1053" s="68">
        <v>0</v>
      </c>
      <c r="N1053" s="69">
        <v>44474</v>
      </c>
      <c r="O1053" s="134">
        <v>8</v>
      </c>
      <c r="P1053" s="68" t="s">
        <v>176</v>
      </c>
      <c r="Q1053" s="68"/>
      <c r="R1053" s="68" t="s">
        <v>102</v>
      </c>
      <c r="S1053" s="33" t="s">
        <v>102</v>
      </c>
    </row>
    <row r="1054" spans="1:19">
      <c r="A1054" s="68"/>
      <c r="B1054" s="69">
        <v>44449</v>
      </c>
      <c r="C1054" s="134">
        <v>35</v>
      </c>
      <c r="D1054" s="68" t="s">
        <v>105</v>
      </c>
      <c r="E1054" s="68"/>
      <c r="F1054" s="68" t="s">
        <v>197</v>
      </c>
      <c r="G1054" s="68" t="s">
        <v>102</v>
      </c>
      <c r="H1054" s="68" t="s">
        <v>162</v>
      </c>
      <c r="I1054" s="68" t="s">
        <v>162</v>
      </c>
      <c r="J1054" s="69">
        <v>44466</v>
      </c>
      <c r="K1054" s="69">
        <v>44467</v>
      </c>
      <c r="L1054" s="68" t="s">
        <v>102</v>
      </c>
      <c r="M1054" s="68">
        <v>0</v>
      </c>
      <c r="N1054" s="69">
        <v>44476</v>
      </c>
      <c r="O1054" s="134">
        <v>10</v>
      </c>
      <c r="P1054" s="68" t="s">
        <v>176</v>
      </c>
      <c r="Q1054" s="68"/>
      <c r="R1054" s="68" t="s">
        <v>102</v>
      </c>
      <c r="S1054" s="33" t="s">
        <v>102</v>
      </c>
    </row>
    <row r="1055" spans="1:19">
      <c r="A1055" s="68"/>
      <c r="B1055" s="69">
        <v>44459</v>
      </c>
      <c r="C1055" s="134">
        <v>24</v>
      </c>
      <c r="D1055" s="68" t="s">
        <v>105</v>
      </c>
      <c r="E1055" s="68"/>
      <c r="F1055" s="68" t="s">
        <v>197</v>
      </c>
      <c r="G1055" s="68" t="s">
        <v>102</v>
      </c>
      <c r="H1055" s="68" t="s">
        <v>162</v>
      </c>
      <c r="I1055" s="68" t="s">
        <v>162</v>
      </c>
      <c r="J1055" s="69">
        <v>44466</v>
      </c>
      <c r="K1055" s="69">
        <v>44467</v>
      </c>
      <c r="L1055" s="68" t="s">
        <v>102</v>
      </c>
      <c r="M1055" s="68">
        <v>0</v>
      </c>
      <c r="N1055" s="69">
        <v>44498</v>
      </c>
      <c r="O1055" s="134">
        <v>2</v>
      </c>
      <c r="P1055" s="68" t="s">
        <v>176</v>
      </c>
      <c r="Q1055" s="68"/>
      <c r="R1055" s="68" t="s">
        <v>102</v>
      </c>
      <c r="S1055" s="33" t="s">
        <v>102</v>
      </c>
    </row>
    <row r="1056" spans="1:19">
      <c r="A1056" s="68"/>
      <c r="B1056" s="69">
        <v>44461</v>
      </c>
      <c r="C1056" s="134">
        <v>57</v>
      </c>
      <c r="D1056" s="68" t="s">
        <v>98</v>
      </c>
      <c r="E1056" s="68"/>
      <c r="F1056" s="68" t="s">
        <v>197</v>
      </c>
      <c r="G1056" s="68" t="s">
        <v>102</v>
      </c>
      <c r="H1056" s="68" t="s">
        <v>162</v>
      </c>
      <c r="I1056" s="68" t="s">
        <v>162</v>
      </c>
      <c r="J1056" s="69">
        <v>44467</v>
      </c>
      <c r="K1056" s="69">
        <v>44468</v>
      </c>
      <c r="L1056" s="68" t="s">
        <v>102</v>
      </c>
      <c r="M1056" s="68">
        <v>0</v>
      </c>
      <c r="N1056" s="69">
        <v>44474</v>
      </c>
      <c r="O1056" s="134">
        <v>7</v>
      </c>
      <c r="P1056" s="68" t="s">
        <v>176</v>
      </c>
      <c r="Q1056" s="68"/>
      <c r="R1056" s="68" t="s">
        <v>102</v>
      </c>
      <c r="S1056" s="33" t="s">
        <v>102</v>
      </c>
    </row>
    <row r="1057" spans="1:19">
      <c r="A1057" s="68"/>
      <c r="B1057" s="69">
        <v>43551</v>
      </c>
      <c r="C1057" s="134">
        <v>40</v>
      </c>
      <c r="D1057" s="68" t="s">
        <v>98</v>
      </c>
      <c r="E1057" s="68"/>
      <c r="F1057" s="68" t="s">
        <v>197</v>
      </c>
      <c r="G1057" s="68" t="s">
        <v>102</v>
      </c>
      <c r="H1057" s="68" t="s">
        <v>162</v>
      </c>
      <c r="I1057" s="68" t="s">
        <v>162</v>
      </c>
      <c r="J1057" s="69">
        <v>44467</v>
      </c>
      <c r="K1057" s="69">
        <v>44468</v>
      </c>
      <c r="L1057" s="68" t="s">
        <v>102</v>
      </c>
      <c r="M1057" s="68">
        <v>0</v>
      </c>
      <c r="N1057" s="69">
        <v>44469</v>
      </c>
      <c r="O1057" s="134">
        <v>2</v>
      </c>
      <c r="P1057" s="68" t="s">
        <v>176</v>
      </c>
      <c r="Q1057" s="68"/>
      <c r="R1057" s="68" t="s">
        <v>102</v>
      </c>
      <c r="S1057" s="33" t="s">
        <v>102</v>
      </c>
    </row>
    <row r="1058" spans="1:19">
      <c r="A1058" s="68"/>
      <c r="B1058" s="69">
        <v>44453</v>
      </c>
      <c r="C1058" s="134">
        <v>37</v>
      </c>
      <c r="D1058" s="68" t="s">
        <v>98</v>
      </c>
      <c r="E1058" s="68"/>
      <c r="F1058" s="68" t="s">
        <v>197</v>
      </c>
      <c r="G1058" s="68" t="s">
        <v>102</v>
      </c>
      <c r="H1058" s="68" t="s">
        <v>162</v>
      </c>
      <c r="I1058" s="68" t="s">
        <v>162</v>
      </c>
      <c r="J1058" s="69">
        <v>44467</v>
      </c>
      <c r="K1058" s="69">
        <v>44468</v>
      </c>
      <c r="L1058" s="68" t="s">
        <v>102</v>
      </c>
      <c r="M1058" s="68">
        <v>0</v>
      </c>
      <c r="N1058" s="69">
        <v>44470</v>
      </c>
      <c r="O1058" s="134">
        <v>1</v>
      </c>
      <c r="P1058" s="68" t="s">
        <v>176</v>
      </c>
      <c r="Q1058" s="68"/>
      <c r="R1058" s="68" t="s">
        <v>102</v>
      </c>
      <c r="S1058" s="33" t="s">
        <v>102</v>
      </c>
    </row>
    <row r="1059" spans="1:19">
      <c r="A1059" s="68"/>
      <c r="B1059" s="69">
        <v>44425</v>
      </c>
      <c r="C1059" s="134">
        <v>36</v>
      </c>
      <c r="D1059" s="68" t="s">
        <v>98</v>
      </c>
      <c r="E1059" s="68"/>
      <c r="F1059" s="68" t="s">
        <v>98</v>
      </c>
      <c r="G1059" s="68" t="s">
        <v>102</v>
      </c>
      <c r="H1059" s="68" t="s">
        <v>162</v>
      </c>
      <c r="I1059" s="68" t="s">
        <v>162</v>
      </c>
      <c r="J1059" s="69">
        <v>44429</v>
      </c>
      <c r="K1059" s="69">
        <v>44431</v>
      </c>
      <c r="L1059" s="68" t="s">
        <v>102</v>
      </c>
      <c r="M1059" s="68">
        <v>0</v>
      </c>
      <c r="N1059" s="69">
        <v>44454</v>
      </c>
      <c r="O1059" s="134">
        <v>24</v>
      </c>
      <c r="P1059" s="68" t="s">
        <v>166</v>
      </c>
      <c r="Q1059" s="68"/>
      <c r="R1059" s="68" t="s">
        <v>102</v>
      </c>
      <c r="S1059" s="33" t="s">
        <v>102</v>
      </c>
    </row>
    <row r="1060" spans="1:19">
      <c r="A1060" s="68"/>
      <c r="B1060" s="69">
        <v>44439</v>
      </c>
      <c r="C1060" s="134">
        <v>42</v>
      </c>
      <c r="D1060" s="68" t="s">
        <v>98</v>
      </c>
      <c r="E1060" s="68"/>
      <c r="F1060" s="68" t="s">
        <v>98</v>
      </c>
      <c r="G1060" s="68" t="s">
        <v>102</v>
      </c>
      <c r="H1060" s="68" t="s">
        <v>162</v>
      </c>
      <c r="I1060" s="68" t="s">
        <v>162</v>
      </c>
      <c r="J1060" s="69">
        <v>44440</v>
      </c>
      <c r="K1060" s="69">
        <v>44441</v>
      </c>
      <c r="L1060" s="68" t="s">
        <v>102</v>
      </c>
      <c r="M1060" s="68">
        <v>0</v>
      </c>
      <c r="N1060" s="69">
        <v>44448</v>
      </c>
      <c r="O1060" s="134">
        <v>7</v>
      </c>
      <c r="P1060" s="68" t="s">
        <v>176</v>
      </c>
      <c r="Q1060" s="68"/>
      <c r="R1060" s="68" t="s">
        <v>102</v>
      </c>
      <c r="S1060" s="33" t="s">
        <v>102</v>
      </c>
    </row>
    <row r="1061" spans="1:19">
      <c r="A1061" s="68"/>
      <c r="B1061" s="69">
        <v>44455</v>
      </c>
      <c r="C1061" s="134">
        <v>34</v>
      </c>
      <c r="D1061" s="68" t="s">
        <v>98</v>
      </c>
      <c r="E1061" s="68"/>
      <c r="F1061" s="68" t="s">
        <v>98</v>
      </c>
      <c r="G1061" s="68" t="s">
        <v>102</v>
      </c>
      <c r="H1061" s="68" t="s">
        <v>162</v>
      </c>
      <c r="I1061" s="68" t="s">
        <v>162</v>
      </c>
      <c r="J1061" s="69">
        <v>44446</v>
      </c>
      <c r="K1061" s="69">
        <v>44447</v>
      </c>
      <c r="L1061" s="68" t="s">
        <v>102</v>
      </c>
      <c r="M1061" s="68">
        <v>0</v>
      </c>
      <c r="N1061" s="69">
        <v>44447</v>
      </c>
      <c r="O1061" s="134">
        <v>1</v>
      </c>
      <c r="P1061" s="68" t="s">
        <v>175</v>
      </c>
      <c r="Q1061" s="68"/>
      <c r="R1061" s="68" t="s">
        <v>102</v>
      </c>
      <c r="S1061" s="33" t="s">
        <v>102</v>
      </c>
    </row>
    <row r="1062" spans="1:19">
      <c r="A1062" s="68"/>
      <c r="B1062" s="69">
        <v>44418</v>
      </c>
      <c r="C1062" s="134">
        <v>38</v>
      </c>
      <c r="D1062" s="68" t="s">
        <v>105</v>
      </c>
      <c r="E1062" s="68"/>
      <c r="F1062" s="68" t="s">
        <v>98</v>
      </c>
      <c r="G1062" s="68" t="s">
        <v>101</v>
      </c>
      <c r="H1062" s="68" t="s">
        <v>162</v>
      </c>
      <c r="I1062" s="68" t="s">
        <v>162</v>
      </c>
      <c r="J1062" s="69">
        <v>44448</v>
      </c>
      <c r="K1062" s="69">
        <v>44449</v>
      </c>
      <c r="L1062" s="68" t="s">
        <v>102</v>
      </c>
      <c r="M1062" s="68">
        <v>0</v>
      </c>
      <c r="N1062" s="69">
        <v>44449</v>
      </c>
      <c r="O1062" s="134">
        <v>1</v>
      </c>
      <c r="P1062" s="68" t="s">
        <v>176</v>
      </c>
      <c r="Q1062" s="68"/>
      <c r="R1062" s="68" t="s">
        <v>102</v>
      </c>
      <c r="S1062" s="33" t="s">
        <v>102</v>
      </c>
    </row>
    <row r="1063" spans="1:19">
      <c r="A1063" s="68"/>
      <c r="B1063" s="69">
        <v>44413</v>
      </c>
      <c r="C1063" s="134">
        <v>36</v>
      </c>
      <c r="D1063" s="68" t="s">
        <v>98</v>
      </c>
      <c r="E1063" s="68"/>
      <c r="F1063" s="68" t="s">
        <v>177</v>
      </c>
      <c r="G1063" s="68" t="s">
        <v>101</v>
      </c>
      <c r="H1063" s="68" t="s">
        <v>162</v>
      </c>
      <c r="I1063" s="68" t="s">
        <v>162</v>
      </c>
      <c r="J1063" s="69">
        <v>44450</v>
      </c>
      <c r="K1063" s="69">
        <v>44452</v>
      </c>
      <c r="L1063" s="68" t="s">
        <v>102</v>
      </c>
      <c r="M1063" s="68">
        <v>0</v>
      </c>
      <c r="N1063" s="69">
        <v>44463</v>
      </c>
      <c r="O1063" s="134">
        <v>9</v>
      </c>
      <c r="P1063" s="68" t="s">
        <v>176</v>
      </c>
      <c r="Q1063" s="68"/>
      <c r="R1063" s="68" t="s">
        <v>102</v>
      </c>
      <c r="S1063" s="33" t="s">
        <v>102</v>
      </c>
    </row>
    <row r="1064" spans="1:19">
      <c r="A1064" s="68"/>
      <c r="B1064" s="69">
        <v>44449</v>
      </c>
      <c r="C1064" s="134">
        <v>34</v>
      </c>
      <c r="D1064" s="68" t="s">
        <v>98</v>
      </c>
      <c r="E1064" s="68"/>
      <c r="F1064" s="68" t="s">
        <v>98</v>
      </c>
      <c r="G1064" s="68" t="s">
        <v>102</v>
      </c>
      <c r="H1064" s="68" t="s">
        <v>162</v>
      </c>
      <c r="I1064" s="68" t="s">
        <v>162</v>
      </c>
      <c r="J1064" s="69">
        <v>44452</v>
      </c>
      <c r="K1064" s="69">
        <v>44455</v>
      </c>
      <c r="L1064" s="68" t="s">
        <v>101</v>
      </c>
      <c r="M1064" s="68">
        <v>3</v>
      </c>
      <c r="N1064" s="69">
        <v>44455</v>
      </c>
      <c r="O1064" s="134">
        <v>3</v>
      </c>
      <c r="P1064" s="68" t="s">
        <v>209</v>
      </c>
      <c r="Q1064" s="68"/>
      <c r="R1064" s="68" t="s">
        <v>102</v>
      </c>
      <c r="S1064" s="33" t="s">
        <v>102</v>
      </c>
    </row>
    <row r="1065" spans="1:19">
      <c r="A1065" s="68"/>
      <c r="B1065" s="69">
        <v>11569</v>
      </c>
      <c r="C1065" s="134">
        <v>33</v>
      </c>
      <c r="D1065" s="68" t="s">
        <v>98</v>
      </c>
      <c r="E1065" s="68"/>
      <c r="F1065" s="68" t="s">
        <v>98</v>
      </c>
      <c r="G1065" s="68" t="s">
        <v>102</v>
      </c>
      <c r="H1065" s="68" t="s">
        <v>162</v>
      </c>
      <c r="I1065" s="68" t="s">
        <v>162</v>
      </c>
      <c r="J1065" s="69">
        <v>44452</v>
      </c>
      <c r="K1065" s="69">
        <v>44455</v>
      </c>
      <c r="L1065" s="68" t="s">
        <v>102</v>
      </c>
      <c r="M1065" s="68">
        <v>0</v>
      </c>
      <c r="N1065" s="69">
        <v>44459</v>
      </c>
      <c r="O1065" s="134">
        <v>4</v>
      </c>
      <c r="P1065" s="68" t="s">
        <v>176</v>
      </c>
      <c r="Q1065" s="68"/>
      <c r="R1065" s="68" t="s">
        <v>102</v>
      </c>
      <c r="S1065" s="33" t="s">
        <v>102</v>
      </c>
    </row>
    <row r="1066" spans="1:19">
      <c r="A1066" s="68"/>
      <c r="B1066" s="69">
        <v>44453</v>
      </c>
      <c r="C1066" s="134">
        <v>73</v>
      </c>
      <c r="D1066" s="68" t="s">
        <v>98</v>
      </c>
      <c r="E1066" s="68"/>
      <c r="F1066" s="68" t="s">
        <v>98</v>
      </c>
      <c r="G1066" s="68" t="s">
        <v>102</v>
      </c>
      <c r="H1066" s="68" t="s">
        <v>162</v>
      </c>
      <c r="I1066" s="68" t="s">
        <v>162</v>
      </c>
      <c r="J1066" s="69">
        <v>44453</v>
      </c>
      <c r="K1066" s="69">
        <v>44454</v>
      </c>
      <c r="L1066" s="68" t="s">
        <v>102</v>
      </c>
      <c r="M1066" s="68">
        <v>0</v>
      </c>
      <c r="N1066" s="69">
        <v>44467</v>
      </c>
      <c r="O1066" s="134">
        <v>13</v>
      </c>
      <c r="P1066" s="68" t="s">
        <v>166</v>
      </c>
      <c r="Q1066" s="68"/>
      <c r="R1066" s="68" t="s">
        <v>102</v>
      </c>
      <c r="S1066" s="33" t="s">
        <v>102</v>
      </c>
    </row>
    <row r="1067" spans="1:19">
      <c r="A1067" s="68"/>
      <c r="B1067" s="69">
        <v>44455</v>
      </c>
      <c r="C1067" s="134">
        <v>29</v>
      </c>
      <c r="D1067" s="68" t="s">
        <v>98</v>
      </c>
      <c r="E1067" s="68"/>
      <c r="F1067" s="68" t="s">
        <v>98</v>
      </c>
      <c r="G1067" s="68" t="s">
        <v>102</v>
      </c>
      <c r="H1067" s="68" t="s">
        <v>162</v>
      </c>
      <c r="I1067" s="68" t="s">
        <v>162</v>
      </c>
      <c r="J1067" s="69">
        <v>44456</v>
      </c>
      <c r="K1067" s="69">
        <v>44459</v>
      </c>
      <c r="L1067" s="68" t="s">
        <v>102</v>
      </c>
      <c r="M1067" s="68">
        <v>0</v>
      </c>
      <c r="N1067" s="69">
        <v>44460</v>
      </c>
      <c r="O1067" s="134">
        <v>4</v>
      </c>
      <c r="P1067" s="68" t="s">
        <v>176</v>
      </c>
      <c r="Q1067" s="68"/>
      <c r="R1067" s="68" t="s">
        <v>102</v>
      </c>
      <c r="S1067" s="33" t="s">
        <v>102</v>
      </c>
    </row>
    <row r="1068" spans="1:19">
      <c r="A1068" s="68"/>
      <c r="B1068" s="69">
        <v>44439</v>
      </c>
      <c r="C1068" s="134">
        <v>36</v>
      </c>
      <c r="D1068" s="68" t="s">
        <v>98</v>
      </c>
      <c r="E1068" s="68"/>
      <c r="F1068" s="68" t="s">
        <v>98</v>
      </c>
      <c r="G1068" s="68" t="s">
        <v>102</v>
      </c>
      <c r="H1068" s="68" t="s">
        <v>162</v>
      </c>
      <c r="I1068" s="68" t="s">
        <v>162</v>
      </c>
      <c r="J1068" s="69">
        <v>44461</v>
      </c>
      <c r="K1068" s="69">
        <v>44462</v>
      </c>
      <c r="L1068" s="68" t="s">
        <v>102</v>
      </c>
      <c r="M1068" s="68">
        <v>0</v>
      </c>
      <c r="N1068" s="69">
        <v>44461</v>
      </c>
      <c r="O1068" s="134">
        <v>1</v>
      </c>
      <c r="P1068" s="68" t="s">
        <v>176</v>
      </c>
      <c r="Q1068" s="68"/>
      <c r="R1068" s="68" t="s">
        <v>102</v>
      </c>
      <c r="S1068" s="33" t="s">
        <v>102</v>
      </c>
    </row>
    <row r="1069" spans="1:19">
      <c r="A1069" s="68"/>
      <c r="B1069" s="69">
        <v>44461</v>
      </c>
      <c r="C1069" s="134">
        <v>43</v>
      </c>
      <c r="D1069" s="68" t="s">
        <v>98</v>
      </c>
      <c r="E1069" s="68"/>
      <c r="F1069" s="68" t="s">
        <v>98</v>
      </c>
      <c r="G1069" s="68" t="s">
        <v>101</v>
      </c>
      <c r="H1069" s="68" t="s">
        <v>162</v>
      </c>
      <c r="I1069" s="68" t="s">
        <v>162</v>
      </c>
      <c r="J1069" s="69">
        <v>44461</v>
      </c>
      <c r="K1069" s="69">
        <v>44462</v>
      </c>
      <c r="L1069" s="68" t="s">
        <v>102</v>
      </c>
      <c r="M1069" s="68">
        <v>0</v>
      </c>
      <c r="N1069" s="69">
        <v>44474</v>
      </c>
      <c r="O1069" s="134">
        <v>13</v>
      </c>
      <c r="P1069" s="68" t="s">
        <v>166</v>
      </c>
      <c r="Q1069" s="68"/>
      <c r="R1069" s="68" t="s">
        <v>102</v>
      </c>
      <c r="S1069" s="33" t="s">
        <v>102</v>
      </c>
    </row>
    <row r="1070" spans="1:19">
      <c r="A1070" s="68"/>
      <c r="B1070" s="69">
        <v>44447</v>
      </c>
      <c r="C1070" s="134">
        <v>41</v>
      </c>
      <c r="D1070" s="68" t="s">
        <v>98</v>
      </c>
      <c r="E1070" s="68"/>
      <c r="F1070" s="68" t="s">
        <v>98</v>
      </c>
      <c r="G1070" s="68" t="s">
        <v>102</v>
      </c>
      <c r="H1070" s="68" t="s">
        <v>162</v>
      </c>
      <c r="I1070" s="68" t="s">
        <v>162</v>
      </c>
      <c r="J1070" s="69">
        <v>44465</v>
      </c>
      <c r="K1070" s="69">
        <v>44466</v>
      </c>
      <c r="L1070" s="68" t="s">
        <v>102</v>
      </c>
      <c r="M1070" s="68">
        <v>0</v>
      </c>
      <c r="N1070" s="69">
        <v>44481</v>
      </c>
      <c r="O1070" s="134">
        <v>16</v>
      </c>
      <c r="P1070" s="68" t="s">
        <v>166</v>
      </c>
      <c r="Q1070" s="68"/>
      <c r="R1070" s="68" t="s">
        <v>102</v>
      </c>
      <c r="S1070" s="33" t="s">
        <v>102</v>
      </c>
    </row>
    <row r="1071" spans="1:19">
      <c r="A1071" s="68"/>
      <c r="B1071" s="69">
        <v>44468</v>
      </c>
      <c r="C1071" s="134">
        <v>37</v>
      </c>
      <c r="D1071" s="68" t="s">
        <v>98</v>
      </c>
      <c r="E1071" s="68"/>
      <c r="F1071" s="68" t="s">
        <v>98</v>
      </c>
      <c r="G1071" s="68" t="s">
        <v>101</v>
      </c>
      <c r="H1071" s="68" t="s">
        <v>162</v>
      </c>
      <c r="I1071" s="68" t="s">
        <v>162</v>
      </c>
      <c r="J1071" s="69">
        <v>44468</v>
      </c>
      <c r="K1071" s="69">
        <v>44469</v>
      </c>
      <c r="L1071" s="68" t="s">
        <v>102</v>
      </c>
      <c r="M1071" s="68">
        <v>0</v>
      </c>
      <c r="N1071" s="69">
        <v>44482</v>
      </c>
      <c r="O1071" s="134">
        <v>14</v>
      </c>
      <c r="P1071" s="68" t="s">
        <v>166</v>
      </c>
      <c r="Q1071" s="68"/>
      <c r="R1071" s="68" t="s">
        <v>102</v>
      </c>
      <c r="S1071" s="33" t="s">
        <v>102</v>
      </c>
    </row>
    <row r="1072" spans="1:19">
      <c r="A1072" s="68"/>
      <c r="B1072" s="69">
        <v>44447</v>
      </c>
      <c r="C1072" s="134">
        <v>41</v>
      </c>
      <c r="D1072" s="68" t="s">
        <v>98</v>
      </c>
      <c r="E1072" s="68"/>
      <c r="F1072" s="68" t="s">
        <v>140</v>
      </c>
      <c r="G1072" s="68" t="s">
        <v>101</v>
      </c>
      <c r="H1072" s="68" t="s">
        <v>162</v>
      </c>
      <c r="I1072" s="68" t="s">
        <v>162</v>
      </c>
      <c r="J1072" s="69">
        <v>44465</v>
      </c>
      <c r="K1072" s="69">
        <v>44466</v>
      </c>
      <c r="L1072" s="68" t="s">
        <v>102</v>
      </c>
      <c r="M1072" s="68">
        <v>16</v>
      </c>
      <c r="N1072" s="69">
        <v>44481</v>
      </c>
      <c r="O1072" s="134">
        <v>16</v>
      </c>
      <c r="P1072" s="68" t="s">
        <v>166</v>
      </c>
      <c r="Q1072" s="68"/>
      <c r="R1072" s="68" t="s">
        <v>102</v>
      </c>
      <c r="S1072" s="33" t="s">
        <v>102</v>
      </c>
    </row>
    <row r="1073" spans="1:19">
      <c r="A1073" s="68"/>
      <c r="B1073" s="69">
        <v>44460</v>
      </c>
      <c r="C1073" s="134">
        <v>37</v>
      </c>
      <c r="D1073" s="68" t="s">
        <v>98</v>
      </c>
      <c r="E1073" s="68"/>
      <c r="F1073" s="68" t="s">
        <v>140</v>
      </c>
      <c r="G1073" s="68" t="s">
        <v>101</v>
      </c>
      <c r="H1073" s="68" t="s">
        <v>162</v>
      </c>
      <c r="I1073" s="68" t="s">
        <v>162</v>
      </c>
      <c r="J1073" s="69">
        <v>44468</v>
      </c>
      <c r="K1073" s="69">
        <v>44470</v>
      </c>
      <c r="L1073" s="68" t="s">
        <v>102</v>
      </c>
      <c r="M1073" s="68">
        <v>13</v>
      </c>
      <c r="N1073" s="69">
        <v>44482</v>
      </c>
      <c r="O1073" s="134">
        <v>13</v>
      </c>
      <c r="P1073" s="68" t="s">
        <v>166</v>
      </c>
      <c r="Q1073" s="68"/>
      <c r="R1073" s="68" t="s">
        <v>102</v>
      </c>
      <c r="S1073" s="33" t="s">
        <v>102</v>
      </c>
    </row>
    <row r="1074" spans="1:19">
      <c r="A1074" s="68"/>
      <c r="B1074" s="69">
        <v>44463</v>
      </c>
      <c r="C1074" s="134">
        <v>27</v>
      </c>
      <c r="D1074" s="68" t="s">
        <v>98</v>
      </c>
      <c r="E1074" s="68"/>
      <c r="F1074" s="68" t="s">
        <v>140</v>
      </c>
      <c r="G1074" s="68" t="s">
        <v>101</v>
      </c>
      <c r="H1074" s="68" t="s">
        <v>162</v>
      </c>
      <c r="I1074" s="68" t="s">
        <v>162</v>
      </c>
      <c r="J1074" s="69">
        <v>44470</v>
      </c>
      <c r="K1074" s="69">
        <v>44838</v>
      </c>
      <c r="L1074" s="68" t="s">
        <v>101</v>
      </c>
      <c r="M1074" s="68">
        <v>3</v>
      </c>
      <c r="N1074" s="69">
        <v>44473</v>
      </c>
      <c r="O1074" s="134">
        <v>3</v>
      </c>
      <c r="P1074" s="68" t="s">
        <v>117</v>
      </c>
      <c r="Q1074" s="68"/>
      <c r="R1074" s="68" t="s">
        <v>102</v>
      </c>
      <c r="S1074" s="33" t="s">
        <v>102</v>
      </c>
    </row>
    <row r="1075" spans="1:19">
      <c r="A1075" s="68"/>
      <c r="B1075" s="69">
        <v>44470</v>
      </c>
      <c r="C1075" s="134">
        <v>55</v>
      </c>
      <c r="D1075" s="68" t="s">
        <v>105</v>
      </c>
      <c r="E1075" s="68"/>
      <c r="F1075" s="68" t="s">
        <v>140</v>
      </c>
      <c r="G1075" s="68" t="s">
        <v>101</v>
      </c>
      <c r="H1075" s="68" t="s">
        <v>162</v>
      </c>
      <c r="I1075" s="68" t="s">
        <v>162</v>
      </c>
      <c r="J1075" s="69">
        <v>44470</v>
      </c>
      <c r="K1075" s="69">
        <v>44473</v>
      </c>
      <c r="L1075" s="68" t="s">
        <v>101</v>
      </c>
      <c r="M1075" s="68">
        <v>3</v>
      </c>
      <c r="N1075" s="69">
        <v>44473</v>
      </c>
      <c r="O1075" s="134">
        <v>3</v>
      </c>
      <c r="P1075" s="68" t="s">
        <v>166</v>
      </c>
      <c r="Q1075" s="68"/>
      <c r="R1075" s="68" t="s">
        <v>102</v>
      </c>
      <c r="S1075" s="33" t="s">
        <v>102</v>
      </c>
    </row>
    <row r="1076" spans="1:19">
      <c r="A1076" s="68"/>
      <c r="B1076" s="69">
        <v>44470</v>
      </c>
      <c r="C1076" s="134">
        <v>31</v>
      </c>
      <c r="D1076" s="68" t="s">
        <v>98</v>
      </c>
      <c r="E1076" s="68"/>
      <c r="F1076" s="68" t="s">
        <v>140</v>
      </c>
      <c r="G1076" s="68" t="s">
        <v>101</v>
      </c>
      <c r="H1076" s="68" t="s">
        <v>162</v>
      </c>
      <c r="I1076" s="68" t="s">
        <v>162</v>
      </c>
      <c r="J1076" s="69">
        <v>44471</v>
      </c>
      <c r="K1076" s="69">
        <v>44473</v>
      </c>
      <c r="L1076" s="68" t="s">
        <v>101</v>
      </c>
      <c r="M1076" s="68">
        <v>2</v>
      </c>
      <c r="N1076" s="69">
        <v>44473</v>
      </c>
      <c r="O1076" s="134">
        <v>2</v>
      </c>
      <c r="P1076" s="68" t="s">
        <v>166</v>
      </c>
      <c r="Q1076" s="68"/>
      <c r="R1076" s="68" t="s">
        <v>102</v>
      </c>
      <c r="S1076" s="33" t="s">
        <v>102</v>
      </c>
    </row>
    <row r="1077" spans="1:19">
      <c r="A1077" s="68"/>
      <c r="B1077" s="69">
        <v>44490</v>
      </c>
      <c r="C1077" s="134">
        <v>32</v>
      </c>
      <c r="D1077" s="68" t="s">
        <v>98</v>
      </c>
      <c r="E1077" s="68"/>
      <c r="F1077" s="68" t="s">
        <v>140</v>
      </c>
      <c r="G1077" s="68" t="s">
        <v>102</v>
      </c>
      <c r="H1077" s="68" t="s">
        <v>162</v>
      </c>
      <c r="I1077" s="68" t="s">
        <v>162</v>
      </c>
      <c r="J1077" s="69">
        <v>44481</v>
      </c>
      <c r="K1077" s="69">
        <v>44482</v>
      </c>
      <c r="L1077" s="68" t="s">
        <v>101</v>
      </c>
      <c r="M1077" s="68">
        <v>5</v>
      </c>
      <c r="N1077" s="69">
        <v>44487</v>
      </c>
      <c r="O1077" s="134">
        <v>1</v>
      </c>
      <c r="P1077" s="68" t="s">
        <v>166</v>
      </c>
      <c r="Q1077" s="68"/>
      <c r="R1077" s="68" t="s">
        <v>102</v>
      </c>
      <c r="S1077" s="33" t="s">
        <v>102</v>
      </c>
    </row>
    <row r="1078" spans="1:19">
      <c r="A1078" s="68"/>
      <c r="B1078" s="69">
        <v>44462</v>
      </c>
      <c r="C1078" s="134">
        <v>38</v>
      </c>
      <c r="D1078" s="68" t="s">
        <v>105</v>
      </c>
      <c r="E1078" s="68"/>
      <c r="F1078" s="68" t="s">
        <v>140</v>
      </c>
      <c r="G1078" s="68" t="s">
        <v>101</v>
      </c>
      <c r="H1078" s="68" t="s">
        <v>162</v>
      </c>
      <c r="I1078" s="68" t="s">
        <v>162</v>
      </c>
      <c r="J1078" s="69">
        <v>44486</v>
      </c>
      <c r="K1078" s="69">
        <v>44487</v>
      </c>
      <c r="L1078" s="68" t="s">
        <v>101</v>
      </c>
      <c r="M1078" s="68">
        <v>1</v>
      </c>
      <c r="N1078" s="69">
        <v>44487</v>
      </c>
      <c r="O1078" s="134">
        <v>1</v>
      </c>
      <c r="P1078" s="68" t="s">
        <v>168</v>
      </c>
      <c r="Q1078" s="68"/>
      <c r="R1078" s="68" t="s">
        <v>102</v>
      </c>
      <c r="S1078" s="33" t="s">
        <v>102</v>
      </c>
    </row>
    <row r="1079" spans="1:19">
      <c r="A1079" s="68"/>
      <c r="B1079" s="69">
        <v>44488</v>
      </c>
      <c r="C1079" s="134">
        <v>29</v>
      </c>
      <c r="D1079" s="68" t="s">
        <v>98</v>
      </c>
      <c r="E1079" s="68"/>
      <c r="F1079" s="68" t="s">
        <v>140</v>
      </c>
      <c r="G1079" s="68" t="s">
        <v>102</v>
      </c>
      <c r="H1079" s="68" t="s">
        <v>162</v>
      </c>
      <c r="I1079" s="68" t="s">
        <v>162</v>
      </c>
      <c r="J1079" s="69">
        <v>44489</v>
      </c>
      <c r="K1079" s="69">
        <v>44490</v>
      </c>
      <c r="L1079" s="68" t="s">
        <v>101</v>
      </c>
      <c r="M1079" s="68">
        <v>1</v>
      </c>
      <c r="N1079" s="69">
        <v>44490</v>
      </c>
      <c r="O1079" s="134">
        <v>1</v>
      </c>
      <c r="P1079" s="68" t="s">
        <v>166</v>
      </c>
      <c r="Q1079" s="68"/>
      <c r="R1079" s="68" t="s">
        <v>102</v>
      </c>
      <c r="S1079" s="33" t="s">
        <v>102</v>
      </c>
    </row>
    <row r="1080" spans="1:19">
      <c r="A1080" s="68"/>
      <c r="B1080" s="69">
        <v>44481</v>
      </c>
      <c r="C1080" s="134">
        <v>35</v>
      </c>
      <c r="D1080" s="68" t="s">
        <v>98</v>
      </c>
      <c r="E1080" s="68"/>
      <c r="F1080" s="68" t="s">
        <v>140</v>
      </c>
      <c r="G1080" s="68" t="s">
        <v>102</v>
      </c>
      <c r="H1080" s="68" t="s">
        <v>162</v>
      </c>
      <c r="I1080" s="68" t="s">
        <v>162</v>
      </c>
      <c r="J1080" s="69">
        <v>44489</v>
      </c>
      <c r="K1080" s="69">
        <v>44490</v>
      </c>
      <c r="L1080" s="68" t="s">
        <v>102</v>
      </c>
      <c r="M1080" s="68">
        <v>5</v>
      </c>
      <c r="N1080" s="69">
        <v>44494</v>
      </c>
      <c r="O1080" s="134">
        <v>5</v>
      </c>
      <c r="P1080" s="68" t="s">
        <v>166</v>
      </c>
      <c r="Q1080" s="68"/>
      <c r="R1080" s="68" t="s">
        <v>102</v>
      </c>
      <c r="S1080" s="33" t="s">
        <v>102</v>
      </c>
    </row>
    <row r="1081" spans="1:19">
      <c r="A1081" s="68"/>
      <c r="B1081" s="69">
        <v>44442</v>
      </c>
      <c r="C1081" s="134">
        <v>33</v>
      </c>
      <c r="D1081" s="68" t="s">
        <v>98</v>
      </c>
      <c r="E1081" s="68"/>
      <c r="F1081" s="68" t="s">
        <v>140</v>
      </c>
      <c r="G1081" s="68" t="s">
        <v>102</v>
      </c>
      <c r="H1081" s="68" t="s">
        <v>162</v>
      </c>
      <c r="I1081" s="68" t="s">
        <v>162</v>
      </c>
      <c r="J1081" s="69">
        <v>44492</v>
      </c>
      <c r="K1081" s="69">
        <v>44494</v>
      </c>
      <c r="L1081" s="68" t="s">
        <v>102</v>
      </c>
      <c r="M1081" s="68">
        <v>10</v>
      </c>
      <c r="N1081" s="69">
        <v>44496</v>
      </c>
      <c r="O1081" s="134">
        <v>4</v>
      </c>
      <c r="P1081" s="68" t="s">
        <v>117</v>
      </c>
      <c r="Q1081" s="68"/>
      <c r="R1081" s="68" t="s">
        <v>102</v>
      </c>
      <c r="S1081" s="33" t="s">
        <v>102</v>
      </c>
    </row>
    <row r="1082" spans="1:19">
      <c r="A1082" s="68"/>
      <c r="B1082" s="69">
        <v>44420</v>
      </c>
      <c r="C1082" s="134">
        <v>31</v>
      </c>
      <c r="D1082" s="68" t="s">
        <v>98</v>
      </c>
      <c r="E1082" s="68"/>
      <c r="F1082" s="68" t="s">
        <v>140</v>
      </c>
      <c r="G1082" s="68" t="s">
        <v>102</v>
      </c>
      <c r="H1082" s="68" t="s">
        <v>162</v>
      </c>
      <c r="I1082" s="68" t="s">
        <v>162</v>
      </c>
      <c r="J1082" s="69">
        <v>44492</v>
      </c>
      <c r="K1082" s="69">
        <v>44494</v>
      </c>
      <c r="L1082" s="68" t="s">
        <v>102</v>
      </c>
      <c r="M1082" s="68">
        <v>10</v>
      </c>
      <c r="N1082" s="69">
        <v>44496</v>
      </c>
      <c r="O1082" s="134">
        <v>4</v>
      </c>
      <c r="P1082" s="68" t="s">
        <v>117</v>
      </c>
      <c r="Q1082" s="68"/>
      <c r="R1082" s="68" t="s">
        <v>102</v>
      </c>
      <c r="S1082" s="33" t="s">
        <v>102</v>
      </c>
    </row>
    <row r="1083" spans="1:19">
      <c r="A1083" s="68"/>
      <c r="B1083" s="69">
        <v>44488</v>
      </c>
      <c r="C1083" s="134">
        <v>31</v>
      </c>
      <c r="D1083" s="68" t="s">
        <v>98</v>
      </c>
      <c r="E1083" s="68"/>
      <c r="F1083" s="68" t="s">
        <v>140</v>
      </c>
      <c r="G1083" s="68" t="s">
        <v>102</v>
      </c>
      <c r="H1083" s="68" t="s">
        <v>167</v>
      </c>
      <c r="I1083" s="68" t="s">
        <v>162</v>
      </c>
      <c r="J1083" s="69">
        <v>44494</v>
      </c>
      <c r="K1083" s="69">
        <v>44495</v>
      </c>
      <c r="L1083" s="68" t="s">
        <v>102</v>
      </c>
      <c r="M1083" s="68">
        <v>2</v>
      </c>
      <c r="N1083" s="69">
        <v>44496</v>
      </c>
      <c r="O1083" s="134">
        <v>2</v>
      </c>
      <c r="P1083" s="68" t="s">
        <v>117</v>
      </c>
      <c r="Q1083" s="68"/>
      <c r="R1083" s="68" t="s">
        <v>102</v>
      </c>
      <c r="S1083" s="33" t="s">
        <v>102</v>
      </c>
    </row>
    <row r="1084" spans="1:19">
      <c r="A1084" s="68"/>
      <c r="B1084" s="69">
        <v>44470</v>
      </c>
      <c r="C1084" s="134">
        <v>31</v>
      </c>
      <c r="D1084" s="68" t="s">
        <v>98</v>
      </c>
      <c r="E1084" s="68"/>
      <c r="F1084" s="68" t="s">
        <v>140</v>
      </c>
      <c r="G1084" s="68" t="s">
        <v>101</v>
      </c>
      <c r="H1084" s="68" t="s">
        <v>162</v>
      </c>
      <c r="I1084" s="68" t="s">
        <v>162</v>
      </c>
      <c r="J1084" s="69">
        <v>44498</v>
      </c>
      <c r="K1084" s="69">
        <v>44499</v>
      </c>
      <c r="L1084" s="68" t="s">
        <v>101</v>
      </c>
      <c r="M1084" s="68">
        <v>1</v>
      </c>
      <c r="N1084" s="69">
        <v>44499</v>
      </c>
      <c r="O1084" s="134">
        <v>1</v>
      </c>
      <c r="P1084" s="68" t="s">
        <v>166</v>
      </c>
      <c r="Q1084" s="68"/>
      <c r="R1084" s="68" t="s">
        <v>102</v>
      </c>
      <c r="S1084" s="33" t="s">
        <v>102</v>
      </c>
    </row>
    <row r="1085" spans="1:19">
      <c r="A1085" s="68"/>
      <c r="B1085" s="69">
        <v>43838</v>
      </c>
      <c r="C1085" s="134">
        <v>25</v>
      </c>
      <c r="D1085" s="68" t="s">
        <v>105</v>
      </c>
      <c r="E1085" s="68"/>
      <c r="F1085" s="68" t="s">
        <v>106</v>
      </c>
      <c r="G1085" s="68" t="s">
        <v>102</v>
      </c>
      <c r="H1085" s="68" t="s">
        <v>162</v>
      </c>
      <c r="I1085" s="68" t="s">
        <v>162</v>
      </c>
      <c r="J1085" s="69">
        <v>44449</v>
      </c>
      <c r="K1085" s="69">
        <v>44452</v>
      </c>
      <c r="L1085" s="68" t="s">
        <v>102</v>
      </c>
      <c r="M1085" s="68">
        <v>30</v>
      </c>
      <c r="N1085" s="69">
        <v>44477</v>
      </c>
      <c r="O1085" s="134">
        <v>28</v>
      </c>
      <c r="P1085" s="68" t="s">
        <v>117</v>
      </c>
      <c r="Q1085" s="68"/>
      <c r="R1085" s="68" t="s">
        <v>102</v>
      </c>
      <c r="S1085" s="33" t="s">
        <v>102</v>
      </c>
    </row>
    <row r="1086" spans="1:19">
      <c r="A1086" s="68"/>
      <c r="B1086" s="69">
        <v>43773</v>
      </c>
      <c r="C1086" s="134">
        <v>44</v>
      </c>
      <c r="D1086" s="68" t="s">
        <v>98</v>
      </c>
      <c r="E1086" s="68"/>
      <c r="F1086" s="68" t="s">
        <v>106</v>
      </c>
      <c r="G1086" s="68" t="s">
        <v>101</v>
      </c>
      <c r="H1086" s="68" t="s">
        <v>162</v>
      </c>
      <c r="I1086" s="68" t="s">
        <v>162</v>
      </c>
      <c r="J1086" s="69">
        <v>44463</v>
      </c>
      <c r="K1086" s="69">
        <v>44466</v>
      </c>
      <c r="L1086" s="68" t="s">
        <v>102</v>
      </c>
      <c r="M1086" s="68">
        <v>30</v>
      </c>
      <c r="N1086" s="69">
        <v>44475</v>
      </c>
      <c r="O1086" s="134">
        <v>12</v>
      </c>
      <c r="P1086" s="68" t="s">
        <v>117</v>
      </c>
      <c r="Q1086" s="68"/>
      <c r="R1086" s="68" t="s">
        <v>102</v>
      </c>
      <c r="S1086" s="33" t="s">
        <v>102</v>
      </c>
    </row>
    <row r="1087" spans="1:19">
      <c r="A1087" s="68"/>
      <c r="B1087" s="69">
        <v>44439</v>
      </c>
      <c r="C1087" s="134">
        <v>38</v>
      </c>
      <c r="D1087" s="68" t="s">
        <v>98</v>
      </c>
      <c r="E1087" s="68"/>
      <c r="F1087" s="68" t="s">
        <v>106</v>
      </c>
      <c r="G1087" s="68" t="s">
        <v>102</v>
      </c>
      <c r="H1087" s="68" t="s">
        <v>162</v>
      </c>
      <c r="I1087" s="68" t="s">
        <v>162</v>
      </c>
      <c r="J1087" s="69">
        <v>44465</v>
      </c>
      <c r="K1087" s="69">
        <v>44466</v>
      </c>
      <c r="L1087" s="68" t="s">
        <v>102</v>
      </c>
      <c r="M1087" s="68">
        <v>30</v>
      </c>
      <c r="N1087" s="69">
        <v>44475</v>
      </c>
      <c r="O1087" s="134">
        <v>14</v>
      </c>
      <c r="P1087" s="68" t="s">
        <v>117</v>
      </c>
      <c r="Q1087" s="68"/>
      <c r="R1087" s="68" t="s">
        <v>102</v>
      </c>
      <c r="S1087" s="33" t="s">
        <v>102</v>
      </c>
    </row>
    <row r="1088" spans="1:19">
      <c r="A1088" s="68"/>
      <c r="B1088" s="69">
        <v>44384</v>
      </c>
      <c r="C1088" s="134">
        <v>19</v>
      </c>
      <c r="D1088" s="68" t="s">
        <v>105</v>
      </c>
      <c r="E1088" s="68"/>
      <c r="F1088" s="68" t="s">
        <v>106</v>
      </c>
      <c r="G1088" s="68" t="s">
        <v>101</v>
      </c>
      <c r="H1088" s="68" t="s">
        <v>162</v>
      </c>
      <c r="I1088" s="68" t="s">
        <v>162</v>
      </c>
      <c r="J1088" s="69">
        <v>44466</v>
      </c>
      <c r="K1088" s="69">
        <v>44467</v>
      </c>
      <c r="L1088" s="68" t="s">
        <v>102</v>
      </c>
      <c r="M1088" s="68">
        <v>30</v>
      </c>
      <c r="N1088" s="69">
        <v>44502</v>
      </c>
      <c r="O1088" s="134">
        <v>34</v>
      </c>
      <c r="P1088" s="68" t="s">
        <v>117</v>
      </c>
      <c r="Q1088" s="68"/>
      <c r="R1088" s="68" t="s">
        <v>102</v>
      </c>
      <c r="S1088" s="33" t="s">
        <v>102</v>
      </c>
    </row>
    <row r="1089" spans="1:19">
      <c r="A1089" s="68"/>
      <c r="B1089" s="69">
        <v>44316</v>
      </c>
      <c r="C1089" s="134">
        <v>32</v>
      </c>
      <c r="D1089" s="68" t="s">
        <v>105</v>
      </c>
      <c r="E1089" s="68"/>
      <c r="F1089" s="68" t="s">
        <v>106</v>
      </c>
      <c r="G1089" s="68" t="s">
        <v>102</v>
      </c>
      <c r="H1089" s="68" t="s">
        <v>162</v>
      </c>
      <c r="I1089" s="68" t="s">
        <v>162</v>
      </c>
      <c r="J1089" s="69">
        <v>44466</v>
      </c>
      <c r="K1089" s="69">
        <v>44467</v>
      </c>
      <c r="L1089" s="68" t="s">
        <v>102</v>
      </c>
      <c r="M1089" s="68">
        <v>11</v>
      </c>
      <c r="N1089" s="69">
        <v>44477</v>
      </c>
      <c r="O1089" s="134">
        <v>11</v>
      </c>
      <c r="P1089" s="68" t="s">
        <v>210</v>
      </c>
      <c r="Q1089" s="68"/>
      <c r="R1089" s="68" t="s">
        <v>102</v>
      </c>
      <c r="S1089" s="33" t="s">
        <v>102</v>
      </c>
    </row>
    <row r="1090" spans="1:19">
      <c r="A1090" s="68"/>
      <c r="B1090" s="69">
        <v>44447</v>
      </c>
      <c r="C1090" s="134">
        <v>25</v>
      </c>
      <c r="D1090" s="68" t="s">
        <v>98</v>
      </c>
      <c r="E1090" s="68"/>
      <c r="F1090" s="68" t="s">
        <v>106</v>
      </c>
      <c r="G1090" s="68" t="s">
        <v>101</v>
      </c>
      <c r="H1090" s="68" t="s">
        <v>162</v>
      </c>
      <c r="I1090" s="68" t="s">
        <v>162</v>
      </c>
      <c r="J1090" s="69">
        <v>44466</v>
      </c>
      <c r="K1090" s="69">
        <v>44467</v>
      </c>
      <c r="L1090" s="68" t="s">
        <v>102</v>
      </c>
      <c r="M1090" s="68">
        <v>31</v>
      </c>
      <c r="N1090" s="69">
        <v>44498</v>
      </c>
      <c r="O1090" s="134">
        <v>31</v>
      </c>
      <c r="P1090" s="68" t="s">
        <v>210</v>
      </c>
      <c r="Q1090" s="68"/>
      <c r="R1090" s="68" t="s">
        <v>102</v>
      </c>
      <c r="S1090" s="33" t="s">
        <v>102</v>
      </c>
    </row>
    <row r="1091" spans="1:19">
      <c r="A1091" s="68"/>
      <c r="B1091" s="69">
        <v>44222</v>
      </c>
      <c r="C1091" s="134">
        <v>27</v>
      </c>
      <c r="D1091" s="68">
        <v>0</v>
      </c>
      <c r="E1091" s="68"/>
      <c r="F1091" s="68" t="s">
        <v>106</v>
      </c>
      <c r="G1091" s="68" t="s">
        <v>101</v>
      </c>
      <c r="H1091" s="68" t="s">
        <v>162</v>
      </c>
      <c r="I1091" s="68" t="s">
        <v>167</v>
      </c>
      <c r="J1091" s="69">
        <v>44466</v>
      </c>
      <c r="K1091" s="69">
        <v>44467</v>
      </c>
      <c r="L1091" s="68" t="s">
        <v>102</v>
      </c>
      <c r="M1091" s="68">
        <v>35</v>
      </c>
      <c r="N1091" s="69">
        <v>44502</v>
      </c>
      <c r="O1091" s="134">
        <v>35</v>
      </c>
      <c r="P1091" s="68" t="s">
        <v>210</v>
      </c>
      <c r="Q1091" s="68"/>
      <c r="R1091" s="68" t="s">
        <v>102</v>
      </c>
      <c r="S1091" s="33" t="s">
        <v>102</v>
      </c>
    </row>
    <row r="1092" spans="1:19">
      <c r="A1092" s="68"/>
      <c r="B1092" s="69" t="s">
        <v>211</v>
      </c>
      <c r="C1092" s="134">
        <v>50</v>
      </c>
      <c r="D1092" s="68" t="s">
        <v>98</v>
      </c>
      <c r="E1092" s="68"/>
      <c r="F1092" s="68" t="s">
        <v>106</v>
      </c>
      <c r="G1092" s="68" t="s">
        <v>101</v>
      </c>
      <c r="H1092" s="68" t="s">
        <v>162</v>
      </c>
      <c r="I1092" s="68" t="s">
        <v>167</v>
      </c>
      <c r="J1092" s="69">
        <v>44466</v>
      </c>
      <c r="K1092" s="69">
        <v>44467</v>
      </c>
      <c r="L1092" s="68" t="s">
        <v>102</v>
      </c>
      <c r="M1092" s="68">
        <v>11</v>
      </c>
      <c r="N1092" s="69">
        <v>44477</v>
      </c>
      <c r="O1092" s="134">
        <v>11</v>
      </c>
      <c r="P1092" s="68" t="s">
        <v>210</v>
      </c>
      <c r="Q1092" s="68"/>
      <c r="R1092" s="68" t="s">
        <v>102</v>
      </c>
      <c r="S1092" s="33" t="s">
        <v>102</v>
      </c>
    </row>
    <row r="1093" spans="1:19">
      <c r="A1093" s="68"/>
      <c r="B1093" s="69">
        <v>44438</v>
      </c>
      <c r="C1093" s="134">
        <v>31</v>
      </c>
      <c r="D1093" s="68" t="s">
        <v>212</v>
      </c>
      <c r="E1093" s="68"/>
      <c r="F1093" s="68" t="s">
        <v>106</v>
      </c>
      <c r="G1093" s="68" t="s">
        <v>101</v>
      </c>
      <c r="H1093" s="68" t="s">
        <v>162</v>
      </c>
      <c r="I1093" s="68" t="s">
        <v>162</v>
      </c>
      <c r="J1093" s="69">
        <v>44467</v>
      </c>
      <c r="K1093" s="69">
        <v>44468</v>
      </c>
      <c r="L1093" s="68" t="s">
        <v>102</v>
      </c>
      <c r="M1093" s="68">
        <v>30</v>
      </c>
      <c r="N1093" s="69">
        <v>44498</v>
      </c>
      <c r="O1093" s="134">
        <v>30</v>
      </c>
      <c r="P1093" s="68" t="s">
        <v>168</v>
      </c>
      <c r="Q1093" s="68"/>
      <c r="R1093" s="68" t="s">
        <v>102</v>
      </c>
      <c r="S1093" s="33" t="s">
        <v>102</v>
      </c>
    </row>
    <row r="1094" spans="1:19">
      <c r="A1094" s="68"/>
      <c r="B1094" s="69">
        <v>44299</v>
      </c>
      <c r="C1094" s="134">
        <v>26</v>
      </c>
      <c r="D1094" s="68" t="s">
        <v>98</v>
      </c>
      <c r="E1094" s="68"/>
      <c r="F1094" s="68" t="s">
        <v>106</v>
      </c>
      <c r="G1094" s="68" t="s">
        <v>101</v>
      </c>
      <c r="H1094" s="68" t="s">
        <v>162</v>
      </c>
      <c r="I1094" s="68" t="s">
        <v>167</v>
      </c>
      <c r="J1094" s="69">
        <v>44468</v>
      </c>
      <c r="K1094" s="69">
        <v>44469</v>
      </c>
      <c r="L1094" s="68" t="s">
        <v>102</v>
      </c>
      <c r="M1094" s="68">
        <v>14</v>
      </c>
      <c r="N1094" s="69">
        <v>44477</v>
      </c>
      <c r="O1094" s="134">
        <v>8</v>
      </c>
      <c r="P1094" s="68" t="s">
        <v>117</v>
      </c>
      <c r="Q1094" s="68"/>
      <c r="R1094" s="68" t="s">
        <v>102</v>
      </c>
      <c r="S1094" s="33" t="s">
        <v>102</v>
      </c>
    </row>
    <row r="1095" spans="1:19">
      <c r="A1095" s="68"/>
      <c r="B1095" s="69">
        <v>44452</v>
      </c>
      <c r="C1095" s="134">
        <v>50</v>
      </c>
      <c r="D1095" s="68" t="s">
        <v>98</v>
      </c>
      <c r="E1095" s="68"/>
      <c r="F1095" s="68" t="s">
        <v>106</v>
      </c>
      <c r="G1095" s="68" t="s">
        <v>102</v>
      </c>
      <c r="H1095" s="68" t="s">
        <v>162</v>
      </c>
      <c r="I1095" s="68" t="s">
        <v>162</v>
      </c>
      <c r="J1095" s="69">
        <v>44470</v>
      </c>
      <c r="K1095" s="69">
        <v>44473</v>
      </c>
      <c r="L1095" s="68" t="s">
        <v>102</v>
      </c>
      <c r="M1095" s="68">
        <v>4</v>
      </c>
      <c r="N1095" s="69">
        <v>44474</v>
      </c>
      <c r="O1095" s="134">
        <v>4</v>
      </c>
      <c r="P1095" s="68" t="s">
        <v>117</v>
      </c>
      <c r="Q1095" s="68"/>
      <c r="R1095" s="68" t="s">
        <v>102</v>
      </c>
      <c r="S1095" s="33" t="s">
        <v>102</v>
      </c>
    </row>
    <row r="1096" spans="1:19">
      <c r="A1096" s="68"/>
      <c r="B1096" s="69">
        <v>44264</v>
      </c>
      <c r="C1096" s="134">
        <v>19</v>
      </c>
      <c r="D1096" s="68" t="s">
        <v>98</v>
      </c>
      <c r="E1096" s="68"/>
      <c r="F1096" s="68" t="s">
        <v>106</v>
      </c>
      <c r="G1096" s="68" t="s">
        <v>102</v>
      </c>
      <c r="H1096" s="68" t="s">
        <v>162</v>
      </c>
      <c r="I1096" s="68" t="s">
        <v>162</v>
      </c>
      <c r="J1096" s="69">
        <v>44476</v>
      </c>
      <c r="K1096" s="69">
        <v>44477</v>
      </c>
      <c r="L1096" s="68" t="s">
        <v>102</v>
      </c>
      <c r="M1096" s="68">
        <v>7</v>
      </c>
      <c r="N1096" s="69">
        <v>44502</v>
      </c>
      <c r="O1096" s="134">
        <v>25</v>
      </c>
      <c r="P1096" s="68" t="s">
        <v>117</v>
      </c>
      <c r="Q1096" s="68"/>
      <c r="R1096" s="68" t="s">
        <v>102</v>
      </c>
      <c r="S1096" s="33" t="s">
        <v>102</v>
      </c>
    </row>
    <row r="1097" spans="1:19">
      <c r="A1097" s="68"/>
      <c r="B1097" s="69">
        <v>44389</v>
      </c>
      <c r="C1097" s="134">
        <v>32</v>
      </c>
      <c r="D1097" s="68" t="s">
        <v>105</v>
      </c>
      <c r="E1097" s="68"/>
      <c r="F1097" s="68" t="s">
        <v>106</v>
      </c>
      <c r="G1097" s="68" t="s">
        <v>102</v>
      </c>
      <c r="H1097" s="68" t="s">
        <v>162</v>
      </c>
      <c r="I1097" s="68" t="s">
        <v>162</v>
      </c>
      <c r="J1097" s="69">
        <v>44477</v>
      </c>
      <c r="K1097" s="69">
        <v>44480</v>
      </c>
      <c r="L1097" s="68" t="s">
        <v>102</v>
      </c>
      <c r="M1097" s="68">
        <v>4</v>
      </c>
      <c r="N1097" s="69">
        <v>44481</v>
      </c>
      <c r="O1097" s="134">
        <v>4</v>
      </c>
      <c r="P1097" s="68" t="s">
        <v>117</v>
      </c>
      <c r="Q1097" s="68"/>
      <c r="R1097" s="68" t="s">
        <v>102</v>
      </c>
      <c r="S1097" s="33" t="s">
        <v>102</v>
      </c>
    </row>
    <row r="1098" spans="1:19">
      <c r="A1098" s="68"/>
      <c r="B1098" s="69">
        <v>44466</v>
      </c>
      <c r="C1098" s="134">
        <v>29</v>
      </c>
      <c r="D1098" s="68" t="s">
        <v>98</v>
      </c>
      <c r="E1098" s="68"/>
      <c r="F1098" s="68" t="s">
        <v>106</v>
      </c>
      <c r="G1098" s="68" t="s">
        <v>101</v>
      </c>
      <c r="H1098" s="68" t="s">
        <v>162</v>
      </c>
      <c r="I1098" s="68" t="s">
        <v>162</v>
      </c>
      <c r="J1098" s="69">
        <v>44478</v>
      </c>
      <c r="K1098" s="69">
        <v>44480</v>
      </c>
      <c r="L1098" s="68" t="s">
        <v>102</v>
      </c>
      <c r="M1098" s="68">
        <v>5</v>
      </c>
      <c r="N1098" s="69">
        <v>44483</v>
      </c>
      <c r="O1098" s="134">
        <v>5</v>
      </c>
      <c r="P1098" s="68" t="s">
        <v>181</v>
      </c>
      <c r="Q1098" s="68"/>
      <c r="R1098" s="68" t="s">
        <v>102</v>
      </c>
      <c r="S1098" s="33" t="s">
        <v>102</v>
      </c>
    </row>
    <row r="1099" spans="1:19">
      <c r="A1099" s="68"/>
      <c r="B1099" s="69">
        <v>44398</v>
      </c>
      <c r="C1099" s="134">
        <v>29</v>
      </c>
      <c r="D1099" s="68" t="s">
        <v>98</v>
      </c>
      <c r="E1099" s="68"/>
      <c r="F1099" s="68" t="s">
        <v>106</v>
      </c>
      <c r="G1099" s="68" t="s">
        <v>102</v>
      </c>
      <c r="H1099" s="68" t="s">
        <v>162</v>
      </c>
      <c r="I1099" s="68" t="s">
        <v>167</v>
      </c>
      <c r="J1099" s="69">
        <v>44479</v>
      </c>
      <c r="K1099" s="69">
        <v>44480</v>
      </c>
      <c r="L1099" s="68" t="s">
        <v>102</v>
      </c>
      <c r="M1099" s="68">
        <v>30</v>
      </c>
      <c r="N1099" s="69">
        <v>44491</v>
      </c>
      <c r="O1099" s="134">
        <v>12</v>
      </c>
      <c r="P1099" s="68" t="s">
        <v>117</v>
      </c>
      <c r="Q1099" s="68"/>
      <c r="R1099" s="68" t="s">
        <v>102</v>
      </c>
      <c r="S1099" s="33" t="s">
        <v>102</v>
      </c>
    </row>
    <row r="1100" spans="1:19">
      <c r="A1100" s="68"/>
      <c r="B1100" s="69">
        <v>44431</v>
      </c>
      <c r="C1100" s="134">
        <v>29</v>
      </c>
      <c r="D1100" s="68" t="s">
        <v>98</v>
      </c>
      <c r="E1100" s="68"/>
      <c r="F1100" s="68" t="s">
        <v>106</v>
      </c>
      <c r="G1100" s="68" t="s">
        <v>102</v>
      </c>
      <c r="H1100" s="68" t="s">
        <v>162</v>
      </c>
      <c r="I1100" s="68" t="s">
        <v>162</v>
      </c>
      <c r="J1100" s="69">
        <v>44479</v>
      </c>
      <c r="K1100" s="69">
        <v>44480</v>
      </c>
      <c r="L1100" s="68" t="s">
        <v>102</v>
      </c>
      <c r="M1100" s="68">
        <v>30</v>
      </c>
      <c r="N1100" s="69">
        <v>44502</v>
      </c>
      <c r="O1100" s="134">
        <v>23</v>
      </c>
      <c r="P1100" s="68" t="s">
        <v>117</v>
      </c>
      <c r="Q1100" s="68"/>
      <c r="R1100" s="68" t="s">
        <v>102</v>
      </c>
      <c r="S1100" s="33" t="s">
        <v>102</v>
      </c>
    </row>
    <row r="1101" spans="1:19">
      <c r="A1101" s="68"/>
      <c r="B1101" s="69">
        <v>44354</v>
      </c>
      <c r="C1101" s="134">
        <v>35</v>
      </c>
      <c r="D1101" s="68" t="s">
        <v>98</v>
      </c>
      <c r="E1101" s="68"/>
      <c r="F1101" s="68" t="s">
        <v>106</v>
      </c>
      <c r="G1101" s="68" t="s">
        <v>101</v>
      </c>
      <c r="H1101" s="68" t="s">
        <v>162</v>
      </c>
      <c r="I1101" s="68" t="s">
        <v>162</v>
      </c>
      <c r="J1101" s="69">
        <v>44479</v>
      </c>
      <c r="K1101" s="69">
        <v>44480</v>
      </c>
      <c r="L1101" s="68" t="s">
        <v>102</v>
      </c>
      <c r="M1101" s="68">
        <v>30</v>
      </c>
      <c r="N1101" s="69">
        <v>44502</v>
      </c>
      <c r="O1101" s="134">
        <v>23</v>
      </c>
      <c r="P1101" s="68" t="s">
        <v>117</v>
      </c>
      <c r="Q1101" s="68"/>
      <c r="R1101" s="68" t="s">
        <v>102</v>
      </c>
      <c r="S1101" s="33" t="s">
        <v>102</v>
      </c>
    </row>
    <row r="1102" spans="1:19">
      <c r="A1102" s="68"/>
      <c r="B1102" s="69">
        <v>44028</v>
      </c>
      <c r="C1102" s="134">
        <v>23</v>
      </c>
      <c r="D1102" s="68" t="s">
        <v>98</v>
      </c>
      <c r="E1102" s="68"/>
      <c r="F1102" s="68" t="s">
        <v>106</v>
      </c>
      <c r="G1102" s="68" t="s">
        <v>102</v>
      </c>
      <c r="H1102" s="68" t="s">
        <v>162</v>
      </c>
      <c r="I1102" s="68" t="s">
        <v>162</v>
      </c>
      <c r="J1102" s="69">
        <v>44480</v>
      </c>
      <c r="K1102" s="69">
        <v>44481</v>
      </c>
      <c r="L1102" s="68" t="s">
        <v>102</v>
      </c>
      <c r="M1102" s="68">
        <v>10</v>
      </c>
      <c r="N1102" s="69">
        <v>44501</v>
      </c>
      <c r="O1102" s="134">
        <v>22</v>
      </c>
      <c r="P1102" s="68" t="s">
        <v>117</v>
      </c>
      <c r="Q1102" s="68"/>
      <c r="R1102" s="68" t="s">
        <v>102</v>
      </c>
      <c r="S1102" s="33" t="s">
        <v>102</v>
      </c>
    </row>
    <row r="1103" spans="1:19">
      <c r="A1103" s="68"/>
      <c r="B1103" s="69">
        <v>44403</v>
      </c>
      <c r="C1103" s="134">
        <v>39</v>
      </c>
      <c r="D1103" s="68" t="s">
        <v>98</v>
      </c>
      <c r="E1103" s="68"/>
      <c r="F1103" s="68" t="s">
        <v>106</v>
      </c>
      <c r="G1103" s="68" t="s">
        <v>102</v>
      </c>
      <c r="H1103" s="68" t="s">
        <v>162</v>
      </c>
      <c r="I1103" s="68" t="s">
        <v>162</v>
      </c>
      <c r="J1103" s="69">
        <v>44484</v>
      </c>
      <c r="K1103" s="69">
        <v>44487</v>
      </c>
      <c r="L1103" s="68" t="s">
        <v>102</v>
      </c>
      <c r="M1103" s="68">
        <v>10</v>
      </c>
      <c r="N1103" s="69">
        <v>44494</v>
      </c>
      <c r="O1103" s="134">
        <v>10</v>
      </c>
      <c r="P1103" s="68" t="s">
        <v>181</v>
      </c>
      <c r="Q1103" s="68"/>
      <c r="R1103" s="68" t="s">
        <v>102</v>
      </c>
      <c r="S1103" s="33" t="s">
        <v>102</v>
      </c>
    </row>
    <row r="1104" spans="1:19">
      <c r="A1104" s="68"/>
      <c r="B1104" s="69">
        <v>43511</v>
      </c>
      <c r="C1104" s="134">
        <v>18</v>
      </c>
      <c r="D1104" s="68" t="s">
        <v>105</v>
      </c>
      <c r="E1104" s="68"/>
      <c r="F1104" s="68" t="s">
        <v>106</v>
      </c>
      <c r="G1104" s="68" t="s">
        <v>102</v>
      </c>
      <c r="H1104" s="68" t="s">
        <v>162</v>
      </c>
      <c r="I1104" s="68" t="s">
        <v>162</v>
      </c>
      <c r="J1104" s="69">
        <v>44487</v>
      </c>
      <c r="K1104" s="69">
        <v>44488</v>
      </c>
      <c r="L1104" s="68" t="s">
        <v>102</v>
      </c>
      <c r="M1104" s="68">
        <v>30</v>
      </c>
      <c r="N1104" s="69">
        <v>44498</v>
      </c>
      <c r="O1104" s="134">
        <v>11</v>
      </c>
      <c r="P1104" s="68" t="s">
        <v>117</v>
      </c>
      <c r="Q1104" s="68"/>
      <c r="R1104" s="68" t="s">
        <v>102</v>
      </c>
      <c r="S1104" s="33" t="s">
        <v>102</v>
      </c>
    </row>
    <row r="1105" spans="1:19">
      <c r="A1105" s="68"/>
      <c r="B1105" s="69">
        <v>44299</v>
      </c>
      <c r="C1105" s="134">
        <v>31</v>
      </c>
      <c r="D1105" s="68" t="s">
        <v>105</v>
      </c>
      <c r="E1105" s="68"/>
      <c r="F1105" s="68" t="s">
        <v>106</v>
      </c>
      <c r="G1105" s="68" t="s">
        <v>102</v>
      </c>
      <c r="H1105" s="68" t="s">
        <v>162</v>
      </c>
      <c r="I1105" s="68" t="s">
        <v>162</v>
      </c>
      <c r="J1105" s="69">
        <v>44488</v>
      </c>
      <c r="K1105" s="69">
        <v>44489</v>
      </c>
      <c r="L1105" s="68" t="s">
        <v>102</v>
      </c>
      <c r="M1105" s="68">
        <v>30</v>
      </c>
      <c r="N1105" s="69">
        <v>44498</v>
      </c>
      <c r="O1105" s="134">
        <v>10</v>
      </c>
      <c r="P1105" s="68" t="s">
        <v>117</v>
      </c>
      <c r="Q1105" s="68"/>
      <c r="R1105" s="68" t="s">
        <v>102</v>
      </c>
      <c r="S1105" s="33" t="s">
        <v>102</v>
      </c>
    </row>
    <row r="1106" spans="1:19">
      <c r="A1106" s="68"/>
      <c r="B1106" s="69">
        <v>44413</v>
      </c>
      <c r="C1106" s="134">
        <v>34</v>
      </c>
      <c r="D1106" s="68" t="s">
        <v>98</v>
      </c>
      <c r="E1106" s="68"/>
      <c r="F1106" s="68" t="s">
        <v>106</v>
      </c>
      <c r="G1106" s="68" t="s">
        <v>102</v>
      </c>
      <c r="H1106" s="68" t="s">
        <v>162</v>
      </c>
      <c r="I1106" s="68" t="s">
        <v>162</v>
      </c>
      <c r="J1106" s="69">
        <v>44488</v>
      </c>
      <c r="K1106" s="69">
        <v>44489</v>
      </c>
      <c r="L1106" s="68" t="s">
        <v>102</v>
      </c>
      <c r="M1106" s="68">
        <v>6</v>
      </c>
      <c r="N1106" s="69">
        <v>44494</v>
      </c>
      <c r="O1106" s="134">
        <v>6</v>
      </c>
      <c r="P1106" s="68" t="s">
        <v>210</v>
      </c>
      <c r="Q1106" s="68"/>
      <c r="R1106" s="68" t="s">
        <v>102</v>
      </c>
      <c r="S1106" s="33" t="s">
        <v>102</v>
      </c>
    </row>
    <row r="1107" spans="1:19">
      <c r="A1107" s="68"/>
      <c r="B1107" s="69">
        <v>44427</v>
      </c>
      <c r="C1107" s="134">
        <v>24</v>
      </c>
      <c r="D1107" s="68" t="s">
        <v>98</v>
      </c>
      <c r="E1107" s="68"/>
      <c r="F1107" s="68" t="s">
        <v>106</v>
      </c>
      <c r="G1107" s="68" t="s">
        <v>101</v>
      </c>
      <c r="H1107" s="68" t="s">
        <v>162</v>
      </c>
      <c r="I1107" s="68" t="s">
        <v>162</v>
      </c>
      <c r="J1107" s="69">
        <v>44493</v>
      </c>
      <c r="K1107" s="69">
        <v>44494</v>
      </c>
      <c r="L1107" s="68" t="s">
        <v>102</v>
      </c>
      <c r="M1107" s="68">
        <v>9</v>
      </c>
      <c r="N1107" s="69">
        <v>44502</v>
      </c>
      <c r="O1107" s="134">
        <v>9</v>
      </c>
      <c r="P1107" s="68" t="s">
        <v>181</v>
      </c>
      <c r="Q1107" s="68"/>
      <c r="R1107" s="68" t="s">
        <v>102</v>
      </c>
      <c r="S1107" s="33" t="s">
        <v>102</v>
      </c>
    </row>
    <row r="1108" spans="1:19">
      <c r="A1108" s="68"/>
      <c r="B1108" s="69">
        <v>44491</v>
      </c>
      <c r="C1108" s="134">
        <v>27</v>
      </c>
      <c r="D1108" s="68" t="s">
        <v>98</v>
      </c>
      <c r="E1108" s="68"/>
      <c r="F1108" s="68" t="s">
        <v>106</v>
      </c>
      <c r="G1108" s="68" t="s">
        <v>102</v>
      </c>
      <c r="H1108" s="68" t="s">
        <v>162</v>
      </c>
      <c r="I1108" s="68" t="s">
        <v>162</v>
      </c>
      <c r="J1108" s="69">
        <v>44493</v>
      </c>
      <c r="K1108" s="69">
        <v>44494</v>
      </c>
      <c r="L1108" s="68" t="s">
        <v>102</v>
      </c>
      <c r="M1108" s="68">
        <v>9</v>
      </c>
      <c r="N1108" s="69">
        <v>44502</v>
      </c>
      <c r="O1108" s="134">
        <v>9</v>
      </c>
      <c r="P1108" s="68" t="s">
        <v>181</v>
      </c>
      <c r="Q1108" s="68"/>
      <c r="R1108" s="68" t="s">
        <v>102</v>
      </c>
      <c r="S1108" s="33" t="s">
        <v>102</v>
      </c>
    </row>
    <row r="1109" spans="1:19">
      <c r="A1109" s="68"/>
      <c r="B1109" s="69">
        <v>43888</v>
      </c>
      <c r="C1109" s="134">
        <v>33</v>
      </c>
      <c r="D1109" s="68" t="s">
        <v>98</v>
      </c>
      <c r="E1109" s="68"/>
      <c r="F1109" s="68" t="s">
        <v>106</v>
      </c>
      <c r="G1109" s="68" t="s">
        <v>102</v>
      </c>
      <c r="H1109" s="68" t="s">
        <v>162</v>
      </c>
      <c r="I1109" s="68" t="s">
        <v>162</v>
      </c>
      <c r="J1109" s="69">
        <v>44494</v>
      </c>
      <c r="K1109" s="69">
        <v>44495</v>
      </c>
      <c r="L1109" s="68" t="s">
        <v>102</v>
      </c>
      <c r="M1109" s="68">
        <v>10</v>
      </c>
      <c r="N1109" s="69">
        <v>44502</v>
      </c>
      <c r="O1109" s="134">
        <v>8</v>
      </c>
      <c r="P1109" s="68" t="s">
        <v>117</v>
      </c>
      <c r="Q1109" s="68"/>
      <c r="R1109" s="68" t="s">
        <v>102</v>
      </c>
      <c r="S1109" s="33" t="s">
        <v>102</v>
      </c>
    </row>
    <row r="1110" spans="1:19">
      <c r="A1110" s="68"/>
      <c r="B1110" s="69">
        <v>44200</v>
      </c>
      <c r="C1110" s="134">
        <v>34</v>
      </c>
      <c r="D1110" s="68" t="s">
        <v>98</v>
      </c>
      <c r="E1110" s="68"/>
      <c r="F1110" s="68" t="s">
        <v>106</v>
      </c>
      <c r="G1110" s="68" t="s">
        <v>101</v>
      </c>
      <c r="H1110" s="68" t="s">
        <v>162</v>
      </c>
      <c r="I1110" s="68" t="s">
        <v>167</v>
      </c>
      <c r="J1110" s="69">
        <v>44494</v>
      </c>
      <c r="K1110" s="69">
        <v>44495</v>
      </c>
      <c r="L1110" s="68" t="s">
        <v>102</v>
      </c>
      <c r="M1110" s="68">
        <v>20</v>
      </c>
      <c r="N1110" s="69">
        <v>44504</v>
      </c>
      <c r="O1110" s="134">
        <v>12</v>
      </c>
      <c r="P1110" s="68" t="s">
        <v>117</v>
      </c>
      <c r="Q1110" s="68"/>
      <c r="R1110" s="68" t="s">
        <v>102</v>
      </c>
      <c r="S1110" s="33" t="s">
        <v>102</v>
      </c>
    </row>
    <row r="1111" spans="1:19">
      <c r="A1111" s="68"/>
      <c r="B1111" s="69">
        <v>44494</v>
      </c>
      <c r="C1111" s="134">
        <v>27</v>
      </c>
      <c r="D1111" s="68" t="s">
        <v>98</v>
      </c>
      <c r="E1111" s="68"/>
      <c r="F1111" s="68" t="s">
        <v>106</v>
      </c>
      <c r="G1111" s="68" t="s">
        <v>101</v>
      </c>
      <c r="H1111" s="68" t="s">
        <v>162</v>
      </c>
      <c r="I1111" s="68" t="s">
        <v>162</v>
      </c>
      <c r="J1111" s="69">
        <v>44495</v>
      </c>
      <c r="K1111" s="69">
        <v>44496</v>
      </c>
      <c r="L1111" s="68" t="s">
        <v>102</v>
      </c>
      <c r="M1111" s="68">
        <v>7</v>
      </c>
      <c r="N1111" s="69">
        <v>44502</v>
      </c>
      <c r="O1111" s="134">
        <v>7</v>
      </c>
      <c r="P1111" s="68" t="s">
        <v>117</v>
      </c>
      <c r="Q1111" s="68"/>
      <c r="R1111" s="68" t="s">
        <v>102</v>
      </c>
      <c r="S1111" s="33" t="s">
        <v>102</v>
      </c>
    </row>
    <row r="1112" spans="1:19">
      <c r="A1112" s="68"/>
      <c r="B1112" s="69">
        <v>44379</v>
      </c>
      <c r="C1112" s="134">
        <v>37</v>
      </c>
      <c r="D1112" s="68" t="s">
        <v>105</v>
      </c>
      <c r="E1112" s="68"/>
      <c r="F1112" s="68" t="s">
        <v>106</v>
      </c>
      <c r="G1112" s="68" t="s">
        <v>102</v>
      </c>
      <c r="H1112" s="68" t="s">
        <v>162</v>
      </c>
      <c r="I1112" s="68" t="s">
        <v>162</v>
      </c>
      <c r="J1112" s="69">
        <v>44498</v>
      </c>
      <c r="K1112" s="69">
        <v>44500</v>
      </c>
      <c r="L1112" s="68" t="s">
        <v>102</v>
      </c>
      <c r="M1112" s="68">
        <v>5</v>
      </c>
      <c r="N1112" s="69">
        <v>44503</v>
      </c>
      <c r="O1112" s="134">
        <v>5</v>
      </c>
      <c r="P1112" s="68" t="s">
        <v>168</v>
      </c>
      <c r="Q1112" s="68"/>
      <c r="R1112" s="68" t="s">
        <v>102</v>
      </c>
      <c r="S1112" s="33" t="s">
        <v>102</v>
      </c>
    </row>
    <row r="1113" spans="1:19">
      <c r="A1113" s="68"/>
      <c r="B1113" s="69">
        <v>44299</v>
      </c>
      <c r="C1113" s="134">
        <v>31</v>
      </c>
      <c r="D1113" s="68" t="s">
        <v>105</v>
      </c>
      <c r="E1113" s="68"/>
      <c r="F1113" s="68" t="s">
        <v>106</v>
      </c>
      <c r="G1113" s="68" t="s">
        <v>102</v>
      </c>
      <c r="H1113" s="68" t="s">
        <v>162</v>
      </c>
      <c r="I1113" s="68" t="s">
        <v>162</v>
      </c>
      <c r="J1113" s="69">
        <v>44498</v>
      </c>
      <c r="K1113" s="69">
        <v>44500</v>
      </c>
      <c r="L1113" s="68" t="s">
        <v>102</v>
      </c>
      <c r="M1113" s="68">
        <v>4</v>
      </c>
      <c r="N1113" s="69">
        <v>44502</v>
      </c>
      <c r="O1113" s="134">
        <v>4</v>
      </c>
      <c r="P1113" s="68" t="s">
        <v>168</v>
      </c>
      <c r="Q1113" s="68"/>
      <c r="R1113" s="68" t="s">
        <v>102</v>
      </c>
      <c r="S1113" s="33" t="s">
        <v>102</v>
      </c>
    </row>
    <row r="1114" spans="1:19">
      <c r="A1114" s="68"/>
      <c r="B1114" s="69">
        <v>44448</v>
      </c>
      <c r="C1114" s="134">
        <v>22</v>
      </c>
      <c r="D1114" s="68" t="s">
        <v>105</v>
      </c>
      <c r="E1114" s="68"/>
      <c r="F1114" s="68" t="s">
        <v>106</v>
      </c>
      <c r="G1114" s="68" t="s">
        <v>102</v>
      </c>
      <c r="H1114" s="68" t="s">
        <v>162</v>
      </c>
      <c r="I1114" s="68" t="s">
        <v>162</v>
      </c>
      <c r="J1114" s="69">
        <v>44454</v>
      </c>
      <c r="K1114" s="69">
        <v>44455</v>
      </c>
      <c r="L1114" s="68" t="s">
        <v>102</v>
      </c>
      <c r="M1114" s="68">
        <v>30</v>
      </c>
      <c r="N1114" s="69">
        <v>44475</v>
      </c>
      <c r="O1114" s="134">
        <v>20</v>
      </c>
      <c r="P1114" s="68" t="s">
        <v>117</v>
      </c>
      <c r="Q1114" s="68"/>
      <c r="R1114" s="68" t="s">
        <v>102</v>
      </c>
      <c r="S1114" s="33" t="s">
        <v>102</v>
      </c>
    </row>
    <row r="1115" spans="1:19">
      <c r="A1115" s="68"/>
      <c r="B1115" s="69">
        <v>44449</v>
      </c>
      <c r="C1115" s="134">
        <v>27</v>
      </c>
      <c r="D1115" s="68" t="s">
        <v>98</v>
      </c>
      <c r="E1115" s="68"/>
      <c r="F1115" s="68" t="s">
        <v>106</v>
      </c>
      <c r="G1115" s="68" t="s">
        <v>102</v>
      </c>
      <c r="H1115" s="68" t="s">
        <v>162</v>
      </c>
      <c r="I1115" s="68" t="s">
        <v>162</v>
      </c>
      <c r="J1115" s="69">
        <v>44454</v>
      </c>
      <c r="K1115" s="69">
        <v>44455</v>
      </c>
      <c r="L1115" s="68" t="s">
        <v>102</v>
      </c>
      <c r="M1115" s="68">
        <v>21</v>
      </c>
      <c r="N1115" s="69">
        <v>44476</v>
      </c>
      <c r="O1115" s="134">
        <v>21</v>
      </c>
      <c r="P1115" s="68" t="s">
        <v>166</v>
      </c>
      <c r="Q1115" s="68"/>
      <c r="R1115" s="68" t="s">
        <v>102</v>
      </c>
      <c r="S1115" s="33" t="s">
        <v>102</v>
      </c>
    </row>
    <row r="1116" spans="1:19">
      <c r="A1116" s="68"/>
      <c r="B1116" s="69">
        <v>44441</v>
      </c>
      <c r="C1116" s="134">
        <v>37</v>
      </c>
      <c r="D1116" s="68" t="s">
        <v>105</v>
      </c>
      <c r="E1116" s="68"/>
      <c r="F1116" s="68" t="s">
        <v>106</v>
      </c>
      <c r="G1116" s="68" t="s">
        <v>102</v>
      </c>
      <c r="H1116" s="68" t="s">
        <v>162</v>
      </c>
      <c r="I1116" s="68" t="s">
        <v>162</v>
      </c>
      <c r="J1116" s="69">
        <v>44463</v>
      </c>
      <c r="K1116" s="69">
        <v>44466</v>
      </c>
      <c r="L1116" s="68" t="s">
        <v>102</v>
      </c>
      <c r="M1116" s="68">
        <v>10</v>
      </c>
      <c r="N1116" s="69">
        <v>44473</v>
      </c>
      <c r="O1116" s="134">
        <v>10</v>
      </c>
      <c r="P1116" s="68" t="s">
        <v>166</v>
      </c>
      <c r="Q1116" s="68"/>
      <c r="R1116" s="68" t="s">
        <v>102</v>
      </c>
      <c r="S1116" s="33" t="s">
        <v>102</v>
      </c>
    </row>
    <row r="1117" spans="1:19">
      <c r="A1117" s="68"/>
      <c r="B1117" s="69">
        <v>44448</v>
      </c>
      <c r="C1117" s="134">
        <v>32</v>
      </c>
      <c r="D1117" s="68" t="s">
        <v>184</v>
      </c>
      <c r="E1117" s="68"/>
      <c r="F1117" s="68" t="s">
        <v>106</v>
      </c>
      <c r="G1117" s="68" t="s">
        <v>102</v>
      </c>
      <c r="H1117" s="68" t="s">
        <v>162</v>
      </c>
      <c r="I1117" s="68" t="s">
        <v>162</v>
      </c>
      <c r="J1117" s="69">
        <v>44465</v>
      </c>
      <c r="K1117" s="69">
        <v>44466</v>
      </c>
      <c r="L1117" s="68" t="s">
        <v>102</v>
      </c>
      <c r="M1117" s="68">
        <v>10</v>
      </c>
      <c r="N1117" s="69">
        <v>44475</v>
      </c>
      <c r="O1117" s="134">
        <v>10</v>
      </c>
      <c r="P1117" s="68" t="s">
        <v>166</v>
      </c>
      <c r="Q1117" s="68"/>
      <c r="R1117" s="68" t="s">
        <v>102</v>
      </c>
      <c r="S1117" s="33" t="s">
        <v>102</v>
      </c>
    </row>
    <row r="1118" spans="1:19">
      <c r="A1118" s="68"/>
      <c r="B1118" s="69">
        <v>44447</v>
      </c>
      <c r="C1118" s="134">
        <v>27</v>
      </c>
      <c r="D1118" s="68" t="s">
        <v>105</v>
      </c>
      <c r="E1118" s="68"/>
      <c r="F1118" s="68" t="s">
        <v>106</v>
      </c>
      <c r="G1118" s="68" t="s">
        <v>102</v>
      </c>
      <c r="H1118" s="68" t="s">
        <v>162</v>
      </c>
      <c r="I1118" s="68" t="s">
        <v>167</v>
      </c>
      <c r="J1118" s="69">
        <v>44466</v>
      </c>
      <c r="K1118" s="69">
        <v>44467</v>
      </c>
      <c r="L1118" s="68" t="s">
        <v>102</v>
      </c>
      <c r="M1118" s="68">
        <v>8</v>
      </c>
      <c r="N1118" s="69">
        <v>44474</v>
      </c>
      <c r="O1118" s="134">
        <v>8</v>
      </c>
      <c r="P1118" s="68" t="s">
        <v>166</v>
      </c>
      <c r="Q1118" s="68"/>
      <c r="R1118" s="68" t="s">
        <v>102</v>
      </c>
      <c r="S1118" s="33" t="s">
        <v>102</v>
      </c>
    </row>
    <row r="1119" spans="1:19">
      <c r="A1119" s="68"/>
      <c r="B1119" s="69">
        <v>44453</v>
      </c>
      <c r="C1119" s="134">
        <v>20</v>
      </c>
      <c r="D1119" s="68" t="s">
        <v>98</v>
      </c>
      <c r="E1119" s="68"/>
      <c r="F1119" s="68" t="s">
        <v>106</v>
      </c>
      <c r="G1119" s="68" t="s">
        <v>102</v>
      </c>
      <c r="H1119" s="68" t="s">
        <v>162</v>
      </c>
      <c r="I1119" s="68" t="s">
        <v>162</v>
      </c>
      <c r="J1119" s="69">
        <v>44466</v>
      </c>
      <c r="K1119" s="69">
        <v>44467</v>
      </c>
      <c r="L1119" s="68" t="s">
        <v>102</v>
      </c>
      <c r="M1119" s="68">
        <v>30</v>
      </c>
      <c r="N1119" s="69">
        <v>44474</v>
      </c>
      <c r="O1119" s="134">
        <v>8</v>
      </c>
      <c r="P1119" s="68" t="s">
        <v>117</v>
      </c>
      <c r="Q1119" s="68"/>
      <c r="R1119" s="68" t="s">
        <v>102</v>
      </c>
      <c r="S1119" s="33" t="s">
        <v>102</v>
      </c>
    </row>
    <row r="1120" spans="1:19">
      <c r="A1120" s="68"/>
      <c r="B1120" s="69">
        <v>44449</v>
      </c>
      <c r="C1120" s="134">
        <v>35</v>
      </c>
      <c r="D1120" s="68" t="s">
        <v>105</v>
      </c>
      <c r="E1120" s="68"/>
      <c r="F1120" s="68" t="s">
        <v>106</v>
      </c>
      <c r="G1120" s="68" t="s">
        <v>102</v>
      </c>
      <c r="H1120" s="68" t="s">
        <v>162</v>
      </c>
      <c r="I1120" s="68" t="s">
        <v>162</v>
      </c>
      <c r="J1120" s="69">
        <v>44466</v>
      </c>
      <c r="K1120" s="69">
        <v>44467</v>
      </c>
      <c r="L1120" s="68" t="s">
        <v>102</v>
      </c>
      <c r="M1120" s="68">
        <v>10</v>
      </c>
      <c r="N1120" s="69">
        <v>44476</v>
      </c>
      <c r="O1120" s="134">
        <v>10</v>
      </c>
      <c r="P1120" s="68" t="s">
        <v>213</v>
      </c>
      <c r="Q1120" s="68"/>
      <c r="R1120" s="68" t="s">
        <v>102</v>
      </c>
      <c r="S1120" s="33" t="s">
        <v>102</v>
      </c>
    </row>
    <row r="1121" spans="1:19">
      <c r="A1121" s="68"/>
      <c r="B1121" s="69">
        <v>44461</v>
      </c>
      <c r="C1121" s="134">
        <v>57</v>
      </c>
      <c r="D1121" s="68" t="s">
        <v>98</v>
      </c>
      <c r="E1121" s="68"/>
      <c r="F1121" s="68" t="s">
        <v>106</v>
      </c>
      <c r="G1121" s="68" t="s">
        <v>102</v>
      </c>
      <c r="H1121" s="68" t="s">
        <v>162</v>
      </c>
      <c r="I1121" s="68" t="s">
        <v>162</v>
      </c>
      <c r="J1121" s="69">
        <v>44467</v>
      </c>
      <c r="K1121" s="69">
        <v>44468</v>
      </c>
      <c r="L1121" s="68" t="s">
        <v>102</v>
      </c>
      <c r="M1121" s="68">
        <v>7</v>
      </c>
      <c r="N1121" s="69">
        <v>44474</v>
      </c>
      <c r="O1121" s="134">
        <v>7</v>
      </c>
      <c r="P1121" s="68" t="s">
        <v>213</v>
      </c>
      <c r="Q1121" s="68"/>
      <c r="R1121" s="68" t="s">
        <v>102</v>
      </c>
      <c r="S1121" s="33" t="s">
        <v>102</v>
      </c>
    </row>
    <row r="1122" spans="1:19">
      <c r="A1122" s="68"/>
      <c r="B1122" s="69">
        <v>44466</v>
      </c>
      <c r="C1122" s="134">
        <v>39</v>
      </c>
      <c r="D1122" s="68" t="s">
        <v>98</v>
      </c>
      <c r="E1122" s="68"/>
      <c r="F1122" s="68" t="s">
        <v>106</v>
      </c>
      <c r="G1122" s="68" t="s">
        <v>102</v>
      </c>
      <c r="H1122" s="68" t="s">
        <v>162</v>
      </c>
      <c r="I1122" s="68" t="s">
        <v>162</v>
      </c>
      <c r="J1122" s="69">
        <v>44467</v>
      </c>
      <c r="K1122" s="69">
        <v>44468</v>
      </c>
      <c r="L1122" s="68" t="s">
        <v>102</v>
      </c>
      <c r="M1122" s="68">
        <v>9</v>
      </c>
      <c r="N1122" s="69">
        <v>44476</v>
      </c>
      <c r="O1122" s="134">
        <v>9</v>
      </c>
      <c r="P1122" s="68" t="s">
        <v>168</v>
      </c>
      <c r="Q1122" s="68"/>
      <c r="R1122" s="68" t="s">
        <v>102</v>
      </c>
      <c r="S1122" s="33" t="s">
        <v>102</v>
      </c>
    </row>
    <row r="1123" spans="1:19">
      <c r="A1123" s="68"/>
      <c r="B1123" s="69">
        <v>44459</v>
      </c>
      <c r="C1123" s="134">
        <v>24</v>
      </c>
      <c r="D1123" s="68" t="s">
        <v>105</v>
      </c>
      <c r="E1123" s="68"/>
      <c r="F1123" s="68" t="s">
        <v>106</v>
      </c>
      <c r="G1123" s="68" t="s">
        <v>102</v>
      </c>
      <c r="H1123" s="68" t="s">
        <v>162</v>
      </c>
      <c r="I1123" s="68" t="s">
        <v>162</v>
      </c>
      <c r="J1123" s="69">
        <v>44468</v>
      </c>
      <c r="K1123" s="69">
        <v>44469</v>
      </c>
      <c r="L1123" s="68" t="s">
        <v>102</v>
      </c>
      <c r="M1123" s="68">
        <v>7</v>
      </c>
      <c r="N1123" s="69">
        <v>44476</v>
      </c>
      <c r="O1123" s="134">
        <v>7</v>
      </c>
      <c r="P1123" s="68" t="s">
        <v>117</v>
      </c>
      <c r="Q1123" s="68"/>
      <c r="R1123" s="68" t="s">
        <v>102</v>
      </c>
      <c r="S1123" s="33" t="s">
        <v>102</v>
      </c>
    </row>
    <row r="1124" spans="1:19">
      <c r="A1124" s="68"/>
      <c r="B1124" s="69">
        <v>44459</v>
      </c>
      <c r="C1124" s="134">
        <v>24</v>
      </c>
      <c r="D1124" s="68" t="s">
        <v>105</v>
      </c>
      <c r="E1124" s="68"/>
      <c r="F1124" s="68" t="s">
        <v>106</v>
      </c>
      <c r="G1124" s="68" t="s">
        <v>102</v>
      </c>
      <c r="H1124" s="68" t="s">
        <v>162</v>
      </c>
      <c r="I1124" s="68" t="s">
        <v>162</v>
      </c>
      <c r="J1124" s="69">
        <v>44469</v>
      </c>
      <c r="K1124" s="69">
        <v>44470</v>
      </c>
      <c r="L1124" s="68" t="s">
        <v>102</v>
      </c>
      <c r="M1124" s="68">
        <v>14</v>
      </c>
      <c r="N1124" s="69">
        <v>44483</v>
      </c>
      <c r="O1124" s="134">
        <v>14</v>
      </c>
      <c r="P1124" s="68" t="s">
        <v>214</v>
      </c>
      <c r="Q1124" s="68"/>
      <c r="R1124" s="68" t="s">
        <v>102</v>
      </c>
      <c r="S1124" s="33" t="s">
        <v>102</v>
      </c>
    </row>
    <row r="1125" spans="1:19">
      <c r="A1125" s="68"/>
      <c r="B1125" s="69">
        <v>44467</v>
      </c>
      <c r="C1125" s="134">
        <v>30</v>
      </c>
      <c r="D1125" s="68" t="s">
        <v>98</v>
      </c>
      <c r="E1125" s="68"/>
      <c r="F1125" s="68" t="s">
        <v>106</v>
      </c>
      <c r="G1125" s="68" t="s">
        <v>102</v>
      </c>
      <c r="H1125" s="68" t="s">
        <v>162</v>
      </c>
      <c r="I1125" s="68" t="s">
        <v>162</v>
      </c>
      <c r="J1125" s="69">
        <v>44470</v>
      </c>
      <c r="K1125" s="69">
        <v>44473</v>
      </c>
      <c r="L1125" s="68" t="s">
        <v>102</v>
      </c>
      <c r="M1125" s="68">
        <v>11</v>
      </c>
      <c r="N1125" s="69">
        <v>44481</v>
      </c>
      <c r="O1125" s="134">
        <v>11</v>
      </c>
      <c r="P1125" s="68" t="s">
        <v>215</v>
      </c>
      <c r="Q1125" s="68"/>
      <c r="R1125" s="68" t="s">
        <v>102</v>
      </c>
      <c r="S1125" s="33" t="s">
        <v>102</v>
      </c>
    </row>
    <row r="1126" spans="1:19">
      <c r="A1126" s="68"/>
      <c r="B1126" s="69">
        <v>44473</v>
      </c>
      <c r="C1126" s="134">
        <v>33</v>
      </c>
      <c r="D1126" s="68" t="s">
        <v>98</v>
      </c>
      <c r="E1126" s="68"/>
      <c r="F1126" s="68" t="s">
        <v>106</v>
      </c>
      <c r="G1126" s="68" t="s">
        <v>102</v>
      </c>
      <c r="H1126" s="68" t="s">
        <v>162</v>
      </c>
      <c r="I1126" s="68" t="s">
        <v>162</v>
      </c>
      <c r="J1126" s="69">
        <v>44473</v>
      </c>
      <c r="K1126" s="69">
        <v>44474</v>
      </c>
      <c r="L1126" s="68" t="s">
        <v>102</v>
      </c>
      <c r="M1126" s="68">
        <v>8</v>
      </c>
      <c r="N1126" s="69">
        <v>44481</v>
      </c>
      <c r="O1126" s="134">
        <v>8</v>
      </c>
      <c r="P1126" s="68" t="s">
        <v>166</v>
      </c>
      <c r="Q1126" s="68"/>
      <c r="R1126" s="68" t="s">
        <v>102</v>
      </c>
      <c r="S1126" s="33" t="s">
        <v>102</v>
      </c>
    </row>
    <row r="1127" spans="1:19">
      <c r="A1127" s="68"/>
      <c r="B1127" s="69">
        <v>44463</v>
      </c>
      <c r="C1127" s="134">
        <v>27</v>
      </c>
      <c r="D1127" s="68" t="s">
        <v>98</v>
      </c>
      <c r="E1127" s="68"/>
      <c r="F1127" s="68" t="s">
        <v>106</v>
      </c>
      <c r="G1127" s="68" t="s">
        <v>102</v>
      </c>
      <c r="H1127" s="68" t="s">
        <v>162</v>
      </c>
      <c r="I1127" s="68" t="s">
        <v>162</v>
      </c>
      <c r="J1127" s="69">
        <v>44474</v>
      </c>
      <c r="K1127" s="69">
        <v>44475</v>
      </c>
      <c r="L1127" s="68" t="s">
        <v>102</v>
      </c>
      <c r="M1127" s="68">
        <v>7</v>
      </c>
      <c r="N1127" s="69">
        <v>44481</v>
      </c>
      <c r="O1127" s="134">
        <v>7</v>
      </c>
      <c r="P1127" s="68" t="s">
        <v>166</v>
      </c>
      <c r="Q1127" s="68"/>
      <c r="R1127" s="68" t="s">
        <v>102</v>
      </c>
      <c r="S1127" s="33" t="s">
        <v>102</v>
      </c>
    </row>
    <row r="1128" spans="1:19">
      <c r="A1128" s="68"/>
      <c r="B1128" s="69">
        <v>44453</v>
      </c>
      <c r="C1128" s="134">
        <v>20</v>
      </c>
      <c r="D1128" s="68" t="s">
        <v>98</v>
      </c>
      <c r="E1128" s="68"/>
      <c r="F1128" s="68" t="s">
        <v>106</v>
      </c>
      <c r="G1128" s="68" t="s">
        <v>102</v>
      </c>
      <c r="H1128" s="68" t="s">
        <v>162</v>
      </c>
      <c r="I1128" s="68" t="s">
        <v>162</v>
      </c>
      <c r="J1128" s="69">
        <v>44474</v>
      </c>
      <c r="K1128" s="69">
        <v>44475</v>
      </c>
      <c r="L1128" s="68" t="s">
        <v>102</v>
      </c>
      <c r="M1128" s="68">
        <v>21</v>
      </c>
      <c r="N1128" s="69">
        <v>44495</v>
      </c>
      <c r="O1128" s="134">
        <v>21</v>
      </c>
      <c r="P1128" s="68" t="s">
        <v>117</v>
      </c>
      <c r="Q1128" s="68"/>
      <c r="R1128" s="68" t="s">
        <v>102</v>
      </c>
      <c r="S1128" s="33" t="s">
        <v>102</v>
      </c>
    </row>
    <row r="1129" spans="1:19">
      <c r="A1129" s="68"/>
      <c r="B1129" s="69">
        <v>44477</v>
      </c>
      <c r="C1129" s="134">
        <v>34</v>
      </c>
      <c r="D1129" s="68" t="s">
        <v>98</v>
      </c>
      <c r="E1129" s="68"/>
      <c r="F1129" s="68" t="s">
        <v>106</v>
      </c>
      <c r="G1129" s="68" t="s">
        <v>102</v>
      </c>
      <c r="H1129" s="68" t="s">
        <v>162</v>
      </c>
      <c r="I1129" s="68" t="s">
        <v>162</v>
      </c>
      <c r="J1129" s="69">
        <v>44477</v>
      </c>
      <c r="K1129" s="69">
        <v>44481</v>
      </c>
      <c r="L1129" s="68" t="s">
        <v>101</v>
      </c>
      <c r="M1129" s="68">
        <v>4</v>
      </c>
      <c r="N1129" s="69">
        <v>44481</v>
      </c>
      <c r="O1129" s="134">
        <v>4</v>
      </c>
      <c r="P1129" s="68" t="s">
        <v>216</v>
      </c>
      <c r="Q1129" s="68"/>
      <c r="R1129" s="68" t="s">
        <v>102</v>
      </c>
      <c r="S1129" s="33" t="s">
        <v>102</v>
      </c>
    </row>
    <row r="1130" spans="1:19">
      <c r="A1130" s="68"/>
      <c r="B1130" s="69">
        <v>44467</v>
      </c>
      <c r="C1130" s="134">
        <v>23</v>
      </c>
      <c r="D1130" s="68" t="s">
        <v>98</v>
      </c>
      <c r="E1130" s="68"/>
      <c r="F1130" s="68" t="s">
        <v>106</v>
      </c>
      <c r="G1130" s="68" t="s">
        <v>102</v>
      </c>
      <c r="H1130" s="68" t="s">
        <v>162</v>
      </c>
      <c r="I1130" s="68" t="s">
        <v>167</v>
      </c>
      <c r="J1130" s="69">
        <v>44479</v>
      </c>
      <c r="K1130" s="69">
        <v>44480</v>
      </c>
      <c r="L1130" s="68" t="s">
        <v>102</v>
      </c>
      <c r="M1130" s="68">
        <v>2</v>
      </c>
      <c r="N1130" s="69">
        <v>44481</v>
      </c>
      <c r="O1130" s="134">
        <v>2</v>
      </c>
      <c r="P1130" s="68" t="s">
        <v>217</v>
      </c>
      <c r="Q1130" s="68"/>
      <c r="R1130" s="68" t="s">
        <v>102</v>
      </c>
      <c r="S1130" s="33" t="s">
        <v>102</v>
      </c>
    </row>
    <row r="1131" spans="1:19">
      <c r="A1131" s="68"/>
      <c r="B1131" s="69">
        <v>44466</v>
      </c>
      <c r="C1131" s="134">
        <v>35</v>
      </c>
      <c r="D1131" s="68" t="s">
        <v>105</v>
      </c>
      <c r="E1131" s="68"/>
      <c r="F1131" s="68" t="s">
        <v>106</v>
      </c>
      <c r="G1131" s="68" t="s">
        <v>102</v>
      </c>
      <c r="H1131" s="68" t="s">
        <v>162</v>
      </c>
      <c r="I1131" s="68" t="s">
        <v>162</v>
      </c>
      <c r="J1131" s="69">
        <v>44479</v>
      </c>
      <c r="K1131" s="69">
        <v>44480</v>
      </c>
      <c r="L1131" s="68" t="s">
        <v>102</v>
      </c>
      <c r="M1131" s="68">
        <v>2</v>
      </c>
      <c r="N1131" s="69">
        <v>44481</v>
      </c>
      <c r="O1131" s="134">
        <v>2</v>
      </c>
      <c r="P1131" s="68" t="s">
        <v>210</v>
      </c>
      <c r="Q1131" s="68"/>
      <c r="R1131" s="68" t="s">
        <v>102</v>
      </c>
      <c r="S1131" s="33" t="s">
        <v>102</v>
      </c>
    </row>
    <row r="1132" spans="1:19">
      <c r="A1132" s="68"/>
      <c r="B1132" s="69">
        <v>44278</v>
      </c>
      <c r="C1132" s="134">
        <v>28</v>
      </c>
      <c r="D1132" s="68" t="s">
        <v>98</v>
      </c>
      <c r="E1132" s="68"/>
      <c r="F1132" s="68" t="s">
        <v>106</v>
      </c>
      <c r="G1132" s="68" t="s">
        <v>102</v>
      </c>
      <c r="H1132" s="68" t="s">
        <v>162</v>
      </c>
      <c r="I1132" s="68" t="s">
        <v>162</v>
      </c>
      <c r="J1132" s="69">
        <v>44479</v>
      </c>
      <c r="K1132" s="69">
        <v>44480</v>
      </c>
      <c r="L1132" s="68" t="s">
        <v>102</v>
      </c>
      <c r="M1132" s="68">
        <v>2</v>
      </c>
      <c r="N1132" s="69">
        <v>44481</v>
      </c>
      <c r="O1132" s="134">
        <v>2</v>
      </c>
      <c r="P1132" s="68" t="s">
        <v>210</v>
      </c>
      <c r="Q1132" s="68"/>
      <c r="R1132" s="68" t="s">
        <v>102</v>
      </c>
      <c r="S1132" s="33" t="s">
        <v>102</v>
      </c>
    </row>
    <row r="1133" spans="1:19">
      <c r="A1133" s="68"/>
      <c r="B1133" s="69">
        <v>44467</v>
      </c>
      <c r="C1133" s="134">
        <v>29</v>
      </c>
      <c r="D1133" s="68" t="s">
        <v>98</v>
      </c>
      <c r="E1133" s="68"/>
      <c r="F1133" s="68" t="s">
        <v>106</v>
      </c>
      <c r="G1133" s="68" t="s">
        <v>102</v>
      </c>
      <c r="H1133" s="68" t="s">
        <v>162</v>
      </c>
      <c r="I1133" s="68" t="s">
        <v>162</v>
      </c>
      <c r="J1133" s="69">
        <v>44480</v>
      </c>
      <c r="K1133" s="69">
        <v>44481</v>
      </c>
      <c r="L1133" s="68" t="s">
        <v>102</v>
      </c>
      <c r="M1133" s="68">
        <v>30</v>
      </c>
      <c r="N1133" s="69">
        <v>44483</v>
      </c>
      <c r="O1133" s="134">
        <v>3</v>
      </c>
      <c r="P1133" s="68" t="s">
        <v>117</v>
      </c>
      <c r="Q1133" s="68"/>
      <c r="R1133" s="68" t="s">
        <v>102</v>
      </c>
      <c r="S1133" s="33" t="s">
        <v>102</v>
      </c>
    </row>
    <row r="1134" spans="1:19">
      <c r="A1134" s="68"/>
      <c r="B1134" s="69">
        <v>44466</v>
      </c>
      <c r="C1134" s="134">
        <v>27</v>
      </c>
      <c r="D1134" s="68" t="s">
        <v>105</v>
      </c>
      <c r="E1134" s="68"/>
      <c r="F1134" s="68" t="s">
        <v>106</v>
      </c>
      <c r="G1134" s="68" t="s">
        <v>102</v>
      </c>
      <c r="H1134" s="68" t="s">
        <v>162</v>
      </c>
      <c r="I1134" s="68" t="s">
        <v>162</v>
      </c>
      <c r="J1134" s="69">
        <v>44480</v>
      </c>
      <c r="K1134" s="69">
        <v>44481</v>
      </c>
      <c r="L1134" s="68" t="s">
        <v>101</v>
      </c>
      <c r="M1134" s="68">
        <v>1</v>
      </c>
      <c r="N1134" s="69">
        <v>44481</v>
      </c>
      <c r="O1134" s="134">
        <v>1</v>
      </c>
      <c r="P1134" s="68" t="s">
        <v>168</v>
      </c>
      <c r="Q1134" s="68"/>
      <c r="R1134" s="68" t="s">
        <v>102</v>
      </c>
      <c r="S1134" s="33" t="s">
        <v>102</v>
      </c>
    </row>
    <row r="1135" spans="1:19">
      <c r="A1135" s="68"/>
      <c r="B1135" s="69">
        <v>44455</v>
      </c>
      <c r="C1135" s="134">
        <v>23</v>
      </c>
      <c r="D1135" s="68" t="s">
        <v>98</v>
      </c>
      <c r="E1135" s="68"/>
      <c r="F1135" s="68" t="s">
        <v>106</v>
      </c>
      <c r="G1135" s="68" t="s">
        <v>102</v>
      </c>
      <c r="H1135" s="68" t="s">
        <v>162</v>
      </c>
      <c r="I1135" s="68" t="s">
        <v>162</v>
      </c>
      <c r="J1135" s="69">
        <v>44480</v>
      </c>
      <c r="K1135" s="69">
        <v>44481</v>
      </c>
      <c r="L1135" s="68" t="s">
        <v>101</v>
      </c>
      <c r="M1135" s="68">
        <v>30</v>
      </c>
      <c r="N1135" s="69">
        <v>44481</v>
      </c>
      <c r="O1135" s="134">
        <v>1</v>
      </c>
      <c r="P1135" s="68" t="s">
        <v>117</v>
      </c>
      <c r="Q1135" s="68"/>
      <c r="R1135" s="68" t="s">
        <v>102</v>
      </c>
      <c r="S1135" s="33" t="s">
        <v>102</v>
      </c>
    </row>
    <row r="1136" spans="1:19">
      <c r="A1136" s="68"/>
      <c r="B1136" s="69">
        <v>44466</v>
      </c>
      <c r="C1136" s="134">
        <v>28</v>
      </c>
      <c r="D1136" s="68" t="s">
        <v>98</v>
      </c>
      <c r="E1136" s="68"/>
      <c r="F1136" s="68" t="s">
        <v>106</v>
      </c>
      <c r="G1136" s="68" t="s">
        <v>102</v>
      </c>
      <c r="H1136" s="68" t="s">
        <v>162</v>
      </c>
      <c r="I1136" s="68" t="s">
        <v>162</v>
      </c>
      <c r="J1136" s="69">
        <v>44480</v>
      </c>
      <c r="K1136" s="69">
        <v>44481</v>
      </c>
      <c r="L1136" s="68" t="s">
        <v>101</v>
      </c>
      <c r="M1136" s="68">
        <v>30</v>
      </c>
      <c r="N1136" s="69">
        <v>44481</v>
      </c>
      <c r="O1136" s="134">
        <v>1</v>
      </c>
      <c r="P1136" s="68" t="s">
        <v>117</v>
      </c>
      <c r="Q1136" s="68"/>
      <c r="R1136" s="68" t="s">
        <v>102</v>
      </c>
      <c r="S1136" s="33" t="s">
        <v>102</v>
      </c>
    </row>
    <row r="1137" spans="1:19">
      <c r="A1137" s="68"/>
      <c r="B1137" s="69">
        <v>44186</v>
      </c>
      <c r="C1137" s="134">
        <v>68</v>
      </c>
      <c r="D1137" s="68" t="s">
        <v>99</v>
      </c>
      <c r="E1137" s="68"/>
      <c r="F1137" s="68" t="s">
        <v>106</v>
      </c>
      <c r="G1137" s="68" t="s">
        <v>102</v>
      </c>
      <c r="H1137" s="68" t="s">
        <v>162</v>
      </c>
      <c r="I1137" s="68" t="s">
        <v>162</v>
      </c>
      <c r="J1137" s="69">
        <v>44481</v>
      </c>
      <c r="K1137" s="69">
        <v>44482</v>
      </c>
      <c r="L1137" s="68" t="s">
        <v>102</v>
      </c>
      <c r="M1137" s="68">
        <v>13</v>
      </c>
      <c r="N1137" s="69">
        <v>44494</v>
      </c>
      <c r="O1137" s="134">
        <v>13</v>
      </c>
      <c r="P1137" s="68" t="s">
        <v>217</v>
      </c>
      <c r="Q1137" s="68"/>
      <c r="R1137" s="68" t="s">
        <v>102</v>
      </c>
      <c r="S1137" s="33" t="s">
        <v>102</v>
      </c>
    </row>
    <row r="1138" spans="1:19">
      <c r="A1138" s="68"/>
      <c r="B1138" s="69">
        <v>44278</v>
      </c>
      <c r="C1138" s="134">
        <v>28</v>
      </c>
      <c r="D1138" s="68" t="s">
        <v>98</v>
      </c>
      <c r="E1138" s="68"/>
      <c r="F1138" s="68" t="s">
        <v>106</v>
      </c>
      <c r="G1138" s="68" t="s">
        <v>101</v>
      </c>
      <c r="H1138" s="68" t="s">
        <v>162</v>
      </c>
      <c r="I1138" s="68" t="s">
        <v>162</v>
      </c>
      <c r="J1138" s="69">
        <v>44481</v>
      </c>
      <c r="K1138" s="69">
        <v>44482</v>
      </c>
      <c r="L1138" s="68" t="s">
        <v>102</v>
      </c>
      <c r="M1138" s="68">
        <v>13</v>
      </c>
      <c r="N1138" s="69">
        <v>44494</v>
      </c>
      <c r="O1138" s="134">
        <v>13</v>
      </c>
      <c r="P1138" s="68" t="s">
        <v>210</v>
      </c>
      <c r="Q1138" s="68"/>
      <c r="R1138" s="68" t="s">
        <v>102</v>
      </c>
      <c r="S1138" s="33" t="s">
        <v>102</v>
      </c>
    </row>
    <row r="1139" spans="1:19">
      <c r="A1139" s="68"/>
      <c r="B1139" s="69">
        <v>44463</v>
      </c>
      <c r="C1139" s="134">
        <v>27</v>
      </c>
      <c r="D1139" s="68" t="s">
        <v>98</v>
      </c>
      <c r="E1139" s="68"/>
      <c r="F1139" s="68" t="s">
        <v>106</v>
      </c>
      <c r="G1139" s="68" t="s">
        <v>102</v>
      </c>
      <c r="H1139" s="68" t="s">
        <v>162</v>
      </c>
      <c r="I1139" s="68" t="s">
        <v>162</v>
      </c>
      <c r="J1139" s="69">
        <v>44481</v>
      </c>
      <c r="K1139" s="69">
        <v>44482</v>
      </c>
      <c r="L1139" s="68" t="s">
        <v>102</v>
      </c>
      <c r="M1139" s="68">
        <v>2</v>
      </c>
      <c r="N1139" s="69">
        <v>44483</v>
      </c>
      <c r="O1139" s="134">
        <v>2</v>
      </c>
      <c r="P1139" s="68" t="s">
        <v>168</v>
      </c>
      <c r="Q1139" s="68"/>
      <c r="R1139" s="68" t="s">
        <v>102</v>
      </c>
      <c r="S1139" s="33" t="s">
        <v>102</v>
      </c>
    </row>
    <row r="1140" spans="1:19">
      <c r="A1140" s="68"/>
      <c r="B1140" s="69">
        <v>44466</v>
      </c>
      <c r="C1140" s="134">
        <v>35</v>
      </c>
      <c r="D1140" s="68" t="s">
        <v>105</v>
      </c>
      <c r="E1140" s="68"/>
      <c r="F1140" s="68" t="s">
        <v>106</v>
      </c>
      <c r="G1140" s="68" t="s">
        <v>102</v>
      </c>
      <c r="H1140" s="68" t="s">
        <v>162</v>
      </c>
      <c r="I1140" s="68" t="s">
        <v>162</v>
      </c>
      <c r="J1140" s="69">
        <v>44481</v>
      </c>
      <c r="K1140" s="69">
        <v>44482</v>
      </c>
      <c r="L1140" s="68" t="s">
        <v>102</v>
      </c>
      <c r="M1140" s="68">
        <v>13</v>
      </c>
      <c r="N1140" s="69">
        <v>44494</v>
      </c>
      <c r="O1140" s="134">
        <v>13</v>
      </c>
      <c r="P1140" s="68" t="s">
        <v>210</v>
      </c>
      <c r="Q1140" s="68"/>
      <c r="R1140" s="68" t="s">
        <v>102</v>
      </c>
      <c r="S1140" s="33" t="s">
        <v>102</v>
      </c>
    </row>
    <row r="1141" spans="1:19">
      <c r="A1141" s="68"/>
      <c r="B1141" s="69">
        <v>44467</v>
      </c>
      <c r="C1141" s="134">
        <v>23</v>
      </c>
      <c r="D1141" s="68" t="s">
        <v>98</v>
      </c>
      <c r="E1141" s="68"/>
      <c r="F1141" s="68" t="s">
        <v>106</v>
      </c>
      <c r="G1141" s="68" t="s">
        <v>102</v>
      </c>
      <c r="H1141" s="68" t="s">
        <v>162</v>
      </c>
      <c r="I1141" s="68" t="s">
        <v>167</v>
      </c>
      <c r="J1141" s="69">
        <v>44481</v>
      </c>
      <c r="K1141" s="69">
        <v>44482</v>
      </c>
      <c r="L1141" s="68" t="s">
        <v>102</v>
      </c>
      <c r="M1141" s="68">
        <v>13</v>
      </c>
      <c r="N1141" s="69">
        <v>44494</v>
      </c>
      <c r="O1141" s="134">
        <v>13</v>
      </c>
      <c r="P1141" s="68" t="s">
        <v>210</v>
      </c>
      <c r="Q1141" s="68"/>
      <c r="R1141" s="68" t="s">
        <v>102</v>
      </c>
      <c r="S1141" s="33" t="s">
        <v>102</v>
      </c>
    </row>
    <row r="1142" spans="1:19">
      <c r="A1142" s="68"/>
      <c r="B1142" s="69">
        <v>44466</v>
      </c>
      <c r="C1142" s="134">
        <v>28</v>
      </c>
      <c r="D1142" s="68" t="s">
        <v>98</v>
      </c>
      <c r="E1142" s="68"/>
      <c r="F1142" s="68" t="s">
        <v>106</v>
      </c>
      <c r="G1142" s="68" t="s">
        <v>102</v>
      </c>
      <c r="H1142" s="68" t="s">
        <v>162</v>
      </c>
      <c r="I1142" s="68" t="s">
        <v>162</v>
      </c>
      <c r="J1142" s="69">
        <v>44481</v>
      </c>
      <c r="K1142" s="69">
        <v>44482</v>
      </c>
      <c r="L1142" s="68" t="s">
        <v>102</v>
      </c>
      <c r="M1142" s="68">
        <v>9</v>
      </c>
      <c r="N1142" s="69">
        <v>44490</v>
      </c>
      <c r="O1142" s="134">
        <v>9</v>
      </c>
      <c r="P1142" s="68" t="s">
        <v>117</v>
      </c>
      <c r="Q1142" s="68"/>
      <c r="R1142" s="68" t="s">
        <v>102</v>
      </c>
      <c r="S1142" s="33" t="s">
        <v>102</v>
      </c>
    </row>
    <row r="1143" spans="1:19">
      <c r="A1143" s="68"/>
      <c r="B1143" s="69">
        <v>44446</v>
      </c>
      <c r="C1143" s="134">
        <v>26</v>
      </c>
      <c r="D1143" s="68" t="s">
        <v>105</v>
      </c>
      <c r="E1143" s="68"/>
      <c r="F1143" s="68" t="s">
        <v>106</v>
      </c>
      <c r="G1143" s="68" t="s">
        <v>102</v>
      </c>
      <c r="H1143" s="68" t="s">
        <v>162</v>
      </c>
      <c r="I1143" s="68" t="s">
        <v>162</v>
      </c>
      <c r="J1143" s="69">
        <v>44481</v>
      </c>
      <c r="K1143" s="69">
        <v>44482</v>
      </c>
      <c r="L1143" s="68" t="s">
        <v>102</v>
      </c>
      <c r="M1143" s="68">
        <v>13</v>
      </c>
      <c r="N1143" s="69">
        <v>44494</v>
      </c>
      <c r="O1143" s="134">
        <v>13</v>
      </c>
      <c r="P1143" s="68" t="s">
        <v>166</v>
      </c>
      <c r="Q1143" s="68"/>
      <c r="R1143" s="68" t="s">
        <v>102</v>
      </c>
      <c r="S1143" s="33" t="s">
        <v>102</v>
      </c>
    </row>
    <row r="1144" spans="1:19">
      <c r="A1144" s="68"/>
      <c r="B1144" s="69">
        <v>44470</v>
      </c>
      <c r="C1144" s="134">
        <v>24</v>
      </c>
      <c r="D1144" s="68" t="s">
        <v>98</v>
      </c>
      <c r="E1144" s="68"/>
      <c r="F1144" s="68" t="s">
        <v>106</v>
      </c>
      <c r="G1144" s="68" t="s">
        <v>102</v>
      </c>
      <c r="H1144" s="68" t="s">
        <v>162</v>
      </c>
      <c r="I1144" s="68" t="s">
        <v>162</v>
      </c>
      <c r="J1144" s="69">
        <v>44481</v>
      </c>
      <c r="K1144" s="69">
        <v>44482</v>
      </c>
      <c r="L1144" s="68" t="s">
        <v>102</v>
      </c>
      <c r="M1144" s="68">
        <v>17</v>
      </c>
      <c r="N1144" s="69">
        <v>44498</v>
      </c>
      <c r="O1144" s="134">
        <v>17</v>
      </c>
      <c r="P1144" s="68" t="s">
        <v>166</v>
      </c>
      <c r="Q1144" s="68"/>
      <c r="R1144" s="68" t="s">
        <v>102</v>
      </c>
      <c r="S1144" s="33" t="s">
        <v>102</v>
      </c>
    </row>
    <row r="1145" spans="1:19">
      <c r="A1145" s="68"/>
      <c r="B1145" s="69">
        <v>44481</v>
      </c>
      <c r="C1145" s="134">
        <v>24</v>
      </c>
      <c r="D1145" s="68" t="s">
        <v>98</v>
      </c>
      <c r="E1145" s="68"/>
      <c r="F1145" s="68" t="s">
        <v>106</v>
      </c>
      <c r="G1145" s="68" t="s">
        <v>102</v>
      </c>
      <c r="H1145" s="68" t="s">
        <v>162</v>
      </c>
      <c r="I1145" s="68" t="s">
        <v>162</v>
      </c>
      <c r="J1145" s="69">
        <v>44481</v>
      </c>
      <c r="K1145" s="69">
        <v>44482</v>
      </c>
      <c r="L1145" s="68" t="s">
        <v>102</v>
      </c>
      <c r="M1145" s="68">
        <v>14</v>
      </c>
      <c r="N1145" s="69">
        <v>44495</v>
      </c>
      <c r="O1145" s="134">
        <v>14</v>
      </c>
      <c r="P1145" s="68" t="s">
        <v>166</v>
      </c>
      <c r="Q1145" s="68"/>
      <c r="R1145" s="68" t="s">
        <v>102</v>
      </c>
      <c r="S1145" s="33" t="s">
        <v>102</v>
      </c>
    </row>
    <row r="1146" spans="1:19">
      <c r="A1146" s="68"/>
      <c r="B1146" s="69">
        <v>44467</v>
      </c>
      <c r="C1146" s="134">
        <v>30</v>
      </c>
      <c r="D1146" s="68" t="s">
        <v>98</v>
      </c>
      <c r="E1146" s="68"/>
      <c r="F1146" s="68" t="s">
        <v>106</v>
      </c>
      <c r="G1146" s="68" t="s">
        <v>102</v>
      </c>
      <c r="H1146" s="68" t="s">
        <v>162</v>
      </c>
      <c r="I1146" s="68" t="s">
        <v>162</v>
      </c>
      <c r="J1146" s="69">
        <v>44482</v>
      </c>
      <c r="K1146" s="69">
        <v>44483</v>
      </c>
      <c r="L1146" s="68" t="s">
        <v>101</v>
      </c>
      <c r="M1146" s="68">
        <v>1</v>
      </c>
      <c r="N1146" s="69">
        <v>44483</v>
      </c>
      <c r="O1146" s="134">
        <v>1</v>
      </c>
      <c r="P1146" s="68" t="s">
        <v>168</v>
      </c>
      <c r="Q1146" s="68"/>
      <c r="R1146" s="68" t="s">
        <v>102</v>
      </c>
      <c r="S1146" s="33" t="s">
        <v>102</v>
      </c>
    </row>
    <row r="1147" spans="1:19">
      <c r="A1147" s="68"/>
      <c r="B1147" s="69">
        <v>44455</v>
      </c>
      <c r="C1147" s="134">
        <v>23</v>
      </c>
      <c r="D1147" s="68" t="s">
        <v>98</v>
      </c>
      <c r="E1147" s="68"/>
      <c r="F1147" s="68" t="s">
        <v>106</v>
      </c>
      <c r="G1147" s="68" t="s">
        <v>102</v>
      </c>
      <c r="H1147" s="68" t="s">
        <v>162</v>
      </c>
      <c r="I1147" s="68" t="s">
        <v>162</v>
      </c>
      <c r="J1147" s="69">
        <v>44482</v>
      </c>
      <c r="K1147" s="69">
        <v>44483</v>
      </c>
      <c r="L1147" s="68" t="s">
        <v>102</v>
      </c>
      <c r="M1147" s="68">
        <v>8</v>
      </c>
      <c r="N1147" s="69">
        <v>44490</v>
      </c>
      <c r="O1147" s="134">
        <v>8</v>
      </c>
      <c r="P1147" s="68" t="s">
        <v>166</v>
      </c>
      <c r="Q1147" s="68"/>
      <c r="R1147" s="68" t="s">
        <v>102</v>
      </c>
      <c r="S1147" s="33" t="s">
        <v>102</v>
      </c>
    </row>
    <row r="1148" spans="1:19">
      <c r="A1148" s="68"/>
      <c r="B1148" s="69">
        <v>44309</v>
      </c>
      <c r="C1148" s="134">
        <v>24</v>
      </c>
      <c r="D1148" s="68" t="s">
        <v>98</v>
      </c>
      <c r="E1148" s="68"/>
      <c r="F1148" s="68" t="s">
        <v>106</v>
      </c>
      <c r="G1148" s="68" t="s">
        <v>101</v>
      </c>
      <c r="H1148" s="68" t="s">
        <v>162</v>
      </c>
      <c r="I1148" s="68" t="s">
        <v>162</v>
      </c>
      <c r="J1148" s="69">
        <v>44482</v>
      </c>
      <c r="K1148" s="69">
        <v>44483</v>
      </c>
      <c r="L1148" s="68" t="s">
        <v>102</v>
      </c>
      <c r="M1148" s="68">
        <v>16</v>
      </c>
      <c r="N1148" s="69">
        <v>44498</v>
      </c>
      <c r="O1148" s="134">
        <v>16</v>
      </c>
      <c r="P1148" s="68" t="s">
        <v>166</v>
      </c>
      <c r="Q1148" s="68"/>
      <c r="R1148" s="68" t="s">
        <v>102</v>
      </c>
      <c r="S1148" s="33" t="s">
        <v>102</v>
      </c>
    </row>
    <row r="1149" spans="1:19">
      <c r="A1149" s="68"/>
      <c r="B1149" s="69">
        <v>44449</v>
      </c>
      <c r="C1149" s="134">
        <v>48</v>
      </c>
      <c r="D1149" s="68" t="s">
        <v>98</v>
      </c>
      <c r="E1149" s="68"/>
      <c r="F1149" s="68" t="s">
        <v>106</v>
      </c>
      <c r="G1149" s="68" t="s">
        <v>101</v>
      </c>
      <c r="H1149" s="68" t="s">
        <v>162</v>
      </c>
      <c r="I1149" s="68" t="s">
        <v>162</v>
      </c>
      <c r="J1149" s="69">
        <v>44483</v>
      </c>
      <c r="K1149" s="69">
        <v>44484</v>
      </c>
      <c r="L1149" s="68" t="s">
        <v>101</v>
      </c>
      <c r="M1149" s="68">
        <v>1</v>
      </c>
      <c r="N1149" s="69">
        <v>44484</v>
      </c>
      <c r="O1149" s="134">
        <v>1</v>
      </c>
      <c r="P1149" s="68" t="s">
        <v>166</v>
      </c>
      <c r="Q1149" s="68"/>
      <c r="R1149" s="68" t="s">
        <v>102</v>
      </c>
      <c r="S1149" s="33" t="s">
        <v>102</v>
      </c>
    </row>
    <row r="1150" spans="1:19">
      <c r="A1150" s="68"/>
      <c r="B1150" s="69">
        <v>44391</v>
      </c>
      <c r="C1150" s="134">
        <v>34</v>
      </c>
      <c r="D1150" s="68" t="s">
        <v>105</v>
      </c>
      <c r="E1150" s="68"/>
      <c r="F1150" s="68" t="s">
        <v>106</v>
      </c>
      <c r="G1150" s="68" t="s">
        <v>102</v>
      </c>
      <c r="H1150" s="68" t="s">
        <v>162</v>
      </c>
      <c r="I1150" s="68" t="s">
        <v>162</v>
      </c>
      <c r="J1150" s="69">
        <v>44483</v>
      </c>
      <c r="K1150" s="69">
        <v>44484</v>
      </c>
      <c r="L1150" s="68" t="s">
        <v>102</v>
      </c>
      <c r="M1150" s="68">
        <v>1</v>
      </c>
      <c r="N1150" s="69">
        <v>44484</v>
      </c>
      <c r="O1150" s="134">
        <v>1</v>
      </c>
      <c r="P1150" s="68" t="s">
        <v>166</v>
      </c>
      <c r="Q1150" s="68"/>
      <c r="R1150" s="68" t="s">
        <v>102</v>
      </c>
      <c r="S1150" s="33" t="s">
        <v>102</v>
      </c>
    </row>
    <row r="1151" spans="1:19">
      <c r="A1151" s="68"/>
      <c r="B1151" s="69">
        <v>44467</v>
      </c>
      <c r="C1151" s="134">
        <v>29</v>
      </c>
      <c r="D1151" s="68" t="s">
        <v>98</v>
      </c>
      <c r="E1151" s="68"/>
      <c r="F1151" s="68" t="s">
        <v>106</v>
      </c>
      <c r="G1151" s="68" t="s">
        <v>102</v>
      </c>
      <c r="H1151" s="68" t="s">
        <v>162</v>
      </c>
      <c r="I1151" s="68" t="s">
        <v>162</v>
      </c>
      <c r="J1151" s="69">
        <v>44483</v>
      </c>
      <c r="K1151" s="69">
        <v>44484</v>
      </c>
      <c r="L1151" s="68" t="s">
        <v>102</v>
      </c>
      <c r="M1151" s="68">
        <v>12</v>
      </c>
      <c r="N1151" s="69">
        <v>44495</v>
      </c>
      <c r="O1151" s="134">
        <v>12</v>
      </c>
      <c r="P1151" s="68" t="s">
        <v>166</v>
      </c>
      <c r="Q1151" s="68"/>
      <c r="R1151" s="68" t="s">
        <v>102</v>
      </c>
      <c r="S1151" s="33" t="s">
        <v>102</v>
      </c>
    </row>
    <row r="1152" spans="1:19">
      <c r="A1152" s="68"/>
      <c r="B1152" s="69">
        <v>44460</v>
      </c>
      <c r="C1152" s="134">
        <v>23</v>
      </c>
      <c r="D1152" s="68" t="s">
        <v>105</v>
      </c>
      <c r="E1152" s="68"/>
      <c r="F1152" s="68" t="s">
        <v>106</v>
      </c>
      <c r="G1152" s="68" t="s">
        <v>102</v>
      </c>
      <c r="H1152" s="68" t="s">
        <v>162</v>
      </c>
      <c r="I1152" s="68" t="s">
        <v>162</v>
      </c>
      <c r="J1152" s="69">
        <v>44483</v>
      </c>
      <c r="K1152" s="69">
        <v>44484</v>
      </c>
      <c r="L1152" s="68" t="s">
        <v>102</v>
      </c>
      <c r="M1152" s="68">
        <v>7</v>
      </c>
      <c r="N1152" s="69">
        <v>44490</v>
      </c>
      <c r="O1152" s="134">
        <v>7</v>
      </c>
      <c r="P1152" s="68" t="s">
        <v>166</v>
      </c>
      <c r="Q1152" s="68"/>
      <c r="R1152" s="68" t="s">
        <v>102</v>
      </c>
      <c r="S1152" s="33" t="s">
        <v>102</v>
      </c>
    </row>
    <row r="1153" spans="1:19">
      <c r="A1153" s="68"/>
      <c r="B1153" s="69">
        <v>44449</v>
      </c>
      <c r="C1153" s="134">
        <v>48</v>
      </c>
      <c r="D1153" s="68" t="s">
        <v>98</v>
      </c>
      <c r="E1153" s="68"/>
      <c r="F1153" s="68" t="s">
        <v>106</v>
      </c>
      <c r="G1153" s="68" t="s">
        <v>101</v>
      </c>
      <c r="H1153" s="68" t="s">
        <v>162</v>
      </c>
      <c r="I1153" s="68" t="s">
        <v>162</v>
      </c>
      <c r="J1153" s="69">
        <v>44484</v>
      </c>
      <c r="K1153" s="69">
        <v>44487</v>
      </c>
      <c r="L1153" s="68" t="s">
        <v>102</v>
      </c>
      <c r="M1153" s="68">
        <v>12</v>
      </c>
      <c r="N1153" s="69">
        <v>44496</v>
      </c>
      <c r="O1153" s="134">
        <v>12</v>
      </c>
      <c r="P1153" s="68" t="s">
        <v>166</v>
      </c>
      <c r="Q1153" s="68"/>
      <c r="R1153" s="68" t="s">
        <v>102</v>
      </c>
      <c r="S1153" s="33" t="s">
        <v>102</v>
      </c>
    </row>
    <row r="1154" spans="1:19">
      <c r="A1154" s="68"/>
      <c r="B1154" s="69">
        <v>44263</v>
      </c>
      <c r="C1154" s="134">
        <v>24</v>
      </c>
      <c r="D1154" s="68" t="s">
        <v>105</v>
      </c>
      <c r="E1154" s="68"/>
      <c r="F1154" s="68" t="s">
        <v>106</v>
      </c>
      <c r="G1154" s="68" t="s">
        <v>102</v>
      </c>
      <c r="H1154" s="68" t="s">
        <v>162</v>
      </c>
      <c r="I1154" s="68" t="s">
        <v>162</v>
      </c>
      <c r="J1154" s="69">
        <v>44484</v>
      </c>
      <c r="K1154" s="69">
        <v>44487</v>
      </c>
      <c r="L1154" s="68" t="s">
        <v>101</v>
      </c>
      <c r="M1154" s="68">
        <v>3</v>
      </c>
      <c r="N1154" s="69">
        <v>44487</v>
      </c>
      <c r="O1154" s="134">
        <v>3</v>
      </c>
      <c r="P1154" s="68" t="s">
        <v>166</v>
      </c>
      <c r="Q1154" s="68"/>
      <c r="R1154" s="68" t="s">
        <v>102</v>
      </c>
      <c r="S1154" s="33" t="s">
        <v>102</v>
      </c>
    </row>
    <row r="1155" spans="1:19">
      <c r="A1155" s="68"/>
      <c r="B1155" s="69">
        <v>44475</v>
      </c>
      <c r="C1155" s="134">
        <v>20</v>
      </c>
      <c r="D1155" s="68" t="s">
        <v>105</v>
      </c>
      <c r="E1155" s="68"/>
      <c r="F1155" s="68" t="s">
        <v>106</v>
      </c>
      <c r="G1155" s="68" t="s">
        <v>102</v>
      </c>
      <c r="H1155" s="68" t="s">
        <v>162</v>
      </c>
      <c r="I1155" s="68" t="s">
        <v>162</v>
      </c>
      <c r="J1155" s="69">
        <v>44486</v>
      </c>
      <c r="K1155" s="69">
        <v>44487</v>
      </c>
      <c r="L1155" s="68" t="s">
        <v>102</v>
      </c>
      <c r="M1155" s="68">
        <v>15</v>
      </c>
      <c r="N1155" s="69">
        <v>44501</v>
      </c>
      <c r="O1155" s="134">
        <v>15</v>
      </c>
      <c r="P1155" s="68" t="s">
        <v>218</v>
      </c>
      <c r="Q1155" s="68"/>
      <c r="R1155" s="68" t="s">
        <v>102</v>
      </c>
      <c r="S1155" s="33" t="s">
        <v>102</v>
      </c>
    </row>
    <row r="1156" spans="1:19">
      <c r="A1156" s="68"/>
      <c r="B1156" s="69">
        <v>44496</v>
      </c>
      <c r="C1156" s="134">
        <v>28</v>
      </c>
      <c r="D1156" s="68" t="s">
        <v>107</v>
      </c>
      <c r="E1156" s="68"/>
      <c r="F1156" s="68" t="s">
        <v>106</v>
      </c>
      <c r="G1156" s="68" t="s">
        <v>102</v>
      </c>
      <c r="H1156" s="68" t="s">
        <v>162</v>
      </c>
      <c r="I1156" s="68" t="s">
        <v>162</v>
      </c>
      <c r="J1156" s="69">
        <v>44487</v>
      </c>
      <c r="K1156" s="69">
        <v>44488</v>
      </c>
      <c r="L1156" s="68" t="s">
        <v>102</v>
      </c>
      <c r="M1156" s="68">
        <v>30</v>
      </c>
      <c r="N1156" s="69">
        <v>44498</v>
      </c>
      <c r="O1156" s="134">
        <v>11</v>
      </c>
      <c r="P1156" s="68" t="s">
        <v>218</v>
      </c>
      <c r="Q1156" s="68"/>
      <c r="R1156" s="68" t="s">
        <v>102</v>
      </c>
      <c r="S1156" s="33" t="s">
        <v>102</v>
      </c>
    </row>
    <row r="1157" spans="1:19">
      <c r="A1157" s="68"/>
      <c r="B1157" s="69">
        <v>44475</v>
      </c>
      <c r="C1157" s="134">
        <v>29</v>
      </c>
      <c r="D1157" s="68" t="s">
        <v>105</v>
      </c>
      <c r="E1157" s="68"/>
      <c r="F1157" s="68" t="s">
        <v>106</v>
      </c>
      <c r="G1157" s="68" t="s">
        <v>102</v>
      </c>
      <c r="H1157" s="68" t="s">
        <v>162</v>
      </c>
      <c r="I1157" s="68" t="s">
        <v>162</v>
      </c>
      <c r="J1157" s="69">
        <v>44487</v>
      </c>
      <c r="K1157" s="69">
        <v>44488</v>
      </c>
      <c r="L1157" s="68" t="s">
        <v>102</v>
      </c>
      <c r="M1157" s="68">
        <v>3</v>
      </c>
      <c r="N1157" s="69">
        <v>44490</v>
      </c>
      <c r="O1157" s="134">
        <v>3</v>
      </c>
      <c r="P1157" s="68" t="s">
        <v>218</v>
      </c>
      <c r="Q1157" s="68"/>
      <c r="R1157" s="68" t="s">
        <v>102</v>
      </c>
      <c r="S1157" s="33" t="s">
        <v>102</v>
      </c>
    </row>
    <row r="1158" spans="1:19">
      <c r="A1158" s="68"/>
      <c r="B1158" s="69">
        <v>44484</v>
      </c>
      <c r="C1158" s="134">
        <v>37</v>
      </c>
      <c r="D1158" s="68" t="s">
        <v>98</v>
      </c>
      <c r="E1158" s="68"/>
      <c r="F1158" s="68" t="s">
        <v>106</v>
      </c>
      <c r="G1158" s="68" t="s">
        <v>102</v>
      </c>
      <c r="H1158" s="68" t="s">
        <v>162</v>
      </c>
      <c r="I1158" s="68" t="s">
        <v>162</v>
      </c>
      <c r="J1158" s="69">
        <v>44488</v>
      </c>
      <c r="K1158" s="69">
        <v>44489</v>
      </c>
      <c r="L1158" s="68" t="s">
        <v>102</v>
      </c>
      <c r="M1158" s="68">
        <v>20</v>
      </c>
      <c r="N1158" s="69">
        <v>44508</v>
      </c>
      <c r="O1158" s="134">
        <v>20</v>
      </c>
      <c r="P1158" s="68" t="s">
        <v>210</v>
      </c>
      <c r="Q1158" s="68"/>
      <c r="R1158" s="68" t="s">
        <v>102</v>
      </c>
      <c r="S1158" s="33" t="s">
        <v>102</v>
      </c>
    </row>
    <row r="1159" spans="1:19">
      <c r="A1159" s="68"/>
      <c r="B1159" s="69">
        <v>44481</v>
      </c>
      <c r="C1159" s="134">
        <v>19</v>
      </c>
      <c r="D1159" s="68" t="s">
        <v>98</v>
      </c>
      <c r="E1159" s="68"/>
      <c r="F1159" s="68" t="s">
        <v>106</v>
      </c>
      <c r="G1159" s="68" t="s">
        <v>102</v>
      </c>
      <c r="H1159" s="68" t="s">
        <v>162</v>
      </c>
      <c r="I1159" s="68" t="s">
        <v>162</v>
      </c>
      <c r="J1159" s="69">
        <v>44488</v>
      </c>
      <c r="K1159" s="69">
        <v>44489</v>
      </c>
      <c r="L1159" s="68" t="s">
        <v>102</v>
      </c>
      <c r="M1159" s="68">
        <v>20</v>
      </c>
      <c r="N1159" s="69">
        <v>44508</v>
      </c>
      <c r="O1159" s="134">
        <v>20</v>
      </c>
      <c r="P1159" s="68" t="s">
        <v>210</v>
      </c>
      <c r="Q1159" s="68"/>
      <c r="R1159" s="68" t="s">
        <v>102</v>
      </c>
      <c r="S1159" s="33" t="s">
        <v>102</v>
      </c>
    </row>
    <row r="1160" spans="1:19">
      <c r="A1160" s="68"/>
      <c r="B1160" s="69">
        <v>44474</v>
      </c>
      <c r="C1160" s="134">
        <v>29</v>
      </c>
      <c r="D1160" s="68" t="s">
        <v>98</v>
      </c>
      <c r="E1160" s="68"/>
      <c r="F1160" s="68" t="s">
        <v>106</v>
      </c>
      <c r="G1160" s="68" t="s">
        <v>101</v>
      </c>
      <c r="H1160" s="68" t="s">
        <v>162</v>
      </c>
      <c r="I1160" s="68" t="s">
        <v>162</v>
      </c>
      <c r="J1160" s="69">
        <v>44490</v>
      </c>
      <c r="K1160" s="69">
        <v>44491</v>
      </c>
      <c r="L1160" s="68" t="s">
        <v>102</v>
      </c>
      <c r="M1160" s="68">
        <v>10</v>
      </c>
      <c r="N1160" s="69">
        <v>44498</v>
      </c>
      <c r="O1160" s="134">
        <v>8</v>
      </c>
      <c r="P1160" s="68" t="s">
        <v>218</v>
      </c>
      <c r="Q1160" s="68"/>
      <c r="R1160" s="68" t="s">
        <v>102</v>
      </c>
      <c r="S1160" s="33" t="s">
        <v>102</v>
      </c>
    </row>
    <row r="1161" spans="1:19">
      <c r="A1161" s="68"/>
      <c r="B1161" s="69">
        <v>44475</v>
      </c>
      <c r="C1161" s="134">
        <v>28</v>
      </c>
      <c r="D1161" s="68" t="s">
        <v>98</v>
      </c>
      <c r="E1161" s="68"/>
      <c r="F1161" s="68" t="s">
        <v>106</v>
      </c>
      <c r="G1161" s="68" t="s">
        <v>102</v>
      </c>
      <c r="H1161" s="68" t="s">
        <v>162</v>
      </c>
      <c r="I1161" s="68" t="s">
        <v>162</v>
      </c>
      <c r="J1161" s="69">
        <v>44490</v>
      </c>
      <c r="K1161" s="69">
        <v>44491</v>
      </c>
      <c r="L1161" s="68" t="s">
        <v>102</v>
      </c>
      <c r="M1161" s="68">
        <v>8</v>
      </c>
      <c r="N1161" s="69">
        <v>44498</v>
      </c>
      <c r="O1161" s="134">
        <v>8</v>
      </c>
      <c r="P1161" s="68" t="s">
        <v>168</v>
      </c>
      <c r="Q1161" s="68"/>
      <c r="R1161" s="68" t="s">
        <v>102</v>
      </c>
      <c r="S1161" s="33" t="s">
        <v>102</v>
      </c>
    </row>
    <row r="1162" spans="1:19">
      <c r="A1162" s="68"/>
      <c r="B1162" s="69">
        <v>44466</v>
      </c>
      <c r="C1162" s="134">
        <v>28</v>
      </c>
      <c r="D1162" s="68" t="s">
        <v>98</v>
      </c>
      <c r="E1162" s="68"/>
      <c r="F1162" s="68" t="s">
        <v>106</v>
      </c>
      <c r="G1162" s="68" t="s">
        <v>102</v>
      </c>
      <c r="H1162" s="68" t="s">
        <v>162</v>
      </c>
      <c r="I1162" s="68" t="s">
        <v>162</v>
      </c>
      <c r="J1162" s="69">
        <v>44490</v>
      </c>
      <c r="K1162" s="69">
        <v>44491</v>
      </c>
      <c r="L1162" s="68" t="s">
        <v>102</v>
      </c>
      <c r="M1162" s="68">
        <v>11</v>
      </c>
      <c r="N1162" s="69">
        <v>44501</v>
      </c>
      <c r="O1162" s="134">
        <v>11</v>
      </c>
      <c r="P1162" s="68" t="s">
        <v>166</v>
      </c>
      <c r="Q1162" s="68"/>
      <c r="R1162" s="68" t="s">
        <v>102</v>
      </c>
      <c r="S1162" s="33" t="s">
        <v>102</v>
      </c>
    </row>
    <row r="1163" spans="1:19">
      <c r="A1163" s="68"/>
      <c r="B1163" s="69">
        <v>44490</v>
      </c>
      <c r="C1163" s="134">
        <v>45</v>
      </c>
      <c r="D1163" s="68" t="s">
        <v>98</v>
      </c>
      <c r="E1163" s="68"/>
      <c r="F1163" s="68" t="s">
        <v>106</v>
      </c>
      <c r="G1163" s="68" t="s">
        <v>102</v>
      </c>
      <c r="H1163" s="68" t="s">
        <v>162</v>
      </c>
      <c r="I1163" s="68" t="s">
        <v>162</v>
      </c>
      <c r="J1163" s="69">
        <v>44490</v>
      </c>
      <c r="K1163" s="69">
        <v>44491</v>
      </c>
      <c r="L1163" s="68" t="s">
        <v>102</v>
      </c>
      <c r="M1163" s="68">
        <v>30</v>
      </c>
      <c r="N1163" s="69">
        <v>44499</v>
      </c>
      <c r="O1163" s="134">
        <v>9</v>
      </c>
      <c r="P1163" s="68" t="s">
        <v>218</v>
      </c>
      <c r="Q1163" s="68"/>
      <c r="R1163" s="68" t="s">
        <v>102</v>
      </c>
      <c r="S1163" s="33" t="s">
        <v>102</v>
      </c>
    </row>
    <row r="1164" spans="1:19">
      <c r="A1164" s="68"/>
      <c r="B1164" s="69">
        <v>44490</v>
      </c>
      <c r="C1164" s="134">
        <v>27</v>
      </c>
      <c r="D1164" s="68" t="s">
        <v>98</v>
      </c>
      <c r="E1164" s="68"/>
      <c r="F1164" s="68" t="s">
        <v>106</v>
      </c>
      <c r="G1164" s="68" t="s">
        <v>102</v>
      </c>
      <c r="H1164" s="68" t="s">
        <v>162</v>
      </c>
      <c r="I1164" s="68" t="s">
        <v>162</v>
      </c>
      <c r="J1164" s="69">
        <v>44490</v>
      </c>
      <c r="K1164" s="69">
        <v>44491</v>
      </c>
      <c r="L1164" s="68" t="s">
        <v>102</v>
      </c>
      <c r="M1164" s="68">
        <v>60</v>
      </c>
      <c r="N1164" s="69">
        <v>44526</v>
      </c>
      <c r="O1164" s="134">
        <v>36</v>
      </c>
      <c r="P1164" s="68" t="s">
        <v>218</v>
      </c>
      <c r="Q1164" s="68"/>
      <c r="R1164" s="68" t="s">
        <v>102</v>
      </c>
      <c r="S1164" s="33" t="s">
        <v>102</v>
      </c>
    </row>
    <row r="1165" spans="1:19">
      <c r="A1165" s="68"/>
      <c r="B1165" s="69">
        <v>44491</v>
      </c>
      <c r="C1165" s="134">
        <v>35</v>
      </c>
      <c r="D1165" s="68" t="s">
        <v>98</v>
      </c>
      <c r="E1165" s="68"/>
      <c r="F1165" s="68" t="s">
        <v>106</v>
      </c>
      <c r="G1165" s="68" t="s">
        <v>102</v>
      </c>
      <c r="H1165" s="68" t="s">
        <v>162</v>
      </c>
      <c r="I1165" s="68" t="s">
        <v>162</v>
      </c>
      <c r="J1165" s="69">
        <v>44493</v>
      </c>
      <c r="K1165" s="69">
        <v>44494</v>
      </c>
      <c r="L1165" s="68" t="s">
        <v>102</v>
      </c>
      <c r="M1165" s="68">
        <v>10</v>
      </c>
      <c r="N1165" s="69">
        <v>44502</v>
      </c>
      <c r="O1165" s="134">
        <v>9</v>
      </c>
      <c r="P1165" s="68" t="s">
        <v>218</v>
      </c>
      <c r="Q1165" s="68"/>
      <c r="R1165" s="68" t="s">
        <v>102</v>
      </c>
      <c r="S1165" s="33" t="s">
        <v>102</v>
      </c>
    </row>
    <row r="1166" spans="1:19">
      <c r="A1166" s="68"/>
      <c r="B1166" s="69">
        <v>44483</v>
      </c>
      <c r="C1166" s="134">
        <v>21</v>
      </c>
      <c r="D1166" s="68" t="s">
        <v>98</v>
      </c>
      <c r="E1166" s="68"/>
      <c r="F1166" s="68" t="s">
        <v>106</v>
      </c>
      <c r="G1166" s="68" t="s">
        <v>102</v>
      </c>
      <c r="H1166" s="68" t="s">
        <v>162</v>
      </c>
      <c r="I1166" s="68" t="s">
        <v>162</v>
      </c>
      <c r="J1166" s="69">
        <v>44493</v>
      </c>
      <c r="K1166" s="69">
        <v>44494</v>
      </c>
      <c r="L1166" s="68" t="s">
        <v>102</v>
      </c>
      <c r="M1166" s="68">
        <v>10</v>
      </c>
      <c r="N1166" s="69">
        <v>44502</v>
      </c>
      <c r="O1166" s="134">
        <v>9</v>
      </c>
      <c r="P1166" s="68" t="s">
        <v>218</v>
      </c>
      <c r="Q1166" s="68"/>
      <c r="R1166" s="68" t="s">
        <v>102</v>
      </c>
      <c r="S1166" s="33" t="s">
        <v>102</v>
      </c>
    </row>
    <row r="1167" spans="1:19">
      <c r="A1167" s="68"/>
      <c r="B1167" s="69">
        <v>44483</v>
      </c>
      <c r="C1167" s="134">
        <v>50</v>
      </c>
      <c r="D1167" s="68" t="s">
        <v>98</v>
      </c>
      <c r="E1167" s="68"/>
      <c r="F1167" s="68" t="s">
        <v>106</v>
      </c>
      <c r="G1167" s="68" t="s">
        <v>102</v>
      </c>
      <c r="H1167" s="68" t="s">
        <v>162</v>
      </c>
      <c r="I1167" s="68" t="s">
        <v>162</v>
      </c>
      <c r="J1167" s="69">
        <v>44493</v>
      </c>
      <c r="K1167" s="69">
        <v>44494</v>
      </c>
      <c r="L1167" s="68" t="s">
        <v>102</v>
      </c>
      <c r="M1167" s="68">
        <v>30</v>
      </c>
      <c r="N1167" s="69">
        <v>44501</v>
      </c>
      <c r="O1167" s="134">
        <v>8</v>
      </c>
      <c r="P1167" s="68" t="s">
        <v>218</v>
      </c>
      <c r="Q1167" s="68"/>
      <c r="R1167" s="68" t="s">
        <v>102</v>
      </c>
      <c r="S1167" s="33" t="s">
        <v>102</v>
      </c>
    </row>
    <row r="1168" spans="1:19">
      <c r="A1168" s="68"/>
      <c r="B1168" s="69">
        <v>44477</v>
      </c>
      <c r="C1168" s="134">
        <v>34</v>
      </c>
      <c r="D1168" s="68" t="s">
        <v>98</v>
      </c>
      <c r="E1168" s="68"/>
      <c r="F1168" s="68" t="s">
        <v>106</v>
      </c>
      <c r="G1168" s="68" t="s">
        <v>102</v>
      </c>
      <c r="H1168" s="68" t="s">
        <v>162</v>
      </c>
      <c r="I1168" s="68" t="s">
        <v>162</v>
      </c>
      <c r="J1168" s="69">
        <v>44494</v>
      </c>
      <c r="K1168" s="69">
        <v>44495</v>
      </c>
      <c r="L1168" s="68" t="s">
        <v>102</v>
      </c>
      <c r="M1168" s="68">
        <v>10</v>
      </c>
      <c r="N1168" s="69">
        <v>44494</v>
      </c>
      <c r="O1168" s="134">
        <v>1</v>
      </c>
      <c r="P1168" s="68" t="s">
        <v>218</v>
      </c>
      <c r="Q1168" s="68"/>
      <c r="R1168" s="68" t="s">
        <v>102</v>
      </c>
      <c r="S1168" s="33" t="s">
        <v>102</v>
      </c>
    </row>
    <row r="1169" spans="1:19">
      <c r="A1169" s="68"/>
      <c r="B1169" s="69">
        <v>44461</v>
      </c>
      <c r="C1169" s="134">
        <v>38</v>
      </c>
      <c r="D1169" s="68" t="s">
        <v>98</v>
      </c>
      <c r="E1169" s="68"/>
      <c r="F1169" s="68" t="s">
        <v>106</v>
      </c>
      <c r="G1169" s="68" t="s">
        <v>102</v>
      </c>
      <c r="H1169" s="68" t="s">
        <v>162</v>
      </c>
      <c r="I1169" s="68" t="s">
        <v>162</v>
      </c>
      <c r="J1169" s="69">
        <v>44494</v>
      </c>
      <c r="K1169" s="69">
        <v>44495</v>
      </c>
      <c r="L1169" s="68" t="s">
        <v>102</v>
      </c>
      <c r="M1169" s="68">
        <v>2</v>
      </c>
      <c r="N1169" s="69">
        <v>44496</v>
      </c>
      <c r="O1169" s="134">
        <v>2</v>
      </c>
      <c r="P1169" s="68" t="s">
        <v>217</v>
      </c>
      <c r="Q1169" s="68"/>
      <c r="R1169" s="68" t="s">
        <v>102</v>
      </c>
      <c r="S1169" s="33" t="s">
        <v>102</v>
      </c>
    </row>
    <row r="1170" spans="1:19">
      <c r="A1170" s="68"/>
      <c r="B1170" s="69">
        <v>44280</v>
      </c>
      <c r="C1170" s="134">
        <v>49</v>
      </c>
      <c r="D1170" s="68" t="s">
        <v>98</v>
      </c>
      <c r="E1170" s="68"/>
      <c r="F1170" s="68" t="s">
        <v>106</v>
      </c>
      <c r="G1170" s="68" t="s">
        <v>102</v>
      </c>
      <c r="H1170" s="68" t="s">
        <v>162</v>
      </c>
      <c r="I1170" s="68" t="s">
        <v>162</v>
      </c>
      <c r="J1170" s="69">
        <v>44494</v>
      </c>
      <c r="K1170" s="69">
        <v>44495</v>
      </c>
      <c r="L1170" s="68" t="s">
        <v>102</v>
      </c>
      <c r="M1170" s="68">
        <v>20</v>
      </c>
      <c r="N1170" s="69">
        <v>44495</v>
      </c>
      <c r="O1170" s="134">
        <v>1</v>
      </c>
      <c r="P1170" s="68" t="s">
        <v>218</v>
      </c>
      <c r="Q1170" s="68"/>
      <c r="R1170" s="68" t="s">
        <v>102</v>
      </c>
      <c r="S1170" s="33" t="s">
        <v>102</v>
      </c>
    </row>
    <row r="1171" spans="1:19">
      <c r="A1171" s="68"/>
      <c r="B1171" s="69">
        <v>44484</v>
      </c>
      <c r="C1171" s="134">
        <v>30</v>
      </c>
      <c r="D1171" s="68" t="s">
        <v>105</v>
      </c>
      <c r="E1171" s="68"/>
      <c r="F1171" s="68" t="s">
        <v>106</v>
      </c>
      <c r="G1171" s="68" t="s">
        <v>102</v>
      </c>
      <c r="H1171" s="68" t="s">
        <v>162</v>
      </c>
      <c r="I1171" s="68" t="s">
        <v>162</v>
      </c>
      <c r="J1171" s="69">
        <v>44495</v>
      </c>
      <c r="K1171" s="69">
        <v>44496</v>
      </c>
      <c r="L1171" s="68" t="s">
        <v>102</v>
      </c>
      <c r="M1171" s="68">
        <v>10</v>
      </c>
      <c r="N1171" s="69">
        <v>44508</v>
      </c>
      <c r="O1171" s="134">
        <v>13</v>
      </c>
      <c r="P1171" s="68" t="s">
        <v>218</v>
      </c>
      <c r="Q1171" s="68"/>
      <c r="R1171" s="68" t="s">
        <v>102</v>
      </c>
      <c r="S1171" s="33" t="s">
        <v>102</v>
      </c>
    </row>
    <row r="1172" spans="1:19">
      <c r="A1172" s="68"/>
      <c r="B1172" s="69">
        <v>44477</v>
      </c>
      <c r="C1172" s="134">
        <v>38</v>
      </c>
      <c r="D1172" s="68" t="s">
        <v>98</v>
      </c>
      <c r="E1172" s="68"/>
      <c r="F1172" s="68" t="s">
        <v>106</v>
      </c>
      <c r="G1172" s="68" t="s">
        <v>102</v>
      </c>
      <c r="H1172" s="68" t="s">
        <v>162</v>
      </c>
      <c r="I1172" s="68" t="s">
        <v>162</v>
      </c>
      <c r="J1172" s="69">
        <v>44495</v>
      </c>
      <c r="K1172" s="69">
        <v>44496</v>
      </c>
      <c r="L1172" s="68" t="s">
        <v>102</v>
      </c>
      <c r="M1172" s="68">
        <v>6</v>
      </c>
      <c r="N1172" s="69">
        <v>44501</v>
      </c>
      <c r="O1172" s="134">
        <v>6</v>
      </c>
      <c r="P1172" s="68" t="s">
        <v>166</v>
      </c>
      <c r="Q1172" s="68"/>
      <c r="R1172" s="68" t="s">
        <v>102</v>
      </c>
      <c r="S1172" s="33" t="s">
        <v>102</v>
      </c>
    </row>
    <row r="1173" spans="1:19">
      <c r="A1173" s="68"/>
      <c r="B1173" s="69">
        <v>44495</v>
      </c>
      <c r="C1173" s="134">
        <v>42</v>
      </c>
      <c r="D1173" s="68" t="s">
        <v>105</v>
      </c>
      <c r="E1173" s="68"/>
      <c r="F1173" s="68" t="s">
        <v>106</v>
      </c>
      <c r="G1173" s="68" t="s">
        <v>102</v>
      </c>
      <c r="H1173" s="68" t="s">
        <v>162</v>
      </c>
      <c r="I1173" s="68" t="s">
        <v>162</v>
      </c>
      <c r="J1173" s="69">
        <v>44495</v>
      </c>
      <c r="K1173" s="69">
        <v>44496</v>
      </c>
      <c r="L1173" s="68" t="s">
        <v>102</v>
      </c>
      <c r="M1173" s="68">
        <v>3</v>
      </c>
      <c r="N1173" s="69">
        <v>44498</v>
      </c>
      <c r="O1173" s="134">
        <v>3</v>
      </c>
      <c r="P1173" s="68" t="s">
        <v>166</v>
      </c>
      <c r="Q1173" s="68"/>
      <c r="R1173" s="68" t="s">
        <v>102</v>
      </c>
      <c r="S1173" s="33" t="s">
        <v>102</v>
      </c>
    </row>
    <row r="1174" spans="1:19">
      <c r="A1174" s="68"/>
      <c r="B1174" s="69">
        <v>44495</v>
      </c>
      <c r="C1174" s="134">
        <v>45</v>
      </c>
      <c r="D1174" s="68" t="s">
        <v>98</v>
      </c>
      <c r="E1174" s="68"/>
      <c r="F1174" s="68" t="s">
        <v>106</v>
      </c>
      <c r="G1174" s="68" t="s">
        <v>102</v>
      </c>
      <c r="H1174" s="68" t="s">
        <v>162</v>
      </c>
      <c r="I1174" s="68" t="s">
        <v>162</v>
      </c>
      <c r="J1174" s="69">
        <v>44495</v>
      </c>
      <c r="K1174" s="69">
        <v>44496</v>
      </c>
      <c r="L1174" s="68" t="s">
        <v>102</v>
      </c>
      <c r="M1174" s="68">
        <v>3</v>
      </c>
      <c r="N1174" s="69">
        <v>44498</v>
      </c>
      <c r="O1174" s="134">
        <v>3</v>
      </c>
      <c r="P1174" s="68" t="s">
        <v>166</v>
      </c>
      <c r="Q1174" s="68"/>
      <c r="R1174" s="68" t="s">
        <v>102</v>
      </c>
      <c r="S1174" s="33" t="s">
        <v>102</v>
      </c>
    </row>
    <row r="1175" spans="1:19">
      <c r="A1175" s="68"/>
      <c r="B1175" s="69">
        <v>44484</v>
      </c>
      <c r="C1175" s="134">
        <v>32</v>
      </c>
      <c r="D1175" s="68" t="s">
        <v>98</v>
      </c>
      <c r="E1175" s="68"/>
      <c r="F1175" s="68" t="s">
        <v>106</v>
      </c>
      <c r="G1175" s="68" t="s">
        <v>101</v>
      </c>
      <c r="H1175" s="68" t="s">
        <v>162</v>
      </c>
      <c r="I1175" s="68" t="s">
        <v>167</v>
      </c>
      <c r="J1175" s="69">
        <v>44496</v>
      </c>
      <c r="K1175" s="69">
        <v>44497</v>
      </c>
      <c r="L1175" s="68" t="s">
        <v>102</v>
      </c>
      <c r="M1175" s="68">
        <v>10</v>
      </c>
      <c r="N1175" s="69">
        <v>44508</v>
      </c>
      <c r="O1175" s="134">
        <v>12</v>
      </c>
      <c r="P1175" s="68" t="s">
        <v>218</v>
      </c>
      <c r="Q1175" s="68"/>
      <c r="R1175" s="68" t="s">
        <v>102</v>
      </c>
      <c r="S1175" s="33" t="s">
        <v>102</v>
      </c>
    </row>
    <row r="1176" spans="1:19">
      <c r="A1176" s="68"/>
      <c r="B1176" s="69">
        <v>44494</v>
      </c>
      <c r="C1176" s="134">
        <v>27</v>
      </c>
      <c r="D1176" s="68" t="s">
        <v>98</v>
      </c>
      <c r="E1176" s="68"/>
      <c r="F1176" s="68" t="s">
        <v>106</v>
      </c>
      <c r="G1176" s="68" t="s">
        <v>102</v>
      </c>
      <c r="H1176" s="68" t="s">
        <v>162</v>
      </c>
      <c r="I1176" s="68" t="s">
        <v>162</v>
      </c>
      <c r="J1176" s="69">
        <v>44496</v>
      </c>
      <c r="K1176" s="69">
        <v>44497</v>
      </c>
      <c r="L1176" s="68" t="s">
        <v>102</v>
      </c>
      <c r="M1176" s="68">
        <v>24</v>
      </c>
      <c r="N1176" s="69">
        <v>44519</v>
      </c>
      <c r="O1176" s="134">
        <v>24</v>
      </c>
      <c r="P1176" s="68" t="s">
        <v>219</v>
      </c>
      <c r="Q1176" s="68"/>
      <c r="R1176" s="68" t="s">
        <v>102</v>
      </c>
      <c r="S1176" s="33" t="s">
        <v>102</v>
      </c>
    </row>
    <row r="1177" spans="1:19">
      <c r="A1177" s="68"/>
      <c r="B1177" s="69">
        <v>44463</v>
      </c>
      <c r="C1177" s="134">
        <v>38</v>
      </c>
      <c r="D1177" s="68" t="s">
        <v>98</v>
      </c>
      <c r="E1177" s="68"/>
      <c r="F1177" s="68" t="s">
        <v>106</v>
      </c>
      <c r="G1177" s="68" t="s">
        <v>102</v>
      </c>
      <c r="H1177" s="68" t="s">
        <v>162</v>
      </c>
      <c r="I1177" s="68" t="s">
        <v>162</v>
      </c>
      <c r="J1177" s="69">
        <v>44497</v>
      </c>
      <c r="K1177" s="69">
        <v>44498</v>
      </c>
      <c r="L1177" s="68" t="s">
        <v>102</v>
      </c>
      <c r="M1177" s="68">
        <v>6</v>
      </c>
      <c r="N1177" s="69">
        <v>44503</v>
      </c>
      <c r="O1177" s="134">
        <v>6</v>
      </c>
      <c r="P1177" s="68" t="s">
        <v>166</v>
      </c>
      <c r="Q1177" s="68"/>
      <c r="R1177" s="68" t="s">
        <v>102</v>
      </c>
      <c r="S1177" s="33" t="s">
        <v>102</v>
      </c>
    </row>
    <row r="1178" spans="1:19">
      <c r="A1178" s="68"/>
      <c r="B1178" s="69">
        <v>44495</v>
      </c>
      <c r="C1178" s="134">
        <v>20</v>
      </c>
      <c r="D1178" s="68" t="s">
        <v>105</v>
      </c>
      <c r="E1178" s="68"/>
      <c r="F1178" s="68" t="s">
        <v>106</v>
      </c>
      <c r="G1178" s="68" t="s">
        <v>102</v>
      </c>
      <c r="H1178" s="68" t="s">
        <v>162</v>
      </c>
      <c r="I1178" s="68" t="s">
        <v>167</v>
      </c>
      <c r="J1178" s="69">
        <v>44498</v>
      </c>
      <c r="K1178" s="69">
        <v>44501</v>
      </c>
      <c r="L1178" s="68" t="s">
        <v>101</v>
      </c>
      <c r="M1178" s="68">
        <v>10</v>
      </c>
      <c r="N1178" s="69">
        <v>44501</v>
      </c>
      <c r="O1178" s="134">
        <v>3</v>
      </c>
      <c r="P1178" s="68" t="s">
        <v>218</v>
      </c>
      <c r="Q1178" s="68"/>
      <c r="R1178" s="68" t="s">
        <v>102</v>
      </c>
      <c r="S1178" s="33" t="s">
        <v>102</v>
      </c>
    </row>
    <row r="1179" spans="1:19">
      <c r="A1179" s="68"/>
      <c r="B1179" s="69">
        <v>44476</v>
      </c>
      <c r="C1179" s="134">
        <v>28</v>
      </c>
      <c r="D1179" s="68" t="s">
        <v>107</v>
      </c>
      <c r="E1179" s="68"/>
      <c r="F1179" s="68" t="s">
        <v>106</v>
      </c>
      <c r="G1179" s="68" t="s">
        <v>102</v>
      </c>
      <c r="H1179" s="68" t="s">
        <v>162</v>
      </c>
      <c r="I1179" s="68" t="s">
        <v>162</v>
      </c>
      <c r="J1179" s="69">
        <v>44498</v>
      </c>
      <c r="K1179" s="69">
        <v>44501</v>
      </c>
      <c r="L1179" s="68" t="s">
        <v>102</v>
      </c>
      <c r="M1179" s="68">
        <v>5</v>
      </c>
      <c r="N1179" s="69">
        <v>44503</v>
      </c>
      <c r="O1179" s="134">
        <v>5</v>
      </c>
      <c r="P1179" s="68" t="s">
        <v>117</v>
      </c>
      <c r="Q1179" s="68"/>
      <c r="R1179" s="68" t="s">
        <v>102</v>
      </c>
      <c r="S1179" s="33" t="s">
        <v>102</v>
      </c>
    </row>
    <row r="1180" spans="1:19">
      <c r="A1180" s="68"/>
      <c r="B1180" s="69">
        <v>44449</v>
      </c>
      <c r="C1180" s="134">
        <v>20</v>
      </c>
      <c r="D1180" s="68" t="s">
        <v>98</v>
      </c>
      <c r="E1180" s="68"/>
      <c r="F1180" s="68" t="s">
        <v>106</v>
      </c>
      <c r="G1180" s="68" t="s">
        <v>102</v>
      </c>
      <c r="H1180" s="68" t="s">
        <v>162</v>
      </c>
      <c r="I1180" s="68" t="s">
        <v>162</v>
      </c>
      <c r="J1180" s="69">
        <v>44499</v>
      </c>
      <c r="K1180" s="69">
        <v>44501</v>
      </c>
      <c r="L1180" s="68" t="s">
        <v>101</v>
      </c>
      <c r="M1180" s="68">
        <v>2</v>
      </c>
      <c r="N1180" s="69">
        <v>44501</v>
      </c>
      <c r="O1180" s="134">
        <v>2</v>
      </c>
      <c r="P1180" s="68" t="s">
        <v>210</v>
      </c>
      <c r="Q1180" s="68"/>
      <c r="R1180" s="68" t="s">
        <v>102</v>
      </c>
      <c r="S1180" s="33" t="s">
        <v>102</v>
      </c>
    </row>
    <row r="1181" spans="1:19">
      <c r="A1181" s="68"/>
      <c r="B1181" s="69">
        <v>44490</v>
      </c>
      <c r="C1181" s="134">
        <v>45</v>
      </c>
      <c r="D1181" s="68" t="s">
        <v>98</v>
      </c>
      <c r="E1181" s="68"/>
      <c r="F1181" s="68" t="s">
        <v>106</v>
      </c>
      <c r="G1181" s="68" t="s">
        <v>102</v>
      </c>
      <c r="H1181" s="68" t="s">
        <v>162</v>
      </c>
      <c r="I1181" s="68" t="s">
        <v>162</v>
      </c>
      <c r="J1181" s="69">
        <v>44499</v>
      </c>
      <c r="K1181" s="69">
        <v>44501</v>
      </c>
      <c r="L1181" s="68" t="s">
        <v>102</v>
      </c>
      <c r="M1181" s="68">
        <v>5</v>
      </c>
      <c r="N1181" s="69">
        <v>44504</v>
      </c>
      <c r="O1181" s="134">
        <v>5</v>
      </c>
      <c r="P1181" s="68" t="s">
        <v>166</v>
      </c>
      <c r="Q1181" s="68"/>
      <c r="R1181" s="68" t="s">
        <v>102</v>
      </c>
      <c r="S1181" s="33" t="s">
        <v>102</v>
      </c>
    </row>
    <row r="1182" spans="1:19">
      <c r="A1182" s="68"/>
      <c r="B1182" s="69">
        <v>44490</v>
      </c>
      <c r="C1182" s="134">
        <v>35</v>
      </c>
      <c r="D1182" s="68" t="s">
        <v>98</v>
      </c>
      <c r="E1182" s="68"/>
      <c r="F1182" s="68" t="s">
        <v>106</v>
      </c>
      <c r="G1182" s="68" t="s">
        <v>102</v>
      </c>
      <c r="H1182" s="68" t="s">
        <v>162</v>
      </c>
      <c r="I1182" s="68" t="s">
        <v>167</v>
      </c>
      <c r="J1182" s="69">
        <v>44499</v>
      </c>
      <c r="K1182" s="69">
        <v>44501</v>
      </c>
      <c r="L1182" s="68" t="s">
        <v>101</v>
      </c>
      <c r="M1182" s="68">
        <v>0</v>
      </c>
      <c r="N1182" s="69">
        <v>44501</v>
      </c>
      <c r="O1182" s="134">
        <v>2</v>
      </c>
      <c r="P1182" s="68" t="s">
        <v>218</v>
      </c>
      <c r="Q1182" s="68"/>
      <c r="R1182" s="68" t="s">
        <v>102</v>
      </c>
      <c r="S1182" s="33" t="s">
        <v>102</v>
      </c>
    </row>
    <row r="1183" spans="1:19">
      <c r="A1183" s="68"/>
      <c r="B1183" s="69" t="s">
        <v>220</v>
      </c>
      <c r="C1183" s="134">
        <v>39</v>
      </c>
      <c r="D1183" s="68" t="s">
        <v>98</v>
      </c>
      <c r="E1183" s="68"/>
      <c r="F1183" s="68" t="s">
        <v>106</v>
      </c>
      <c r="G1183" s="68" t="s">
        <v>102</v>
      </c>
      <c r="H1183" s="68" t="s">
        <v>162</v>
      </c>
      <c r="I1183" s="68" t="s">
        <v>162</v>
      </c>
      <c r="J1183" s="69">
        <v>44500</v>
      </c>
      <c r="K1183" s="69">
        <v>44501</v>
      </c>
      <c r="L1183" s="68" t="s">
        <v>101</v>
      </c>
      <c r="M1183" s="68">
        <v>7</v>
      </c>
      <c r="N1183" s="69">
        <v>44501</v>
      </c>
      <c r="O1183" s="134">
        <v>1</v>
      </c>
      <c r="P1183" s="68" t="s">
        <v>218</v>
      </c>
      <c r="Q1183" s="68"/>
      <c r="R1183" s="68" t="s">
        <v>102</v>
      </c>
      <c r="S1183" s="33" t="s">
        <v>102</v>
      </c>
    </row>
    <row r="1184" spans="1:19">
      <c r="A1184" s="68"/>
      <c r="B1184" s="69">
        <v>44505</v>
      </c>
      <c r="C1184" s="134">
        <v>37</v>
      </c>
      <c r="D1184" s="68" t="s">
        <v>98</v>
      </c>
      <c r="E1184" s="68"/>
      <c r="F1184" s="68" t="s">
        <v>98</v>
      </c>
      <c r="G1184" s="68" t="s">
        <v>101</v>
      </c>
      <c r="H1184" s="68" t="s">
        <v>162</v>
      </c>
      <c r="I1184" s="68" t="s">
        <v>162</v>
      </c>
      <c r="J1184" s="69">
        <v>44512</v>
      </c>
      <c r="K1184" s="69">
        <v>44513</v>
      </c>
      <c r="L1184" s="68" t="s">
        <v>101</v>
      </c>
      <c r="M1184" s="68">
        <v>30</v>
      </c>
      <c r="N1184" s="69">
        <v>44908</v>
      </c>
      <c r="O1184" s="134">
        <v>24</v>
      </c>
      <c r="P1184" s="68" t="s">
        <v>117</v>
      </c>
      <c r="Q1184" s="68"/>
      <c r="R1184" s="68" t="s">
        <v>102</v>
      </c>
      <c r="S1184" s="33" t="s">
        <v>102</v>
      </c>
    </row>
    <row r="1185" spans="1:19">
      <c r="A1185" s="68"/>
      <c r="B1185" s="69">
        <v>161930</v>
      </c>
      <c r="C1185" s="134">
        <v>28</v>
      </c>
      <c r="D1185" s="68" t="s">
        <v>98</v>
      </c>
      <c r="E1185" s="68"/>
      <c r="F1185" s="68" t="s">
        <v>98</v>
      </c>
      <c r="G1185" s="68"/>
      <c r="H1185" s="68"/>
      <c r="I1185" s="68"/>
      <c r="J1185" s="69">
        <v>44521</v>
      </c>
      <c r="K1185" s="69">
        <v>44522</v>
      </c>
      <c r="L1185" s="68" t="s">
        <v>102</v>
      </c>
      <c r="M1185" s="68">
        <v>30</v>
      </c>
      <c r="N1185" s="69">
        <v>44529</v>
      </c>
      <c r="O1185" s="134">
        <v>7</v>
      </c>
      <c r="P1185" s="68" t="s">
        <v>166</v>
      </c>
      <c r="Q1185" s="68"/>
      <c r="R1185" s="68" t="s">
        <v>102</v>
      </c>
      <c r="S1185" s="33" t="s">
        <v>102</v>
      </c>
    </row>
    <row r="1186" spans="1:19">
      <c r="A1186" s="68"/>
      <c r="B1186" s="69">
        <v>44510</v>
      </c>
      <c r="C1186" s="134">
        <v>37</v>
      </c>
      <c r="D1186" s="68" t="s">
        <v>105</v>
      </c>
      <c r="E1186" s="68"/>
      <c r="F1186" s="68" t="s">
        <v>98</v>
      </c>
      <c r="G1186" s="68" t="s">
        <v>101</v>
      </c>
      <c r="H1186" s="68" t="s">
        <v>162</v>
      </c>
      <c r="I1186" s="68" t="s">
        <v>162</v>
      </c>
      <c r="J1186" s="69">
        <v>44515</v>
      </c>
      <c r="K1186" s="69">
        <v>44516</v>
      </c>
      <c r="L1186" s="68" t="s">
        <v>101</v>
      </c>
      <c r="M1186" s="68">
        <v>3</v>
      </c>
      <c r="N1186" s="69">
        <v>44519</v>
      </c>
      <c r="O1186" s="134">
        <v>3</v>
      </c>
      <c r="P1186" s="68" t="s">
        <v>117</v>
      </c>
      <c r="Q1186" s="68"/>
      <c r="R1186" s="68" t="s">
        <v>102</v>
      </c>
      <c r="S1186" s="33" t="s">
        <v>102</v>
      </c>
    </row>
    <row r="1187" spans="1:19">
      <c r="A1187" s="68"/>
      <c r="B1187" s="69">
        <v>44510</v>
      </c>
      <c r="C1187" s="134">
        <v>37</v>
      </c>
      <c r="D1187" s="68" t="s">
        <v>105</v>
      </c>
      <c r="E1187" s="68"/>
      <c r="F1187" s="68" t="s">
        <v>98</v>
      </c>
      <c r="G1187" s="68" t="s">
        <v>101</v>
      </c>
      <c r="H1187" s="68" t="s">
        <v>162</v>
      </c>
      <c r="I1187" s="68" t="s">
        <v>162</v>
      </c>
      <c r="J1187" s="69">
        <v>44520</v>
      </c>
      <c r="K1187" s="69">
        <v>44521</v>
      </c>
      <c r="L1187" s="68" t="s">
        <v>101</v>
      </c>
      <c r="M1187" s="68">
        <v>20</v>
      </c>
      <c r="N1187" s="69">
        <v>44536</v>
      </c>
      <c r="O1187" s="134">
        <v>16</v>
      </c>
      <c r="P1187" s="68" t="s">
        <v>117</v>
      </c>
      <c r="Q1187" s="68"/>
      <c r="R1187" s="68" t="s">
        <v>102</v>
      </c>
      <c r="S1187" s="33" t="s">
        <v>102</v>
      </c>
    </row>
    <row r="1188" spans="1:19">
      <c r="A1188" s="68"/>
      <c r="B1188" s="69">
        <v>44455</v>
      </c>
      <c r="C1188" s="134">
        <v>35</v>
      </c>
      <c r="D1188" s="68" t="s">
        <v>105</v>
      </c>
      <c r="E1188" s="68" t="s">
        <v>107</v>
      </c>
      <c r="F1188" s="68" t="s">
        <v>98</v>
      </c>
      <c r="G1188" s="68" t="s">
        <v>101</v>
      </c>
      <c r="H1188" s="68" t="s">
        <v>162</v>
      </c>
      <c r="I1188" s="68" t="s">
        <v>162</v>
      </c>
      <c r="J1188" s="69">
        <v>44518</v>
      </c>
      <c r="K1188" s="69">
        <v>44519</v>
      </c>
      <c r="L1188" s="68" t="s">
        <v>101</v>
      </c>
      <c r="M1188" s="68">
        <v>20</v>
      </c>
      <c r="N1188" s="69">
        <v>44529</v>
      </c>
      <c r="O1188" s="134">
        <v>10</v>
      </c>
      <c r="P1188" s="68" t="s">
        <v>117</v>
      </c>
      <c r="Q1188" s="68"/>
      <c r="R1188" s="68" t="s">
        <v>102</v>
      </c>
      <c r="S1188" s="33" t="s">
        <v>102</v>
      </c>
    </row>
    <row r="1189" spans="1:19">
      <c r="A1189" s="68"/>
      <c r="B1189" s="69">
        <v>44503</v>
      </c>
      <c r="C1189" s="134">
        <v>41</v>
      </c>
      <c r="D1189" s="68" t="s">
        <v>98</v>
      </c>
      <c r="E1189" s="68"/>
      <c r="F1189" s="68" t="s">
        <v>98</v>
      </c>
      <c r="G1189" s="68" t="s">
        <v>102</v>
      </c>
      <c r="H1189" s="68" t="s">
        <v>162</v>
      </c>
      <c r="I1189" s="68" t="s">
        <v>167</v>
      </c>
      <c r="J1189" s="69">
        <v>44503</v>
      </c>
      <c r="K1189" s="69">
        <v>44504</v>
      </c>
      <c r="L1189" s="68" t="s">
        <v>102</v>
      </c>
      <c r="M1189" s="68">
        <v>0</v>
      </c>
      <c r="N1189" s="69">
        <v>44511</v>
      </c>
      <c r="O1189" s="134">
        <v>7</v>
      </c>
      <c r="P1189" s="68" t="s">
        <v>166</v>
      </c>
      <c r="Q1189" s="68"/>
      <c r="R1189" s="68" t="s">
        <v>102</v>
      </c>
      <c r="S1189" s="33" t="s">
        <v>102</v>
      </c>
    </row>
    <row r="1190" spans="1:19">
      <c r="A1190" s="68"/>
      <c r="B1190" s="69">
        <v>44512</v>
      </c>
      <c r="C1190" s="134">
        <v>36</v>
      </c>
      <c r="D1190" s="68" t="s">
        <v>105</v>
      </c>
      <c r="E1190" s="68"/>
      <c r="F1190" s="68" t="s">
        <v>98</v>
      </c>
      <c r="G1190" s="68" t="s">
        <v>102</v>
      </c>
      <c r="H1190" s="68" t="s">
        <v>162</v>
      </c>
      <c r="I1190" s="68" t="s">
        <v>162</v>
      </c>
      <c r="J1190" s="69">
        <v>44513</v>
      </c>
      <c r="K1190" s="69">
        <v>44514</v>
      </c>
      <c r="L1190" s="68" t="s">
        <v>102</v>
      </c>
      <c r="M1190" s="68">
        <v>0</v>
      </c>
      <c r="N1190" s="69">
        <v>44519</v>
      </c>
      <c r="O1190" s="134">
        <v>5</v>
      </c>
      <c r="P1190" s="68" t="s">
        <v>166</v>
      </c>
      <c r="Q1190" s="68"/>
      <c r="R1190" s="68" t="s">
        <v>102</v>
      </c>
      <c r="S1190" s="33" t="s">
        <v>102</v>
      </c>
    </row>
    <row r="1191" spans="1:19">
      <c r="A1191" s="68"/>
      <c r="B1191" s="69">
        <v>44505</v>
      </c>
      <c r="C1191" s="134">
        <v>19</v>
      </c>
      <c r="D1191" s="68" t="s">
        <v>105</v>
      </c>
      <c r="E1191" s="68"/>
      <c r="F1191" s="68" t="s">
        <v>98</v>
      </c>
      <c r="G1191" s="68" t="s">
        <v>102</v>
      </c>
      <c r="H1191" s="68" t="s">
        <v>162</v>
      </c>
      <c r="I1191" s="68" t="s">
        <v>162</v>
      </c>
      <c r="J1191" s="69">
        <v>44505</v>
      </c>
      <c r="K1191" s="69">
        <v>44506</v>
      </c>
      <c r="L1191" s="68" t="s">
        <v>102</v>
      </c>
      <c r="M1191" s="68">
        <v>0</v>
      </c>
      <c r="N1191" s="69">
        <v>44508</v>
      </c>
      <c r="O1191" s="134">
        <v>2</v>
      </c>
      <c r="P1191" s="68" t="s">
        <v>166</v>
      </c>
      <c r="Q1191" s="68"/>
      <c r="R1191" s="68" t="s">
        <v>102</v>
      </c>
      <c r="S1191" s="33" t="s">
        <v>102</v>
      </c>
    </row>
    <row r="1192" spans="1:19">
      <c r="A1192" s="68"/>
      <c r="B1192" s="69">
        <v>44459</v>
      </c>
      <c r="C1192" s="134">
        <v>40</v>
      </c>
      <c r="D1192" s="68" t="s">
        <v>98</v>
      </c>
      <c r="E1192" s="68"/>
      <c r="F1192" s="68" t="s">
        <v>98</v>
      </c>
      <c r="G1192" s="68" t="s">
        <v>101</v>
      </c>
      <c r="H1192" s="68" t="s">
        <v>162</v>
      </c>
      <c r="I1192" s="68" t="s">
        <v>162</v>
      </c>
      <c r="J1192" s="69">
        <v>44505</v>
      </c>
      <c r="K1192" s="69">
        <v>44506</v>
      </c>
      <c r="L1192" s="68" t="s">
        <v>102</v>
      </c>
      <c r="M1192" s="68">
        <v>0</v>
      </c>
      <c r="N1192" s="69">
        <v>44508</v>
      </c>
      <c r="O1192" s="134">
        <v>2</v>
      </c>
      <c r="P1192" s="68" t="s">
        <v>166</v>
      </c>
      <c r="Q1192" s="68"/>
      <c r="R1192" s="68" t="s">
        <v>102</v>
      </c>
      <c r="S1192" s="33" t="s">
        <v>102</v>
      </c>
    </row>
    <row r="1193" spans="1:19">
      <c r="A1193" s="68"/>
      <c r="B1193" s="69">
        <v>44475</v>
      </c>
      <c r="C1193" s="134">
        <v>20</v>
      </c>
      <c r="D1193" s="68" t="s">
        <v>105</v>
      </c>
      <c r="E1193" s="68"/>
      <c r="F1193" s="68" t="s">
        <v>106</v>
      </c>
      <c r="G1193" s="68" t="s">
        <v>102</v>
      </c>
      <c r="H1193" s="68" t="s">
        <v>162</v>
      </c>
      <c r="I1193" s="68" t="s">
        <v>162</v>
      </c>
      <c r="J1193" s="69">
        <v>44486</v>
      </c>
      <c r="K1193" s="69">
        <v>44487</v>
      </c>
      <c r="L1193" s="68" t="s">
        <v>101</v>
      </c>
      <c r="M1193" s="68">
        <v>30</v>
      </c>
      <c r="N1193" s="69">
        <v>44501</v>
      </c>
      <c r="O1193" s="134">
        <v>22</v>
      </c>
      <c r="P1193" s="68" t="s">
        <v>117</v>
      </c>
      <c r="Q1193" s="68"/>
      <c r="R1193" s="68" t="s">
        <v>102</v>
      </c>
      <c r="S1193" s="33" t="s">
        <v>102</v>
      </c>
    </row>
    <row r="1194" spans="1:19">
      <c r="A1194" s="68"/>
      <c r="B1194" s="69">
        <v>44406</v>
      </c>
      <c r="C1194" s="134">
        <v>18</v>
      </c>
      <c r="D1194" s="68" t="s">
        <v>98</v>
      </c>
      <c r="E1194" s="68"/>
      <c r="F1194" s="68" t="s">
        <v>106</v>
      </c>
      <c r="G1194" s="68" t="s">
        <v>102</v>
      </c>
      <c r="H1194" s="68" t="s">
        <v>162</v>
      </c>
      <c r="I1194" s="68" t="s">
        <v>162</v>
      </c>
      <c r="J1194" s="69">
        <v>44488</v>
      </c>
      <c r="K1194" s="69">
        <v>44489</v>
      </c>
      <c r="L1194" s="68" t="s">
        <v>102</v>
      </c>
      <c r="M1194" s="68">
        <v>0</v>
      </c>
      <c r="N1194" s="69">
        <v>44508</v>
      </c>
      <c r="O1194" s="134">
        <v>20</v>
      </c>
      <c r="P1194" s="68" t="s">
        <v>166</v>
      </c>
      <c r="Q1194" s="68"/>
      <c r="R1194" s="68" t="s">
        <v>102</v>
      </c>
      <c r="S1194" s="33" t="s">
        <v>102</v>
      </c>
    </row>
    <row r="1195" spans="1:19">
      <c r="A1195" s="68"/>
      <c r="B1195" s="69">
        <v>44484</v>
      </c>
      <c r="C1195" s="134">
        <v>37</v>
      </c>
      <c r="D1195" s="68" t="s">
        <v>98</v>
      </c>
      <c r="E1195" s="68"/>
      <c r="F1195" s="68" t="s">
        <v>106</v>
      </c>
      <c r="G1195" s="68" t="s">
        <v>102</v>
      </c>
      <c r="H1195" s="68" t="s">
        <v>162</v>
      </c>
      <c r="I1195" s="68" t="s">
        <v>162</v>
      </c>
      <c r="J1195" s="69">
        <v>44488</v>
      </c>
      <c r="K1195" s="69">
        <v>44489</v>
      </c>
      <c r="L1195" s="68" t="s">
        <v>102</v>
      </c>
      <c r="M1195" s="68">
        <v>0</v>
      </c>
      <c r="N1195" s="69">
        <v>44508</v>
      </c>
      <c r="O1195" s="134">
        <v>20</v>
      </c>
      <c r="P1195" s="68" t="s">
        <v>166</v>
      </c>
      <c r="Q1195" s="68"/>
      <c r="R1195" s="68" t="s">
        <v>102</v>
      </c>
      <c r="S1195" s="33" t="s">
        <v>102</v>
      </c>
    </row>
    <row r="1196" spans="1:19">
      <c r="A1196" s="68"/>
      <c r="B1196" s="69">
        <v>44466</v>
      </c>
      <c r="C1196" s="134">
        <v>28</v>
      </c>
      <c r="D1196" s="68" t="s">
        <v>98</v>
      </c>
      <c r="E1196" s="68"/>
      <c r="F1196" s="68" t="s">
        <v>106</v>
      </c>
      <c r="G1196" s="68" t="s">
        <v>101</v>
      </c>
      <c r="H1196" s="68" t="s">
        <v>162</v>
      </c>
      <c r="I1196" s="68" t="s">
        <v>162</v>
      </c>
      <c r="J1196" s="69">
        <v>44490</v>
      </c>
      <c r="K1196" s="69">
        <v>44491</v>
      </c>
      <c r="L1196" s="68" t="s">
        <v>101</v>
      </c>
      <c r="M1196" s="68">
        <v>30</v>
      </c>
      <c r="N1196" s="69">
        <v>44501</v>
      </c>
      <c r="O1196" s="134">
        <v>11</v>
      </c>
      <c r="P1196" s="68" t="s">
        <v>117</v>
      </c>
      <c r="Q1196" s="68"/>
      <c r="R1196" s="68" t="s">
        <v>102</v>
      </c>
      <c r="S1196" s="33" t="s">
        <v>102</v>
      </c>
    </row>
    <row r="1197" spans="1:19">
      <c r="A1197" s="68"/>
      <c r="B1197" s="69">
        <v>44491</v>
      </c>
      <c r="C1197" s="134">
        <v>35</v>
      </c>
      <c r="D1197" s="68" t="s">
        <v>98</v>
      </c>
      <c r="E1197" s="68"/>
      <c r="F1197" s="68" t="s">
        <v>106</v>
      </c>
      <c r="G1197" s="68" t="s">
        <v>102</v>
      </c>
      <c r="H1197" s="68" t="s">
        <v>162</v>
      </c>
      <c r="I1197" s="68" t="s">
        <v>162</v>
      </c>
      <c r="J1197" s="69">
        <v>44493</v>
      </c>
      <c r="K1197" s="69">
        <v>44494</v>
      </c>
      <c r="L1197" s="68" t="s">
        <v>102</v>
      </c>
      <c r="M1197" s="68">
        <v>10</v>
      </c>
      <c r="N1197" s="69">
        <v>44502</v>
      </c>
      <c r="O1197" s="134">
        <v>10</v>
      </c>
      <c r="P1197" s="68" t="s">
        <v>117</v>
      </c>
      <c r="Q1197" s="68"/>
      <c r="R1197" s="68" t="s">
        <v>102</v>
      </c>
      <c r="S1197" s="33" t="s">
        <v>102</v>
      </c>
    </row>
    <row r="1198" spans="1:19">
      <c r="A1198" s="68"/>
      <c r="B1198" s="69">
        <v>44483</v>
      </c>
      <c r="C1198" s="134">
        <v>21</v>
      </c>
      <c r="D1198" s="68" t="s">
        <v>98</v>
      </c>
      <c r="E1198" s="68"/>
      <c r="F1198" s="68" t="s">
        <v>106</v>
      </c>
      <c r="G1198" s="68" t="s">
        <v>102</v>
      </c>
      <c r="H1198" s="68" t="s">
        <v>162</v>
      </c>
      <c r="I1198" s="68" t="s">
        <v>162</v>
      </c>
      <c r="J1198" s="69">
        <v>44493</v>
      </c>
      <c r="K1198" s="69">
        <v>44494</v>
      </c>
      <c r="L1198" s="68" t="s">
        <v>102</v>
      </c>
      <c r="M1198" s="68">
        <v>10</v>
      </c>
      <c r="N1198" s="69">
        <v>44502</v>
      </c>
      <c r="O1198" s="134">
        <v>10</v>
      </c>
      <c r="P1198" s="68" t="s">
        <v>117</v>
      </c>
      <c r="Q1198" s="68"/>
      <c r="R1198" s="68" t="s">
        <v>102</v>
      </c>
      <c r="S1198" s="33" t="s">
        <v>102</v>
      </c>
    </row>
    <row r="1199" spans="1:19">
      <c r="A1199" s="68"/>
      <c r="B1199" s="69">
        <v>44483</v>
      </c>
      <c r="C1199" s="134">
        <v>50</v>
      </c>
      <c r="D1199" s="68" t="s">
        <v>98</v>
      </c>
      <c r="E1199" s="68"/>
      <c r="F1199" s="68" t="s">
        <v>106</v>
      </c>
      <c r="G1199" s="68" t="s">
        <v>102</v>
      </c>
      <c r="H1199" s="68" t="s">
        <v>162</v>
      </c>
      <c r="I1199" s="68" t="s">
        <v>162</v>
      </c>
      <c r="J1199" s="69">
        <v>44494</v>
      </c>
      <c r="K1199" s="69">
        <v>44495</v>
      </c>
      <c r="L1199" s="68" t="s">
        <v>101</v>
      </c>
      <c r="M1199" s="68">
        <v>20</v>
      </c>
      <c r="N1199" s="69">
        <v>44510</v>
      </c>
      <c r="O1199" s="134">
        <v>16</v>
      </c>
      <c r="P1199" s="68" t="s">
        <v>117</v>
      </c>
      <c r="Q1199" s="68"/>
      <c r="R1199" s="68" t="s">
        <v>102</v>
      </c>
      <c r="S1199" s="33" t="s">
        <v>102</v>
      </c>
    </row>
    <row r="1200" spans="1:19">
      <c r="A1200" s="68"/>
      <c r="B1200" s="69">
        <v>44490</v>
      </c>
      <c r="C1200" s="134">
        <v>27</v>
      </c>
      <c r="D1200" s="68" t="s">
        <v>98</v>
      </c>
      <c r="E1200" s="68"/>
      <c r="F1200" s="68" t="s">
        <v>106</v>
      </c>
      <c r="G1200" s="68" t="s">
        <v>102</v>
      </c>
      <c r="H1200" s="68" t="s">
        <v>162</v>
      </c>
      <c r="I1200" s="68" t="s">
        <v>162</v>
      </c>
      <c r="J1200" s="69">
        <v>44494</v>
      </c>
      <c r="K1200" s="69">
        <v>44495</v>
      </c>
      <c r="L1200" s="68" t="s">
        <v>101</v>
      </c>
      <c r="M1200" s="68">
        <v>60</v>
      </c>
      <c r="N1200" s="69">
        <v>44516</v>
      </c>
      <c r="O1200" s="134">
        <v>22</v>
      </c>
      <c r="P1200" s="68" t="s">
        <v>117</v>
      </c>
      <c r="Q1200" s="68"/>
      <c r="R1200" s="68" t="s">
        <v>102</v>
      </c>
      <c r="S1200" s="33" t="s">
        <v>102</v>
      </c>
    </row>
    <row r="1201" spans="1:19">
      <c r="A1201" s="68"/>
      <c r="B1201" s="69">
        <v>44484</v>
      </c>
      <c r="C1201" s="134">
        <v>30</v>
      </c>
      <c r="D1201" s="68" t="s">
        <v>105</v>
      </c>
      <c r="E1201" s="68"/>
      <c r="F1201" s="68" t="s">
        <v>106</v>
      </c>
      <c r="G1201" s="68" t="s">
        <v>102</v>
      </c>
      <c r="H1201" s="68" t="s">
        <v>162</v>
      </c>
      <c r="I1201" s="68" t="s">
        <v>162</v>
      </c>
      <c r="J1201" s="69">
        <v>44495</v>
      </c>
      <c r="K1201" s="69">
        <v>44496</v>
      </c>
      <c r="L1201" s="68" t="s">
        <v>101</v>
      </c>
      <c r="M1201" s="68">
        <v>20</v>
      </c>
      <c r="N1201" s="69">
        <v>44508</v>
      </c>
      <c r="O1201" s="134">
        <v>11</v>
      </c>
      <c r="P1201" s="68" t="s">
        <v>117</v>
      </c>
      <c r="Q1201" s="68"/>
      <c r="R1201" s="68" t="s">
        <v>102</v>
      </c>
      <c r="S1201" s="33" t="s">
        <v>102</v>
      </c>
    </row>
    <row r="1202" spans="1:19">
      <c r="A1202" s="68"/>
      <c r="B1202" s="69">
        <v>44477</v>
      </c>
      <c r="C1202" s="134">
        <v>34</v>
      </c>
      <c r="D1202" s="68" t="s">
        <v>98</v>
      </c>
      <c r="E1202" s="68"/>
      <c r="F1202" s="68" t="s">
        <v>106</v>
      </c>
      <c r="G1202" s="68" t="s">
        <v>102</v>
      </c>
      <c r="H1202" s="68" t="s">
        <v>162</v>
      </c>
      <c r="I1202" s="68" t="s">
        <v>162</v>
      </c>
      <c r="J1202" s="69">
        <v>44495</v>
      </c>
      <c r="K1202" s="69">
        <v>44496</v>
      </c>
      <c r="L1202" s="68" t="s">
        <v>101</v>
      </c>
      <c r="M1202" s="68">
        <v>10</v>
      </c>
      <c r="N1202" s="69">
        <v>44501</v>
      </c>
      <c r="O1202" s="134">
        <v>6</v>
      </c>
      <c r="P1202" s="68" t="s">
        <v>117</v>
      </c>
      <c r="Q1202" s="68"/>
      <c r="R1202" s="68" t="s">
        <v>102</v>
      </c>
      <c r="S1202" s="33" t="s">
        <v>102</v>
      </c>
    </row>
    <row r="1203" spans="1:19">
      <c r="A1203" s="68"/>
      <c r="B1203" s="69">
        <v>44484</v>
      </c>
      <c r="C1203" s="134">
        <v>32</v>
      </c>
      <c r="D1203" s="68" t="s">
        <v>98</v>
      </c>
      <c r="E1203" s="68"/>
      <c r="F1203" s="68" t="s">
        <v>106</v>
      </c>
      <c r="G1203" s="68" t="s">
        <v>101</v>
      </c>
      <c r="H1203" s="68" t="s">
        <v>162</v>
      </c>
      <c r="I1203" s="68" t="s">
        <v>162</v>
      </c>
      <c r="J1203" s="69">
        <v>37556</v>
      </c>
      <c r="K1203" s="69">
        <v>44497</v>
      </c>
      <c r="L1203" s="68" t="s">
        <v>101</v>
      </c>
      <c r="M1203" s="68">
        <v>13</v>
      </c>
      <c r="N1203" s="69">
        <v>44508</v>
      </c>
      <c r="O1203" s="134">
        <v>12</v>
      </c>
      <c r="P1203" s="68" t="s">
        <v>117</v>
      </c>
      <c r="Q1203" s="68"/>
      <c r="R1203" s="68" t="s">
        <v>102</v>
      </c>
      <c r="S1203" s="33" t="s">
        <v>102</v>
      </c>
    </row>
    <row r="1204" spans="1:19">
      <c r="A1204" s="68"/>
      <c r="B1204" s="69">
        <v>44463</v>
      </c>
      <c r="C1204" s="134">
        <v>38</v>
      </c>
      <c r="D1204" s="68" t="s">
        <v>98</v>
      </c>
      <c r="E1204" s="68" t="s">
        <v>107</v>
      </c>
      <c r="F1204" s="68" t="s">
        <v>106</v>
      </c>
      <c r="G1204" s="68" t="s">
        <v>102</v>
      </c>
      <c r="H1204" s="68" t="s">
        <v>162</v>
      </c>
      <c r="I1204" s="68" t="s">
        <v>162</v>
      </c>
      <c r="J1204" s="69">
        <v>44497</v>
      </c>
      <c r="K1204" s="69">
        <v>44498</v>
      </c>
      <c r="L1204" s="68" t="s">
        <v>102</v>
      </c>
      <c r="M1204" s="68">
        <v>0</v>
      </c>
      <c r="N1204" s="69">
        <v>44503</v>
      </c>
      <c r="O1204" s="134">
        <v>6</v>
      </c>
      <c r="P1204" s="68" t="s">
        <v>166</v>
      </c>
      <c r="Q1204" s="68"/>
      <c r="R1204" s="68" t="s">
        <v>102</v>
      </c>
      <c r="S1204" s="33" t="s">
        <v>102</v>
      </c>
    </row>
    <row r="1205" spans="1:19">
      <c r="A1205" s="68"/>
      <c r="B1205" s="69">
        <v>44495</v>
      </c>
      <c r="C1205" s="134">
        <v>20</v>
      </c>
      <c r="D1205" s="68" t="s">
        <v>105</v>
      </c>
      <c r="E1205" s="68"/>
      <c r="F1205" s="68" t="s">
        <v>106</v>
      </c>
      <c r="G1205" s="68" t="s">
        <v>102</v>
      </c>
      <c r="H1205" s="68" t="s">
        <v>162</v>
      </c>
      <c r="I1205" s="68" t="s">
        <v>162</v>
      </c>
      <c r="J1205" s="69">
        <v>44498</v>
      </c>
      <c r="K1205" s="69">
        <v>44501</v>
      </c>
      <c r="L1205" s="68" t="s">
        <v>101</v>
      </c>
      <c r="M1205" s="68">
        <v>20</v>
      </c>
      <c r="N1205" s="69">
        <v>44512</v>
      </c>
      <c r="O1205" s="134">
        <v>14</v>
      </c>
      <c r="P1205" s="68" t="s">
        <v>117</v>
      </c>
      <c r="Q1205" s="68"/>
      <c r="R1205" s="68" t="s">
        <v>102</v>
      </c>
      <c r="S1205" s="33" t="s">
        <v>102</v>
      </c>
    </row>
    <row r="1206" spans="1:19">
      <c r="A1206" s="68"/>
      <c r="B1206" s="69">
        <v>44476</v>
      </c>
      <c r="C1206" s="134">
        <v>28</v>
      </c>
      <c r="D1206" s="68" t="s">
        <v>98</v>
      </c>
      <c r="E1206" s="68" t="s">
        <v>107</v>
      </c>
      <c r="F1206" s="68" t="s">
        <v>106</v>
      </c>
      <c r="G1206" s="68" t="s">
        <v>102</v>
      </c>
      <c r="H1206" s="68" t="s">
        <v>162</v>
      </c>
      <c r="I1206" s="68" t="s">
        <v>162</v>
      </c>
      <c r="J1206" s="69">
        <v>44498</v>
      </c>
      <c r="K1206" s="69">
        <v>44501</v>
      </c>
      <c r="L1206" s="68" t="s">
        <v>102</v>
      </c>
      <c r="M1206" s="68">
        <v>0</v>
      </c>
      <c r="N1206" s="69">
        <v>44503</v>
      </c>
      <c r="O1206" s="134">
        <v>5</v>
      </c>
      <c r="P1206" s="68" t="s">
        <v>166</v>
      </c>
      <c r="Q1206" s="68"/>
      <c r="R1206" s="68" t="s">
        <v>102</v>
      </c>
      <c r="S1206" s="33" t="s">
        <v>102</v>
      </c>
    </row>
    <row r="1207" spans="1:19">
      <c r="A1207" s="68"/>
      <c r="B1207" s="69">
        <v>44494</v>
      </c>
      <c r="C1207" s="134">
        <v>27</v>
      </c>
      <c r="D1207" s="68" t="s">
        <v>98</v>
      </c>
      <c r="E1207" s="68"/>
      <c r="F1207" s="68" t="s">
        <v>106</v>
      </c>
      <c r="G1207" s="68" t="s">
        <v>101</v>
      </c>
      <c r="H1207" s="68" t="s">
        <v>162</v>
      </c>
      <c r="I1207" s="68" t="s">
        <v>162</v>
      </c>
      <c r="J1207" s="69">
        <v>44496</v>
      </c>
      <c r="K1207" s="69">
        <v>44497</v>
      </c>
      <c r="L1207" s="68" t="s">
        <v>101</v>
      </c>
      <c r="M1207" s="68">
        <v>40</v>
      </c>
      <c r="N1207" s="69">
        <v>44519</v>
      </c>
      <c r="O1207" s="134">
        <v>23</v>
      </c>
      <c r="P1207" s="68" t="s">
        <v>117</v>
      </c>
      <c r="Q1207" s="68"/>
      <c r="R1207" s="68" t="s">
        <v>102</v>
      </c>
      <c r="S1207" s="33" t="s">
        <v>102</v>
      </c>
    </row>
    <row r="1208" spans="1:19">
      <c r="A1208" s="68"/>
      <c r="B1208" s="69">
        <v>44490</v>
      </c>
      <c r="C1208" s="134">
        <v>45</v>
      </c>
      <c r="D1208" s="68" t="s">
        <v>98</v>
      </c>
      <c r="E1208" s="68"/>
      <c r="F1208" s="68" t="s">
        <v>106</v>
      </c>
      <c r="G1208" s="68" t="s">
        <v>102</v>
      </c>
      <c r="H1208" s="68" t="s">
        <v>162</v>
      </c>
      <c r="I1208" s="68" t="s">
        <v>162</v>
      </c>
      <c r="J1208" s="69">
        <v>44490</v>
      </c>
      <c r="K1208" s="69">
        <v>44491</v>
      </c>
      <c r="L1208" s="68" t="s">
        <v>102</v>
      </c>
      <c r="M1208" s="68">
        <v>0</v>
      </c>
      <c r="N1208" s="69">
        <v>44509</v>
      </c>
      <c r="O1208" s="134">
        <v>18</v>
      </c>
      <c r="P1208" s="68" t="s">
        <v>166</v>
      </c>
      <c r="Q1208" s="68"/>
      <c r="R1208" s="68" t="s">
        <v>102</v>
      </c>
      <c r="S1208" s="33" t="s">
        <v>102</v>
      </c>
    </row>
    <row r="1209" spans="1:19">
      <c r="A1209" s="68"/>
      <c r="B1209" s="69">
        <v>44490</v>
      </c>
      <c r="C1209" s="134">
        <v>35</v>
      </c>
      <c r="D1209" s="68" t="s">
        <v>98</v>
      </c>
      <c r="E1209" s="68"/>
      <c r="F1209" s="68" t="s">
        <v>106</v>
      </c>
      <c r="G1209" s="68" t="s">
        <v>101</v>
      </c>
      <c r="H1209" s="68" t="s">
        <v>162</v>
      </c>
      <c r="I1209" s="68" t="s">
        <v>162</v>
      </c>
      <c r="J1209" s="69">
        <v>44499</v>
      </c>
      <c r="K1209" s="69">
        <v>44501</v>
      </c>
      <c r="L1209" s="68" t="s">
        <v>101</v>
      </c>
      <c r="M1209" s="68">
        <v>60</v>
      </c>
      <c r="N1209" s="69">
        <v>44524</v>
      </c>
      <c r="O1209" s="134">
        <v>25</v>
      </c>
      <c r="P1209" s="68" t="s">
        <v>117</v>
      </c>
      <c r="Q1209" s="68"/>
      <c r="R1209" s="68" t="s">
        <v>102</v>
      </c>
      <c r="S1209" s="33" t="s">
        <v>102</v>
      </c>
    </row>
    <row r="1210" spans="1:19">
      <c r="A1210" s="68"/>
      <c r="B1210" s="69">
        <v>44495</v>
      </c>
      <c r="C1210" s="134">
        <v>42</v>
      </c>
      <c r="D1210" s="68" t="s">
        <v>105</v>
      </c>
      <c r="E1210" s="68"/>
      <c r="F1210" s="68" t="s">
        <v>106</v>
      </c>
      <c r="G1210" s="68" t="s">
        <v>102</v>
      </c>
      <c r="H1210" s="68" t="s">
        <v>162</v>
      </c>
      <c r="I1210" s="68" t="s">
        <v>162</v>
      </c>
      <c r="J1210" s="69">
        <v>44501</v>
      </c>
      <c r="K1210" s="69">
        <v>44502</v>
      </c>
      <c r="L1210" s="68" t="s">
        <v>102</v>
      </c>
      <c r="M1210" s="68">
        <v>0</v>
      </c>
      <c r="N1210" s="69">
        <v>44515</v>
      </c>
      <c r="O1210" s="134">
        <v>14</v>
      </c>
      <c r="P1210" s="68" t="s">
        <v>166</v>
      </c>
      <c r="Q1210" s="68"/>
      <c r="R1210" s="68" t="s">
        <v>102</v>
      </c>
      <c r="S1210" s="33" t="s">
        <v>102</v>
      </c>
    </row>
    <row r="1211" spans="1:19">
      <c r="A1211" s="68"/>
      <c r="B1211" s="69">
        <v>44495</v>
      </c>
      <c r="C1211" s="134">
        <v>45</v>
      </c>
      <c r="D1211" s="68" t="s">
        <v>98</v>
      </c>
      <c r="E1211" s="68"/>
      <c r="F1211" s="68" t="s">
        <v>106</v>
      </c>
      <c r="G1211" s="68" t="s">
        <v>102</v>
      </c>
      <c r="H1211" s="68" t="s">
        <v>162</v>
      </c>
      <c r="I1211" s="68" t="s">
        <v>162</v>
      </c>
      <c r="J1211" s="69">
        <v>44501</v>
      </c>
      <c r="K1211" s="69">
        <v>44502</v>
      </c>
      <c r="L1211" s="68" t="s">
        <v>102</v>
      </c>
      <c r="M1211" s="68">
        <v>0</v>
      </c>
      <c r="N1211" s="69">
        <v>44515</v>
      </c>
      <c r="O1211" s="134">
        <v>14</v>
      </c>
      <c r="P1211" s="68" t="s">
        <v>166</v>
      </c>
      <c r="Q1211" s="68"/>
      <c r="R1211" s="68" t="s">
        <v>102</v>
      </c>
      <c r="S1211" s="33" t="s">
        <v>102</v>
      </c>
    </row>
    <row r="1212" spans="1:19">
      <c r="A1212" s="68"/>
      <c r="B1212" s="69">
        <v>44497</v>
      </c>
      <c r="C1212" s="134">
        <v>56</v>
      </c>
      <c r="D1212" s="68" t="s">
        <v>98</v>
      </c>
      <c r="E1212" s="68"/>
      <c r="F1212" s="68" t="s">
        <v>106</v>
      </c>
      <c r="G1212" s="68" t="s">
        <v>102</v>
      </c>
      <c r="H1212" s="68" t="s">
        <v>162</v>
      </c>
      <c r="I1212" s="68" t="s">
        <v>162</v>
      </c>
      <c r="J1212" s="69">
        <v>44501</v>
      </c>
      <c r="K1212" s="69">
        <v>44502</v>
      </c>
      <c r="L1212" s="68" t="s">
        <v>102</v>
      </c>
      <c r="M1212" s="68">
        <v>0</v>
      </c>
      <c r="N1212" s="69">
        <v>44515</v>
      </c>
      <c r="O1212" s="134">
        <v>14</v>
      </c>
      <c r="P1212" s="68" t="s">
        <v>166</v>
      </c>
      <c r="Q1212" s="68"/>
      <c r="R1212" s="68" t="s">
        <v>102</v>
      </c>
      <c r="S1212" s="33" t="s">
        <v>102</v>
      </c>
    </row>
    <row r="1213" spans="1:19">
      <c r="A1213" s="68"/>
      <c r="B1213" s="69">
        <v>44291</v>
      </c>
      <c r="C1213" s="134">
        <v>38</v>
      </c>
      <c r="D1213" s="68" t="s">
        <v>98</v>
      </c>
      <c r="E1213" s="68"/>
      <c r="F1213" s="68" t="s">
        <v>106</v>
      </c>
      <c r="G1213" s="68" t="s">
        <v>102</v>
      </c>
      <c r="H1213" s="68" t="s">
        <v>162</v>
      </c>
      <c r="I1213" s="68" t="s">
        <v>162</v>
      </c>
      <c r="J1213" s="69">
        <v>44501</v>
      </c>
      <c r="K1213" s="69">
        <v>44502</v>
      </c>
      <c r="L1213" s="68" t="s">
        <v>102</v>
      </c>
      <c r="M1213" s="68">
        <v>0</v>
      </c>
      <c r="N1213" s="69">
        <v>44517</v>
      </c>
      <c r="O1213" s="134">
        <v>16</v>
      </c>
      <c r="P1213" s="68" t="s">
        <v>166</v>
      </c>
      <c r="Q1213" s="68"/>
      <c r="R1213" s="68" t="s">
        <v>102</v>
      </c>
      <c r="S1213" s="33" t="s">
        <v>102</v>
      </c>
    </row>
    <row r="1214" spans="1:19">
      <c r="A1214" s="68"/>
      <c r="B1214" s="69">
        <v>44425</v>
      </c>
      <c r="C1214" s="134">
        <v>57</v>
      </c>
      <c r="D1214" s="68" t="s">
        <v>98</v>
      </c>
      <c r="E1214" s="68" t="s">
        <v>107</v>
      </c>
      <c r="F1214" s="68" t="s">
        <v>106</v>
      </c>
      <c r="G1214" s="68" t="s">
        <v>102</v>
      </c>
      <c r="H1214" s="68" t="s">
        <v>162</v>
      </c>
      <c r="I1214" s="68" t="s">
        <v>162</v>
      </c>
      <c r="J1214" s="69">
        <v>44501</v>
      </c>
      <c r="K1214" s="69">
        <v>44502</v>
      </c>
      <c r="L1214" s="68" t="s">
        <v>102</v>
      </c>
      <c r="M1214" s="68">
        <v>0</v>
      </c>
      <c r="N1214" s="69">
        <v>44509</v>
      </c>
      <c r="O1214" s="134">
        <v>8</v>
      </c>
      <c r="P1214" s="68" t="s">
        <v>166</v>
      </c>
      <c r="Q1214" s="68"/>
      <c r="R1214" s="68" t="s">
        <v>102</v>
      </c>
      <c r="S1214" s="33" t="s">
        <v>102</v>
      </c>
    </row>
    <row r="1215" spans="1:19">
      <c r="A1215" s="68"/>
      <c r="B1215" s="69">
        <v>44253</v>
      </c>
      <c r="C1215" s="134">
        <v>24</v>
      </c>
      <c r="D1215" s="68" t="s">
        <v>98</v>
      </c>
      <c r="E1215" s="68"/>
      <c r="F1215" s="68" t="s">
        <v>106</v>
      </c>
      <c r="G1215" s="68" t="s">
        <v>102</v>
      </c>
      <c r="H1215" s="68" t="s">
        <v>162</v>
      </c>
      <c r="I1215" s="68" t="s">
        <v>162</v>
      </c>
      <c r="J1215" s="69">
        <v>44501</v>
      </c>
      <c r="K1215" s="69">
        <v>44502</v>
      </c>
      <c r="L1215" s="68" t="s">
        <v>102</v>
      </c>
      <c r="M1215" s="68">
        <v>0</v>
      </c>
      <c r="N1215" s="69">
        <v>44508</v>
      </c>
      <c r="O1215" s="134">
        <v>7</v>
      </c>
      <c r="P1215" s="68" t="s">
        <v>166</v>
      </c>
      <c r="Q1215" s="68"/>
      <c r="R1215" s="68" t="s">
        <v>102</v>
      </c>
      <c r="S1215" s="33" t="s">
        <v>102</v>
      </c>
    </row>
    <row r="1216" spans="1:19">
      <c r="A1216" s="68"/>
      <c r="B1216" s="69">
        <v>44461</v>
      </c>
      <c r="C1216" s="134">
        <v>31</v>
      </c>
      <c r="D1216" s="68" t="s">
        <v>98</v>
      </c>
      <c r="E1216" s="68"/>
      <c r="F1216" s="68" t="s">
        <v>106</v>
      </c>
      <c r="G1216" s="68" t="s">
        <v>102</v>
      </c>
      <c r="H1216" s="68" t="s">
        <v>162</v>
      </c>
      <c r="I1216" s="68" t="s">
        <v>162</v>
      </c>
      <c r="J1216" s="69">
        <v>44501</v>
      </c>
      <c r="K1216" s="69">
        <v>44502</v>
      </c>
      <c r="L1216" s="68" t="s">
        <v>102</v>
      </c>
      <c r="M1216" s="68">
        <v>0</v>
      </c>
      <c r="N1216" s="69">
        <v>44508</v>
      </c>
      <c r="O1216" s="134">
        <v>7</v>
      </c>
      <c r="P1216" s="68" t="s">
        <v>166</v>
      </c>
      <c r="Q1216" s="68"/>
      <c r="R1216" s="68" t="s">
        <v>102</v>
      </c>
      <c r="S1216" s="33" t="s">
        <v>102</v>
      </c>
    </row>
    <row r="1217" spans="1:19">
      <c r="A1217" s="68"/>
      <c r="B1217" s="69">
        <v>44463</v>
      </c>
      <c r="C1217" s="134">
        <v>29</v>
      </c>
      <c r="D1217" s="68" t="s">
        <v>98</v>
      </c>
      <c r="E1217" s="68"/>
      <c r="F1217" s="68" t="s">
        <v>106</v>
      </c>
      <c r="G1217" s="68" t="s">
        <v>102</v>
      </c>
      <c r="H1217" s="68" t="s">
        <v>162</v>
      </c>
      <c r="I1217" s="68" t="s">
        <v>162</v>
      </c>
      <c r="J1217" s="69">
        <v>44501</v>
      </c>
      <c r="K1217" s="69">
        <v>44502</v>
      </c>
      <c r="L1217" s="68" t="s">
        <v>102</v>
      </c>
      <c r="M1217" s="68">
        <v>0</v>
      </c>
      <c r="N1217" s="69">
        <v>44508</v>
      </c>
      <c r="O1217" s="134">
        <v>7</v>
      </c>
      <c r="P1217" s="68" t="s">
        <v>166</v>
      </c>
      <c r="Q1217" s="68"/>
      <c r="R1217" s="68" t="s">
        <v>102</v>
      </c>
      <c r="S1217" s="33" t="s">
        <v>102</v>
      </c>
    </row>
    <row r="1218" spans="1:19">
      <c r="A1218" s="68"/>
      <c r="B1218" s="69">
        <v>44291</v>
      </c>
      <c r="C1218" s="134">
        <v>34</v>
      </c>
      <c r="D1218" s="68" t="s">
        <v>98</v>
      </c>
      <c r="E1218" s="68"/>
      <c r="F1218" s="68" t="s">
        <v>106</v>
      </c>
      <c r="G1218" s="68" t="s">
        <v>101</v>
      </c>
      <c r="H1218" s="68" t="s">
        <v>162</v>
      </c>
      <c r="I1218" s="68" t="s">
        <v>162</v>
      </c>
      <c r="J1218" s="69">
        <v>44501</v>
      </c>
      <c r="K1218" s="69">
        <v>44502</v>
      </c>
      <c r="L1218" s="68" t="s">
        <v>102</v>
      </c>
      <c r="M1218" s="68">
        <v>0</v>
      </c>
      <c r="N1218" s="69">
        <v>44508</v>
      </c>
      <c r="O1218" s="134">
        <v>7</v>
      </c>
      <c r="P1218" s="68" t="s">
        <v>166</v>
      </c>
      <c r="Q1218" s="68"/>
      <c r="R1218" s="68" t="s">
        <v>102</v>
      </c>
      <c r="S1218" s="33" t="s">
        <v>102</v>
      </c>
    </row>
    <row r="1219" spans="1:19">
      <c r="A1219" s="68"/>
      <c r="B1219" s="69">
        <v>44300</v>
      </c>
      <c r="C1219" s="134">
        <v>36</v>
      </c>
      <c r="D1219" s="68" t="s">
        <v>98</v>
      </c>
      <c r="E1219" s="68"/>
      <c r="F1219" s="68" t="s">
        <v>106</v>
      </c>
      <c r="G1219" s="68" t="s">
        <v>101</v>
      </c>
      <c r="H1219" s="68" t="s">
        <v>162</v>
      </c>
      <c r="I1219" s="68" t="s">
        <v>162</v>
      </c>
      <c r="J1219" s="69">
        <v>44501</v>
      </c>
      <c r="K1219" s="69">
        <v>44502</v>
      </c>
      <c r="L1219" s="68" t="s">
        <v>102</v>
      </c>
      <c r="M1219" s="68">
        <v>0</v>
      </c>
      <c r="N1219" s="69">
        <v>44508</v>
      </c>
      <c r="O1219" s="134">
        <v>7</v>
      </c>
      <c r="P1219" s="68" t="s">
        <v>166</v>
      </c>
      <c r="Q1219" s="68"/>
      <c r="R1219" s="68" t="s">
        <v>102</v>
      </c>
      <c r="S1219" s="33" t="s">
        <v>102</v>
      </c>
    </row>
    <row r="1220" spans="1:19">
      <c r="A1220" s="68"/>
      <c r="B1220" s="69">
        <v>44452</v>
      </c>
      <c r="C1220" s="134">
        <v>75</v>
      </c>
      <c r="D1220" s="68" t="s">
        <v>98</v>
      </c>
      <c r="E1220" s="68"/>
      <c r="F1220" s="68" t="s">
        <v>106</v>
      </c>
      <c r="G1220" s="68" t="s">
        <v>101</v>
      </c>
      <c r="H1220" s="68" t="s">
        <v>162</v>
      </c>
      <c r="I1220" s="68" t="s">
        <v>162</v>
      </c>
      <c r="J1220" s="69">
        <v>44503</v>
      </c>
      <c r="K1220" s="69">
        <v>44504</v>
      </c>
      <c r="L1220" s="68" t="s">
        <v>102</v>
      </c>
      <c r="M1220" s="68">
        <v>0</v>
      </c>
      <c r="N1220" s="69">
        <v>44509</v>
      </c>
      <c r="O1220" s="134">
        <v>6</v>
      </c>
      <c r="P1220" s="68" t="s">
        <v>166</v>
      </c>
      <c r="Q1220" s="68"/>
      <c r="R1220" s="68" t="s">
        <v>102</v>
      </c>
      <c r="S1220" s="33" t="s">
        <v>102</v>
      </c>
    </row>
    <row r="1221" spans="1:19">
      <c r="A1221" s="68"/>
      <c r="B1221" s="69">
        <v>44252</v>
      </c>
      <c r="C1221" s="134">
        <v>57</v>
      </c>
      <c r="D1221" s="68" t="s">
        <v>98</v>
      </c>
      <c r="E1221" s="68"/>
      <c r="F1221" s="68" t="s">
        <v>106</v>
      </c>
      <c r="G1221" s="68" t="s">
        <v>102</v>
      </c>
      <c r="H1221" s="68" t="s">
        <v>162</v>
      </c>
      <c r="I1221" s="68" t="s">
        <v>162</v>
      </c>
      <c r="J1221" s="69">
        <v>44503</v>
      </c>
      <c r="K1221" s="69">
        <v>44504</v>
      </c>
      <c r="L1221" s="68" t="s">
        <v>102</v>
      </c>
      <c r="M1221" s="68">
        <v>0</v>
      </c>
      <c r="N1221" s="69">
        <v>44509</v>
      </c>
      <c r="O1221" s="134">
        <v>6</v>
      </c>
      <c r="P1221" s="68" t="s">
        <v>166</v>
      </c>
      <c r="Q1221" s="68"/>
      <c r="R1221" s="68" t="s">
        <v>102</v>
      </c>
      <c r="S1221" s="33" t="s">
        <v>102</v>
      </c>
    </row>
    <row r="1222" spans="1:19">
      <c r="A1222" s="68"/>
      <c r="B1222" s="69">
        <v>44466</v>
      </c>
      <c r="C1222" s="134">
        <v>35</v>
      </c>
      <c r="D1222" s="68" t="s">
        <v>105</v>
      </c>
      <c r="E1222" s="68"/>
      <c r="F1222" s="68" t="s">
        <v>106</v>
      </c>
      <c r="G1222" s="68" t="s">
        <v>102</v>
      </c>
      <c r="H1222" s="68" t="s">
        <v>162</v>
      </c>
      <c r="I1222" s="68" t="s">
        <v>162</v>
      </c>
      <c r="J1222" s="69">
        <v>44503</v>
      </c>
      <c r="K1222" s="69">
        <v>44504</v>
      </c>
      <c r="L1222" s="68" t="s">
        <v>102</v>
      </c>
      <c r="M1222" s="68">
        <v>0</v>
      </c>
      <c r="N1222" s="69">
        <v>44509</v>
      </c>
      <c r="O1222" s="134">
        <v>6</v>
      </c>
      <c r="P1222" s="68" t="s">
        <v>166</v>
      </c>
      <c r="Q1222" s="68"/>
      <c r="R1222" s="68" t="s">
        <v>102</v>
      </c>
      <c r="S1222" s="33" t="s">
        <v>102</v>
      </c>
    </row>
    <row r="1223" spans="1:19">
      <c r="A1223" s="68"/>
      <c r="B1223" s="69">
        <v>44477</v>
      </c>
      <c r="C1223" s="134">
        <v>62</v>
      </c>
      <c r="D1223" s="68" t="s">
        <v>105</v>
      </c>
      <c r="E1223" s="68"/>
      <c r="F1223" s="68" t="s">
        <v>106</v>
      </c>
      <c r="G1223" s="68" t="s">
        <v>102</v>
      </c>
      <c r="H1223" s="68" t="s">
        <v>162</v>
      </c>
      <c r="I1223" s="68" t="s">
        <v>162</v>
      </c>
      <c r="J1223" s="69">
        <v>44503</v>
      </c>
      <c r="K1223" s="69">
        <v>44504</v>
      </c>
      <c r="L1223" s="68" t="s">
        <v>102</v>
      </c>
      <c r="M1223" s="68">
        <v>0</v>
      </c>
      <c r="N1223" s="69">
        <v>44509</v>
      </c>
      <c r="O1223" s="134">
        <v>6</v>
      </c>
      <c r="P1223" s="68" t="s">
        <v>166</v>
      </c>
      <c r="Q1223" s="68"/>
      <c r="R1223" s="68" t="s">
        <v>102</v>
      </c>
      <c r="S1223" s="33" t="s">
        <v>102</v>
      </c>
    </row>
    <row r="1224" spans="1:19">
      <c r="A1224" s="68"/>
      <c r="B1224" s="69">
        <v>44503</v>
      </c>
      <c r="C1224" s="134">
        <v>34</v>
      </c>
      <c r="D1224" s="68" t="s">
        <v>105</v>
      </c>
      <c r="E1224" s="68"/>
      <c r="F1224" s="68" t="s">
        <v>106</v>
      </c>
      <c r="G1224" s="68" t="s">
        <v>102</v>
      </c>
      <c r="H1224" s="68" t="s">
        <v>162</v>
      </c>
      <c r="I1224" s="68" t="s">
        <v>162</v>
      </c>
      <c r="J1224" s="69">
        <v>44503</v>
      </c>
      <c r="K1224" s="69">
        <v>44504</v>
      </c>
      <c r="L1224" s="68" t="s">
        <v>102</v>
      </c>
      <c r="M1224" s="68">
        <v>0</v>
      </c>
      <c r="N1224" s="69">
        <v>44521</v>
      </c>
      <c r="O1224" s="134">
        <v>18</v>
      </c>
      <c r="P1224" s="68" t="s">
        <v>166</v>
      </c>
      <c r="Q1224" s="68"/>
      <c r="R1224" s="68" t="s">
        <v>102</v>
      </c>
      <c r="S1224" s="33" t="s">
        <v>102</v>
      </c>
    </row>
    <row r="1225" spans="1:19">
      <c r="A1225" s="68"/>
      <c r="B1225" s="69">
        <v>44446</v>
      </c>
      <c r="C1225" s="134">
        <v>28</v>
      </c>
      <c r="D1225" s="68" t="s">
        <v>98</v>
      </c>
      <c r="E1225" s="68" t="s">
        <v>107</v>
      </c>
      <c r="F1225" s="68" t="s">
        <v>106</v>
      </c>
      <c r="G1225" s="68" t="s">
        <v>102</v>
      </c>
      <c r="H1225" s="68" t="s">
        <v>162</v>
      </c>
      <c r="I1225" s="68" t="s">
        <v>162</v>
      </c>
      <c r="J1225" s="69">
        <v>44501</v>
      </c>
      <c r="K1225" s="69">
        <v>44502</v>
      </c>
      <c r="L1225" s="68" t="s">
        <v>101</v>
      </c>
      <c r="M1225" s="68">
        <v>17</v>
      </c>
      <c r="N1225" s="69">
        <v>44517</v>
      </c>
      <c r="O1225" s="134">
        <v>16</v>
      </c>
      <c r="P1225" s="68" t="s">
        <v>117</v>
      </c>
      <c r="Q1225" s="68"/>
      <c r="R1225" s="68" t="s">
        <v>102</v>
      </c>
      <c r="S1225" s="33" t="s">
        <v>102</v>
      </c>
    </row>
    <row r="1226" spans="1:19">
      <c r="A1226" s="68"/>
      <c r="B1226" s="69">
        <v>44494</v>
      </c>
      <c r="C1226" s="134">
        <v>27</v>
      </c>
      <c r="D1226" s="68" t="s">
        <v>98</v>
      </c>
      <c r="E1226" s="68"/>
      <c r="F1226" s="68" t="s">
        <v>106</v>
      </c>
      <c r="G1226" s="68" t="s">
        <v>101</v>
      </c>
      <c r="H1226" s="68" t="s">
        <v>162</v>
      </c>
      <c r="I1226" s="68" t="s">
        <v>162</v>
      </c>
      <c r="J1226" s="69">
        <v>44495</v>
      </c>
      <c r="K1226" s="69">
        <v>44496</v>
      </c>
      <c r="L1226" s="68" t="s">
        <v>102</v>
      </c>
      <c r="M1226" s="68">
        <v>0</v>
      </c>
      <c r="N1226" s="69">
        <v>44504</v>
      </c>
      <c r="O1226" s="134">
        <v>9</v>
      </c>
      <c r="P1226" s="68" t="s">
        <v>166</v>
      </c>
      <c r="Q1226" s="68"/>
      <c r="R1226" s="68" t="s">
        <v>102</v>
      </c>
      <c r="S1226" s="33" t="s">
        <v>102</v>
      </c>
    </row>
    <row r="1227" spans="1:19">
      <c r="A1227" s="68"/>
      <c r="B1227" s="69">
        <v>44503</v>
      </c>
      <c r="C1227" s="134">
        <v>37</v>
      </c>
      <c r="D1227" s="68" t="s">
        <v>98</v>
      </c>
      <c r="E1227" s="68"/>
      <c r="F1227" s="68" t="s">
        <v>106</v>
      </c>
      <c r="G1227" s="68" t="s">
        <v>102</v>
      </c>
      <c r="H1227" s="68" t="s">
        <v>162</v>
      </c>
      <c r="I1227" s="68" t="s">
        <v>162</v>
      </c>
      <c r="J1227" s="69">
        <v>44503</v>
      </c>
      <c r="K1227" s="69">
        <v>44504</v>
      </c>
      <c r="L1227" s="68" t="s">
        <v>102</v>
      </c>
      <c r="M1227" s="68">
        <v>0</v>
      </c>
      <c r="N1227" s="69">
        <v>44524</v>
      </c>
      <c r="O1227" s="134">
        <v>21</v>
      </c>
      <c r="P1227" s="68" t="s">
        <v>166</v>
      </c>
      <c r="Q1227" s="68"/>
      <c r="R1227" s="68" t="s">
        <v>102</v>
      </c>
      <c r="S1227" s="33" t="s">
        <v>102</v>
      </c>
    </row>
    <row r="1228" spans="1:19">
      <c r="A1228" s="68"/>
      <c r="B1228" s="69">
        <v>44491</v>
      </c>
      <c r="C1228" s="134">
        <v>27</v>
      </c>
      <c r="D1228" s="68" t="s">
        <v>105</v>
      </c>
      <c r="E1228" s="68"/>
      <c r="F1228" s="68" t="s">
        <v>106</v>
      </c>
      <c r="G1228" s="68" t="s">
        <v>101</v>
      </c>
      <c r="H1228" s="68" t="s">
        <v>162</v>
      </c>
      <c r="I1228" s="68" t="s">
        <v>162</v>
      </c>
      <c r="J1228" s="69">
        <v>44493</v>
      </c>
      <c r="K1228" s="69">
        <v>44494</v>
      </c>
      <c r="L1228" s="68" t="s">
        <v>101</v>
      </c>
      <c r="M1228" s="68">
        <v>40</v>
      </c>
      <c r="N1228" s="69">
        <v>44517</v>
      </c>
      <c r="O1228" s="134">
        <v>24</v>
      </c>
      <c r="P1228" s="68" t="s">
        <v>117</v>
      </c>
      <c r="Q1228" s="68"/>
      <c r="R1228" s="68" t="s">
        <v>102</v>
      </c>
      <c r="S1228" s="33" t="s">
        <v>102</v>
      </c>
    </row>
    <row r="1229" spans="1:19">
      <c r="A1229" s="68"/>
      <c r="B1229" s="69">
        <v>44200</v>
      </c>
      <c r="C1229" s="134">
        <v>35</v>
      </c>
      <c r="D1229" s="68" t="s">
        <v>98</v>
      </c>
      <c r="E1229" s="68"/>
      <c r="F1229" s="68" t="s">
        <v>106</v>
      </c>
      <c r="G1229" s="68" t="s">
        <v>101</v>
      </c>
      <c r="H1229" s="68" t="s">
        <v>162</v>
      </c>
      <c r="I1229" s="68" t="s">
        <v>162</v>
      </c>
      <c r="J1229" s="69">
        <v>44494</v>
      </c>
      <c r="K1229" s="69">
        <v>44495</v>
      </c>
      <c r="L1229" s="68" t="s">
        <v>101</v>
      </c>
      <c r="M1229" s="68">
        <v>20</v>
      </c>
      <c r="N1229" s="69">
        <v>44512</v>
      </c>
      <c r="O1229" s="134">
        <v>18</v>
      </c>
      <c r="P1229" s="68" t="s">
        <v>117</v>
      </c>
      <c r="Q1229" s="68"/>
      <c r="R1229" s="68" t="s">
        <v>102</v>
      </c>
      <c r="S1229" s="33" t="s">
        <v>102</v>
      </c>
    </row>
    <row r="1230" spans="1:19">
      <c r="A1230" s="68"/>
      <c r="B1230" s="69">
        <v>44501</v>
      </c>
      <c r="C1230" s="134">
        <v>30</v>
      </c>
      <c r="D1230" s="68" t="s">
        <v>105</v>
      </c>
      <c r="E1230" s="68"/>
      <c r="F1230" s="68" t="s">
        <v>106</v>
      </c>
      <c r="G1230" s="68" t="s">
        <v>102</v>
      </c>
      <c r="H1230" s="68" t="s">
        <v>162</v>
      </c>
      <c r="I1230" s="68" t="s">
        <v>162</v>
      </c>
      <c r="J1230" s="69">
        <v>44507</v>
      </c>
      <c r="K1230" s="69">
        <v>44508</v>
      </c>
      <c r="L1230" s="68" t="s">
        <v>101</v>
      </c>
      <c r="M1230" s="68">
        <v>30</v>
      </c>
      <c r="N1230" s="69">
        <v>44517</v>
      </c>
      <c r="O1230" s="134">
        <v>10</v>
      </c>
      <c r="P1230" s="68" t="s">
        <v>117</v>
      </c>
      <c r="Q1230" s="68"/>
      <c r="R1230" s="68" t="s">
        <v>102</v>
      </c>
      <c r="S1230" s="33" t="s">
        <v>102</v>
      </c>
    </row>
    <row r="1231" spans="1:19">
      <c r="A1231" s="68"/>
      <c r="B1231" s="69">
        <v>44501</v>
      </c>
      <c r="C1231" s="134">
        <v>29</v>
      </c>
      <c r="D1231" s="68" t="s">
        <v>105</v>
      </c>
      <c r="E1231" s="68"/>
      <c r="F1231" s="68" t="s">
        <v>106</v>
      </c>
      <c r="G1231" s="68" t="s">
        <v>102</v>
      </c>
      <c r="H1231" s="68" t="s">
        <v>162</v>
      </c>
      <c r="I1231" s="68" t="s">
        <v>162</v>
      </c>
      <c r="J1231" s="69">
        <v>44507</v>
      </c>
      <c r="K1231" s="69">
        <v>44508</v>
      </c>
      <c r="L1231" s="68" t="s">
        <v>101</v>
      </c>
      <c r="M1231" s="68">
        <v>30</v>
      </c>
      <c r="N1231" s="69">
        <v>44517</v>
      </c>
      <c r="O1231" s="134">
        <v>10</v>
      </c>
      <c r="P1231" s="68" t="s">
        <v>117</v>
      </c>
      <c r="Q1231" s="68"/>
      <c r="R1231" s="68" t="s">
        <v>102</v>
      </c>
      <c r="S1231" s="33" t="s">
        <v>102</v>
      </c>
    </row>
    <row r="1232" spans="1:19">
      <c r="A1232" s="68"/>
      <c r="B1232" s="69">
        <v>44488</v>
      </c>
      <c r="C1232" s="134">
        <v>19</v>
      </c>
      <c r="D1232" s="68" t="s">
        <v>98</v>
      </c>
      <c r="E1232" s="68"/>
      <c r="F1232" s="68" t="s">
        <v>106</v>
      </c>
      <c r="G1232" s="68" t="s">
        <v>102</v>
      </c>
      <c r="H1232" s="68" t="s">
        <v>162</v>
      </c>
      <c r="I1232" s="68" t="s">
        <v>162</v>
      </c>
      <c r="J1232" s="69">
        <v>44495</v>
      </c>
      <c r="K1232" s="69">
        <v>44496</v>
      </c>
      <c r="L1232" s="68" t="s">
        <v>101</v>
      </c>
      <c r="M1232" s="68">
        <v>30</v>
      </c>
      <c r="N1232" s="69">
        <v>44509</v>
      </c>
      <c r="O1232" s="134">
        <v>14</v>
      </c>
      <c r="P1232" s="68" t="s">
        <v>168</v>
      </c>
      <c r="Q1232" s="68"/>
      <c r="R1232" s="68" t="s">
        <v>102</v>
      </c>
      <c r="S1232" s="33" t="s">
        <v>102</v>
      </c>
    </row>
    <row r="1233" spans="1:19">
      <c r="A1233" s="68"/>
      <c r="B1233" s="69">
        <v>44483</v>
      </c>
      <c r="C1233" s="134">
        <v>30</v>
      </c>
      <c r="D1233" s="68" t="s">
        <v>98</v>
      </c>
      <c r="E1233" s="68" t="s">
        <v>107</v>
      </c>
      <c r="F1233" s="68" t="s">
        <v>106</v>
      </c>
      <c r="G1233" s="68" t="s">
        <v>102</v>
      </c>
      <c r="H1233" s="68" t="s">
        <v>162</v>
      </c>
      <c r="I1233" s="68" t="s">
        <v>162</v>
      </c>
      <c r="J1233" s="69">
        <v>44506</v>
      </c>
      <c r="K1233" s="69">
        <v>44508</v>
      </c>
      <c r="L1233" s="68" t="s">
        <v>101</v>
      </c>
      <c r="M1233" s="68">
        <v>30</v>
      </c>
      <c r="N1233" s="69">
        <v>44524</v>
      </c>
      <c r="O1233" s="134">
        <v>18</v>
      </c>
      <c r="P1233" s="68" t="s">
        <v>117</v>
      </c>
      <c r="Q1233" s="68"/>
      <c r="R1233" s="68" t="s">
        <v>102</v>
      </c>
      <c r="S1233" s="33" t="s">
        <v>102</v>
      </c>
    </row>
    <row r="1234" spans="1:19">
      <c r="A1234" s="68"/>
      <c r="B1234" s="69">
        <v>44461</v>
      </c>
      <c r="C1234" s="134">
        <v>29</v>
      </c>
      <c r="D1234" s="68" t="s">
        <v>105</v>
      </c>
      <c r="E1234" s="68" t="s">
        <v>99</v>
      </c>
      <c r="F1234" s="68" t="s">
        <v>106</v>
      </c>
      <c r="G1234" s="68" t="s">
        <v>102</v>
      </c>
      <c r="H1234" s="68" t="s">
        <v>162</v>
      </c>
      <c r="I1234" s="68" t="s">
        <v>162</v>
      </c>
      <c r="J1234" s="69">
        <v>44506</v>
      </c>
      <c r="K1234" s="69">
        <v>44508</v>
      </c>
      <c r="L1234" s="68" t="s">
        <v>102</v>
      </c>
      <c r="M1234" s="68">
        <v>30</v>
      </c>
      <c r="N1234" s="69">
        <v>44519</v>
      </c>
      <c r="O1234" s="134">
        <v>13</v>
      </c>
      <c r="P1234" s="68" t="s">
        <v>117</v>
      </c>
      <c r="Q1234" s="68"/>
      <c r="R1234" s="68" t="s">
        <v>102</v>
      </c>
      <c r="S1234" s="33" t="s">
        <v>101</v>
      </c>
    </row>
    <row r="1235" spans="1:19">
      <c r="A1235" s="68"/>
      <c r="B1235" s="69">
        <v>44501</v>
      </c>
      <c r="C1235" s="134">
        <v>35</v>
      </c>
      <c r="D1235" s="68" t="s">
        <v>98</v>
      </c>
      <c r="E1235" s="68"/>
      <c r="F1235" s="68" t="s">
        <v>106</v>
      </c>
      <c r="G1235" s="68" t="s">
        <v>102</v>
      </c>
      <c r="H1235" s="68" t="s">
        <v>162</v>
      </c>
      <c r="I1235" s="68" t="s">
        <v>162</v>
      </c>
      <c r="J1235" s="69">
        <v>44508</v>
      </c>
      <c r="K1235" s="69">
        <v>44509</v>
      </c>
      <c r="L1235" s="68" t="s">
        <v>101</v>
      </c>
      <c r="M1235" s="68">
        <v>35</v>
      </c>
      <c r="N1235" s="69">
        <v>44531</v>
      </c>
      <c r="O1235" s="134">
        <v>23</v>
      </c>
      <c r="P1235" s="68" t="s">
        <v>117</v>
      </c>
      <c r="Q1235" s="68"/>
      <c r="R1235" s="68" t="s">
        <v>102</v>
      </c>
      <c r="S1235" s="33" t="s">
        <v>102</v>
      </c>
    </row>
    <row r="1236" spans="1:19">
      <c r="A1236" s="68"/>
      <c r="B1236" s="69">
        <v>44501</v>
      </c>
      <c r="C1236" s="134">
        <v>33</v>
      </c>
      <c r="D1236" s="68" t="s">
        <v>98</v>
      </c>
      <c r="E1236" s="68"/>
      <c r="F1236" s="68" t="s">
        <v>106</v>
      </c>
      <c r="G1236" s="68" t="s">
        <v>102</v>
      </c>
      <c r="H1236" s="68" t="s">
        <v>162</v>
      </c>
      <c r="I1236" s="68" t="s">
        <v>162</v>
      </c>
      <c r="J1236" s="69">
        <v>44508</v>
      </c>
      <c r="K1236" s="69">
        <v>44509</v>
      </c>
      <c r="L1236" s="68" t="s">
        <v>101</v>
      </c>
      <c r="M1236" s="68">
        <v>35</v>
      </c>
      <c r="N1236" s="69">
        <v>44531</v>
      </c>
      <c r="O1236" s="134">
        <v>23</v>
      </c>
      <c r="P1236" s="68" t="s">
        <v>117</v>
      </c>
      <c r="Q1236" s="68"/>
      <c r="R1236" s="68" t="s">
        <v>102</v>
      </c>
      <c r="S1236" s="33" t="s">
        <v>102</v>
      </c>
    </row>
    <row r="1237" spans="1:19">
      <c r="A1237" s="68"/>
      <c r="B1237" s="69">
        <v>44466</v>
      </c>
      <c r="C1237" s="134">
        <v>27</v>
      </c>
      <c r="D1237" s="68" t="s">
        <v>105</v>
      </c>
      <c r="E1237" s="68"/>
      <c r="F1237" s="68" t="s">
        <v>106</v>
      </c>
      <c r="G1237" s="68" t="s">
        <v>102</v>
      </c>
      <c r="H1237" s="68" t="s">
        <v>162</v>
      </c>
      <c r="I1237" s="68" t="s">
        <v>162</v>
      </c>
      <c r="J1237" s="69">
        <v>44508</v>
      </c>
      <c r="K1237" s="69">
        <v>44509</v>
      </c>
      <c r="L1237" s="68" t="s">
        <v>101</v>
      </c>
      <c r="M1237" s="68">
        <v>35</v>
      </c>
      <c r="N1237" s="69">
        <v>44531</v>
      </c>
      <c r="O1237" s="134">
        <v>23</v>
      </c>
      <c r="P1237" s="68" t="s">
        <v>117</v>
      </c>
      <c r="Q1237" s="68"/>
      <c r="R1237" s="68" t="s">
        <v>102</v>
      </c>
      <c r="S1237" s="33" t="s">
        <v>102</v>
      </c>
    </row>
    <row r="1238" spans="1:19">
      <c r="A1238" s="68"/>
      <c r="B1238" s="69">
        <v>44278</v>
      </c>
      <c r="C1238" s="134">
        <v>25</v>
      </c>
      <c r="D1238" s="68" t="s">
        <v>98</v>
      </c>
      <c r="E1238" s="68"/>
      <c r="F1238" s="68" t="s">
        <v>106</v>
      </c>
      <c r="G1238" s="68" t="s">
        <v>102</v>
      </c>
      <c r="H1238" s="68" t="s">
        <v>162</v>
      </c>
      <c r="I1238" s="68" t="s">
        <v>162</v>
      </c>
      <c r="J1238" s="69">
        <v>44508</v>
      </c>
      <c r="K1238" s="69">
        <v>44509</v>
      </c>
      <c r="L1238" s="68" t="s">
        <v>101</v>
      </c>
      <c r="M1238" s="68">
        <v>30</v>
      </c>
      <c r="N1238" s="69">
        <v>44517</v>
      </c>
      <c r="O1238" s="134">
        <v>9</v>
      </c>
      <c r="P1238" s="68" t="s">
        <v>117</v>
      </c>
      <c r="Q1238" s="68"/>
      <c r="R1238" s="68" t="s">
        <v>102</v>
      </c>
      <c r="S1238" s="33" t="s">
        <v>102</v>
      </c>
    </row>
    <row r="1239" spans="1:19">
      <c r="A1239" s="68"/>
      <c r="B1239" s="69">
        <v>44378</v>
      </c>
      <c r="C1239" s="134">
        <v>25</v>
      </c>
      <c r="D1239" s="68" t="s">
        <v>98</v>
      </c>
      <c r="E1239" s="68"/>
      <c r="F1239" s="68" t="s">
        <v>106</v>
      </c>
      <c r="G1239" s="68" t="s">
        <v>102</v>
      </c>
      <c r="H1239" s="68" t="s">
        <v>162</v>
      </c>
      <c r="I1239" s="68" t="s">
        <v>162</v>
      </c>
      <c r="J1239" s="69">
        <v>44510</v>
      </c>
      <c r="K1239" s="69">
        <v>44511</v>
      </c>
      <c r="L1239" s="68" t="s">
        <v>101</v>
      </c>
      <c r="M1239" s="68">
        <v>57</v>
      </c>
      <c r="N1239" s="69">
        <v>44550</v>
      </c>
      <c r="O1239" s="134">
        <v>37</v>
      </c>
      <c r="P1239" s="68" t="s">
        <v>117</v>
      </c>
      <c r="Q1239" s="68"/>
      <c r="R1239" s="68" t="s">
        <v>102</v>
      </c>
      <c r="S1239" s="33" t="s">
        <v>102</v>
      </c>
    </row>
    <row r="1240" spans="1:19">
      <c r="A1240" s="68"/>
      <c r="B1240" s="69">
        <v>44466</v>
      </c>
      <c r="C1240" s="134">
        <v>28</v>
      </c>
      <c r="D1240" s="68" t="s">
        <v>98</v>
      </c>
      <c r="E1240" s="68"/>
      <c r="F1240" s="68" t="s">
        <v>106</v>
      </c>
      <c r="G1240" s="68" t="s">
        <v>101</v>
      </c>
      <c r="H1240" s="68" t="s">
        <v>162</v>
      </c>
      <c r="I1240" s="68" t="s">
        <v>162</v>
      </c>
      <c r="J1240" s="69">
        <v>44508</v>
      </c>
      <c r="K1240" s="69">
        <v>44509</v>
      </c>
      <c r="L1240" s="68" t="s">
        <v>102</v>
      </c>
      <c r="M1240" s="68">
        <v>30</v>
      </c>
      <c r="N1240" s="69">
        <v>44526</v>
      </c>
      <c r="O1240" s="134">
        <v>18</v>
      </c>
      <c r="P1240" s="68" t="s">
        <v>117</v>
      </c>
      <c r="Q1240" s="68"/>
      <c r="R1240" s="68" t="s">
        <v>102</v>
      </c>
      <c r="S1240" s="33" t="s">
        <v>102</v>
      </c>
    </row>
    <row r="1241" spans="1:19">
      <c r="A1241" s="68"/>
      <c r="B1241" s="69">
        <v>44501</v>
      </c>
      <c r="C1241" s="134">
        <v>18</v>
      </c>
      <c r="D1241" s="68" t="s">
        <v>105</v>
      </c>
      <c r="E1241" s="68"/>
      <c r="F1241" s="68" t="s">
        <v>106</v>
      </c>
      <c r="G1241" s="68" t="s">
        <v>102</v>
      </c>
      <c r="H1241" s="68" t="s">
        <v>162</v>
      </c>
      <c r="I1241" s="68" t="s">
        <v>162</v>
      </c>
      <c r="J1241" s="69">
        <v>44509</v>
      </c>
      <c r="K1241" s="69">
        <v>44510</v>
      </c>
      <c r="L1241" s="68" t="s">
        <v>101</v>
      </c>
      <c r="M1241" s="68">
        <v>20</v>
      </c>
      <c r="N1241" s="69">
        <v>44524</v>
      </c>
      <c r="O1241" s="134">
        <v>15</v>
      </c>
      <c r="P1241" s="68" t="s">
        <v>117</v>
      </c>
      <c r="Q1241" s="68"/>
      <c r="R1241" s="68" t="s">
        <v>102</v>
      </c>
      <c r="S1241" s="33" t="s">
        <v>102</v>
      </c>
    </row>
    <row r="1242" spans="1:19">
      <c r="A1242" s="68"/>
      <c r="B1242" s="69">
        <v>44453</v>
      </c>
      <c r="C1242" s="134">
        <v>33</v>
      </c>
      <c r="D1242" s="68" t="s">
        <v>98</v>
      </c>
      <c r="E1242" s="68"/>
      <c r="F1242" s="68" t="s">
        <v>106</v>
      </c>
      <c r="G1242" s="68" t="s">
        <v>101</v>
      </c>
      <c r="H1242" s="68" t="s">
        <v>162</v>
      </c>
      <c r="I1242" s="68" t="s">
        <v>162</v>
      </c>
      <c r="J1242" s="69">
        <v>44509</v>
      </c>
      <c r="K1242" s="69">
        <v>44510</v>
      </c>
      <c r="L1242" s="68" t="s">
        <v>101</v>
      </c>
      <c r="M1242" s="68">
        <v>20</v>
      </c>
      <c r="N1242" s="69">
        <v>44524</v>
      </c>
      <c r="O1242" s="134">
        <v>15</v>
      </c>
      <c r="P1242" s="68" t="s">
        <v>117</v>
      </c>
      <c r="Q1242" s="68"/>
      <c r="R1242" s="68" t="s">
        <v>102</v>
      </c>
      <c r="S1242" s="33" t="s">
        <v>102</v>
      </c>
    </row>
    <row r="1243" spans="1:19">
      <c r="A1243" s="68"/>
      <c r="B1243" s="69">
        <v>44477</v>
      </c>
      <c r="C1243" s="134">
        <v>34</v>
      </c>
      <c r="D1243" s="68" t="s">
        <v>98</v>
      </c>
      <c r="E1243" s="68"/>
      <c r="F1243" s="68" t="s">
        <v>106</v>
      </c>
      <c r="G1243" s="68" t="s">
        <v>102</v>
      </c>
      <c r="H1243" s="68" t="s">
        <v>162</v>
      </c>
      <c r="I1243" s="68" t="s">
        <v>162</v>
      </c>
      <c r="J1243" s="69">
        <v>44509</v>
      </c>
      <c r="K1243" s="69">
        <v>44510</v>
      </c>
      <c r="L1243" s="68" t="s">
        <v>101</v>
      </c>
      <c r="M1243" s="68">
        <v>20</v>
      </c>
      <c r="N1243" s="69">
        <v>44524</v>
      </c>
      <c r="O1243" s="134">
        <v>15</v>
      </c>
      <c r="P1243" s="68" t="s">
        <v>117</v>
      </c>
      <c r="Q1243" s="68"/>
      <c r="R1243" s="68" t="s">
        <v>102</v>
      </c>
      <c r="S1243" s="33" t="s">
        <v>102</v>
      </c>
    </row>
    <row r="1244" spans="1:19">
      <c r="A1244" s="68"/>
      <c r="B1244" s="69">
        <v>44473</v>
      </c>
      <c r="C1244" s="134">
        <v>60</v>
      </c>
      <c r="D1244" s="68" t="s">
        <v>98</v>
      </c>
      <c r="E1244" s="68"/>
      <c r="F1244" s="68" t="s">
        <v>106</v>
      </c>
      <c r="G1244" s="68" t="s">
        <v>101</v>
      </c>
      <c r="H1244" s="68" t="s">
        <v>162</v>
      </c>
      <c r="I1244" s="68" t="s">
        <v>162</v>
      </c>
      <c r="J1244" s="69">
        <v>44511</v>
      </c>
      <c r="K1244" s="69">
        <v>44512</v>
      </c>
      <c r="L1244" s="68" t="s">
        <v>102</v>
      </c>
      <c r="M1244" s="68">
        <v>0</v>
      </c>
      <c r="N1244" s="69">
        <v>44526</v>
      </c>
      <c r="O1244" s="134">
        <v>15</v>
      </c>
      <c r="P1244" s="68" t="s">
        <v>166</v>
      </c>
      <c r="Q1244" s="68"/>
      <c r="R1244" s="68" t="s">
        <v>102</v>
      </c>
      <c r="S1244" s="33" t="s">
        <v>102</v>
      </c>
    </row>
    <row r="1245" spans="1:19">
      <c r="A1245" s="68"/>
      <c r="B1245" s="69">
        <v>44503</v>
      </c>
      <c r="C1245" s="134">
        <v>20</v>
      </c>
      <c r="D1245" s="68" t="s">
        <v>98</v>
      </c>
      <c r="E1245" s="68"/>
      <c r="F1245" s="68" t="s">
        <v>106</v>
      </c>
      <c r="G1245" s="68" t="s">
        <v>101</v>
      </c>
      <c r="H1245" s="68" t="s">
        <v>162</v>
      </c>
      <c r="I1245" s="68" t="s">
        <v>162</v>
      </c>
      <c r="J1245" s="69">
        <v>44515</v>
      </c>
      <c r="K1245" s="69">
        <v>44516</v>
      </c>
      <c r="L1245" s="68" t="s">
        <v>101</v>
      </c>
      <c r="M1245" s="68">
        <v>30</v>
      </c>
      <c r="N1245" s="69">
        <v>44524</v>
      </c>
      <c r="O1245" s="134">
        <v>9</v>
      </c>
      <c r="P1245" s="68" t="s">
        <v>117</v>
      </c>
      <c r="Q1245" s="68"/>
      <c r="R1245" s="68" t="s">
        <v>102</v>
      </c>
      <c r="S1245" s="33" t="s">
        <v>102</v>
      </c>
    </row>
    <row r="1246" spans="1:19">
      <c r="A1246" s="68"/>
      <c r="B1246" s="69">
        <v>44474</v>
      </c>
      <c r="C1246" s="134">
        <v>29</v>
      </c>
      <c r="D1246" s="68" t="s">
        <v>98</v>
      </c>
      <c r="E1246" s="68"/>
      <c r="F1246" s="68" t="s">
        <v>106</v>
      </c>
      <c r="G1246" s="68" t="s">
        <v>101</v>
      </c>
      <c r="H1246" s="68" t="s">
        <v>162</v>
      </c>
      <c r="I1246" s="68" t="s">
        <v>162</v>
      </c>
      <c r="J1246" s="69">
        <v>44515</v>
      </c>
      <c r="K1246" s="69">
        <v>44516</v>
      </c>
      <c r="L1246" s="68" t="s">
        <v>101</v>
      </c>
      <c r="M1246" s="68">
        <v>30</v>
      </c>
      <c r="N1246" s="69">
        <v>44524</v>
      </c>
      <c r="O1246" s="134">
        <v>9</v>
      </c>
      <c r="P1246" s="68" t="s">
        <v>117</v>
      </c>
      <c r="Q1246" s="68"/>
      <c r="R1246" s="68" t="s">
        <v>102</v>
      </c>
      <c r="S1246" s="33" t="s">
        <v>102</v>
      </c>
    </row>
    <row r="1247" spans="1:19">
      <c r="A1247" s="68"/>
      <c r="B1247" s="69">
        <v>44459</v>
      </c>
      <c r="C1247" s="134">
        <v>35</v>
      </c>
      <c r="D1247" s="68" t="s">
        <v>98</v>
      </c>
      <c r="E1247" s="68"/>
      <c r="F1247" s="68" t="s">
        <v>106</v>
      </c>
      <c r="G1247" s="68" t="s">
        <v>101</v>
      </c>
      <c r="H1247" s="68" t="s">
        <v>162</v>
      </c>
      <c r="I1247" s="68" t="s">
        <v>162</v>
      </c>
      <c r="J1247" s="69">
        <v>44515</v>
      </c>
      <c r="K1247" s="69">
        <v>44516</v>
      </c>
      <c r="L1247" s="68" t="s">
        <v>101</v>
      </c>
      <c r="M1247" s="68">
        <v>30</v>
      </c>
      <c r="N1247" s="69">
        <v>44526</v>
      </c>
      <c r="O1247" s="134">
        <v>11</v>
      </c>
      <c r="P1247" s="68" t="s">
        <v>117</v>
      </c>
      <c r="Q1247" s="68"/>
      <c r="R1247" s="68" t="s">
        <v>102</v>
      </c>
      <c r="S1247" s="33" t="s">
        <v>102</v>
      </c>
    </row>
    <row r="1248" spans="1:19">
      <c r="A1248" s="68"/>
      <c r="B1248" s="69">
        <v>44160</v>
      </c>
      <c r="C1248" s="134">
        <v>22</v>
      </c>
      <c r="D1248" s="68" t="s">
        <v>98</v>
      </c>
      <c r="E1248" s="68"/>
      <c r="F1248" s="68" t="s">
        <v>106</v>
      </c>
      <c r="G1248" s="68" t="s">
        <v>102</v>
      </c>
      <c r="H1248" s="68" t="s">
        <v>162</v>
      </c>
      <c r="I1248" s="68" t="s">
        <v>162</v>
      </c>
      <c r="J1248" s="69">
        <v>44515</v>
      </c>
      <c r="K1248" s="69">
        <v>44516</v>
      </c>
      <c r="L1248" s="68" t="s">
        <v>101</v>
      </c>
      <c r="M1248" s="68">
        <v>30</v>
      </c>
      <c r="N1248" s="69">
        <v>44524</v>
      </c>
      <c r="O1248" s="134">
        <v>9</v>
      </c>
      <c r="P1248" s="68" t="s">
        <v>117</v>
      </c>
      <c r="Q1248" s="68"/>
      <c r="R1248" s="68" t="s">
        <v>102</v>
      </c>
      <c r="S1248" s="33" t="s">
        <v>102</v>
      </c>
    </row>
    <row r="1249" spans="1:19">
      <c r="A1249" s="68"/>
      <c r="B1249" s="69">
        <v>44473</v>
      </c>
      <c r="C1249" s="134">
        <v>41</v>
      </c>
      <c r="D1249" s="68" t="s">
        <v>105</v>
      </c>
      <c r="E1249" s="68"/>
      <c r="F1249" s="68" t="s">
        <v>106</v>
      </c>
      <c r="G1249" s="68" t="s">
        <v>101</v>
      </c>
      <c r="H1249" s="68" t="s">
        <v>162</v>
      </c>
      <c r="I1249" s="68" t="s">
        <v>162</v>
      </c>
      <c r="J1249" s="69">
        <v>44516</v>
      </c>
      <c r="K1249" s="69">
        <v>44517</v>
      </c>
      <c r="L1249" s="68" t="s">
        <v>101</v>
      </c>
      <c r="M1249" s="68">
        <v>20</v>
      </c>
      <c r="N1249" s="69">
        <v>44529</v>
      </c>
      <c r="O1249" s="134">
        <v>13</v>
      </c>
      <c r="P1249" s="68" t="s">
        <v>117</v>
      </c>
      <c r="Q1249" s="68"/>
      <c r="R1249" s="68" t="s">
        <v>102</v>
      </c>
      <c r="S1249" s="33" t="s">
        <v>102</v>
      </c>
    </row>
    <row r="1250" spans="1:19">
      <c r="A1250" s="68"/>
      <c r="B1250" s="69">
        <v>44503</v>
      </c>
      <c r="C1250" s="134">
        <v>21</v>
      </c>
      <c r="D1250" s="68" t="s">
        <v>98</v>
      </c>
      <c r="E1250" s="68"/>
      <c r="F1250" s="68" t="s">
        <v>106</v>
      </c>
      <c r="G1250" s="68" t="s">
        <v>102</v>
      </c>
      <c r="H1250" s="68" t="s">
        <v>162</v>
      </c>
      <c r="I1250" s="68" t="s">
        <v>162</v>
      </c>
      <c r="J1250" s="69">
        <v>44516</v>
      </c>
      <c r="K1250" s="69">
        <v>44517</v>
      </c>
      <c r="L1250" s="68" t="s">
        <v>101</v>
      </c>
      <c r="M1250" s="68">
        <v>30</v>
      </c>
      <c r="N1250" s="69">
        <v>44524</v>
      </c>
      <c r="O1250" s="134">
        <v>8</v>
      </c>
      <c r="P1250" s="68" t="s">
        <v>117</v>
      </c>
      <c r="Q1250" s="68"/>
      <c r="R1250" s="68" t="s">
        <v>102</v>
      </c>
      <c r="S1250" s="33" t="s">
        <v>102</v>
      </c>
    </row>
    <row r="1251" spans="1:19">
      <c r="A1251" s="68"/>
      <c r="B1251" s="69">
        <v>44357</v>
      </c>
      <c r="C1251" s="134">
        <v>33</v>
      </c>
      <c r="D1251" s="68" t="s">
        <v>98</v>
      </c>
      <c r="E1251" s="68"/>
      <c r="F1251" s="68" t="s">
        <v>106</v>
      </c>
      <c r="G1251" s="68" t="s">
        <v>102</v>
      </c>
      <c r="H1251" s="68" t="s">
        <v>162</v>
      </c>
      <c r="I1251" s="68" t="s">
        <v>162</v>
      </c>
      <c r="J1251" s="69">
        <v>44516</v>
      </c>
      <c r="K1251" s="69">
        <v>44517</v>
      </c>
      <c r="L1251" s="68" t="s">
        <v>101</v>
      </c>
      <c r="M1251" s="68">
        <v>10</v>
      </c>
      <c r="N1251" s="69">
        <v>44521</v>
      </c>
      <c r="O1251" s="134">
        <v>5</v>
      </c>
      <c r="P1251" s="68" t="s">
        <v>117</v>
      </c>
      <c r="Q1251" s="68"/>
      <c r="R1251" s="68" t="s">
        <v>102</v>
      </c>
      <c r="S1251" s="33" t="s">
        <v>102</v>
      </c>
    </row>
    <row r="1252" spans="1:19">
      <c r="A1252" s="68"/>
      <c r="B1252" s="69">
        <v>44365</v>
      </c>
      <c r="C1252" s="134">
        <v>27</v>
      </c>
      <c r="D1252" s="68" t="s">
        <v>105</v>
      </c>
      <c r="E1252" s="68"/>
      <c r="F1252" s="68" t="s">
        <v>106</v>
      </c>
      <c r="G1252" s="68" t="s">
        <v>102</v>
      </c>
      <c r="H1252" s="68" t="s">
        <v>162</v>
      </c>
      <c r="I1252" s="68" t="s">
        <v>162</v>
      </c>
      <c r="J1252" s="69">
        <v>44517</v>
      </c>
      <c r="K1252" s="69">
        <v>44518</v>
      </c>
      <c r="L1252" s="68" t="s">
        <v>101</v>
      </c>
      <c r="M1252" s="68">
        <v>60</v>
      </c>
      <c r="N1252" s="69">
        <v>44564</v>
      </c>
      <c r="O1252" s="134">
        <v>47</v>
      </c>
      <c r="P1252" s="68" t="s">
        <v>117</v>
      </c>
      <c r="Q1252" s="68"/>
      <c r="R1252" s="68" t="s">
        <v>102</v>
      </c>
      <c r="S1252" s="33" t="s">
        <v>102</v>
      </c>
    </row>
    <row r="1253" spans="1:19">
      <c r="A1253" s="68"/>
      <c r="B1253" s="69">
        <v>44145</v>
      </c>
      <c r="C1253" s="134">
        <v>21</v>
      </c>
      <c r="D1253" s="68" t="s">
        <v>105</v>
      </c>
      <c r="E1253" s="68"/>
      <c r="F1253" s="68" t="s">
        <v>106</v>
      </c>
      <c r="G1253" s="68" t="s">
        <v>102</v>
      </c>
      <c r="H1253" s="68" t="s">
        <v>162</v>
      </c>
      <c r="I1253" s="68" t="s">
        <v>162</v>
      </c>
      <c r="J1253" s="69">
        <v>44517</v>
      </c>
      <c r="K1253" s="69">
        <v>44518</v>
      </c>
      <c r="L1253" s="68" t="s">
        <v>101</v>
      </c>
      <c r="M1253" s="68">
        <v>30</v>
      </c>
      <c r="N1253" s="69">
        <v>44531</v>
      </c>
      <c r="O1253" s="134">
        <v>14</v>
      </c>
      <c r="P1253" s="68" t="s">
        <v>117</v>
      </c>
      <c r="Q1253" s="68"/>
      <c r="R1253" s="68" t="s">
        <v>102</v>
      </c>
      <c r="S1253" s="33" t="s">
        <v>102</v>
      </c>
    </row>
    <row r="1254" spans="1:19">
      <c r="A1254" s="68"/>
      <c r="B1254" s="69">
        <v>44448</v>
      </c>
      <c r="C1254" s="134">
        <v>51</v>
      </c>
      <c r="D1254" s="68" t="s">
        <v>98</v>
      </c>
      <c r="E1254" s="68"/>
      <c r="F1254" s="68" t="s">
        <v>106</v>
      </c>
      <c r="G1254" s="68" t="s">
        <v>101</v>
      </c>
      <c r="H1254" s="68" t="s">
        <v>162</v>
      </c>
      <c r="I1254" s="68" t="s">
        <v>162</v>
      </c>
      <c r="J1254" s="69">
        <v>44517</v>
      </c>
      <c r="K1254" s="69">
        <v>44518</v>
      </c>
      <c r="L1254" s="68" t="s">
        <v>102</v>
      </c>
      <c r="M1254" s="68">
        <v>0</v>
      </c>
      <c r="N1254" s="69">
        <v>44529</v>
      </c>
      <c r="O1254" s="134">
        <v>12</v>
      </c>
      <c r="P1254" s="68" t="s">
        <v>166</v>
      </c>
      <c r="Q1254" s="68"/>
      <c r="R1254" s="68" t="s">
        <v>102</v>
      </c>
      <c r="S1254" s="33" t="s">
        <v>102</v>
      </c>
    </row>
    <row r="1255" spans="1:19">
      <c r="A1255" s="68"/>
      <c r="B1255" s="69">
        <v>44250</v>
      </c>
      <c r="C1255" s="134">
        <v>36</v>
      </c>
      <c r="D1255" s="68" t="s">
        <v>98</v>
      </c>
      <c r="E1255" s="68"/>
      <c r="F1255" s="68" t="s">
        <v>106</v>
      </c>
      <c r="G1255" s="68" t="s">
        <v>101</v>
      </c>
      <c r="H1255" s="68" t="s">
        <v>162</v>
      </c>
      <c r="I1255" s="68" t="s">
        <v>162</v>
      </c>
      <c r="J1255" s="69">
        <v>44517</v>
      </c>
      <c r="K1255" s="69">
        <v>44518</v>
      </c>
      <c r="L1255" s="68" t="s">
        <v>101</v>
      </c>
      <c r="M1255" s="68">
        <v>30</v>
      </c>
      <c r="N1255" s="69">
        <v>44531</v>
      </c>
      <c r="O1255" s="134">
        <v>14</v>
      </c>
      <c r="P1255" s="68" t="s">
        <v>168</v>
      </c>
      <c r="Q1255" s="68"/>
      <c r="R1255" s="68" t="s">
        <v>102</v>
      </c>
      <c r="S1255" s="33" t="s">
        <v>102</v>
      </c>
    </row>
    <row r="1256" spans="1:19">
      <c r="A1256" s="68"/>
      <c r="B1256" s="69">
        <v>44174</v>
      </c>
      <c r="C1256" s="134">
        <v>64</v>
      </c>
      <c r="D1256" s="68" t="s">
        <v>98</v>
      </c>
      <c r="E1256" s="68"/>
      <c r="F1256" s="68" t="s">
        <v>106</v>
      </c>
      <c r="G1256" s="68" t="s">
        <v>102</v>
      </c>
      <c r="H1256" s="68" t="s">
        <v>162</v>
      </c>
      <c r="I1256" s="68" t="s">
        <v>162</v>
      </c>
      <c r="J1256" s="69">
        <v>44516</v>
      </c>
      <c r="K1256" s="69">
        <v>44517</v>
      </c>
      <c r="L1256" s="68" t="s">
        <v>101</v>
      </c>
      <c r="M1256" s="68">
        <v>20</v>
      </c>
      <c r="N1256" s="69">
        <v>44531</v>
      </c>
      <c r="O1256" s="134">
        <v>15</v>
      </c>
      <c r="P1256" s="68" t="s">
        <v>117</v>
      </c>
      <c r="Q1256" s="68"/>
      <c r="R1256" s="68" t="s">
        <v>102</v>
      </c>
      <c r="S1256" s="33" t="s">
        <v>102</v>
      </c>
    </row>
    <row r="1257" spans="1:19">
      <c r="A1257" s="68"/>
      <c r="B1257" s="69">
        <v>44371</v>
      </c>
      <c r="C1257" s="134">
        <v>24</v>
      </c>
      <c r="D1257" s="68" t="s">
        <v>105</v>
      </c>
      <c r="E1257" s="68"/>
      <c r="F1257" s="68" t="s">
        <v>106</v>
      </c>
      <c r="G1257" s="68" t="s">
        <v>102</v>
      </c>
      <c r="H1257" s="68" t="s">
        <v>162</v>
      </c>
      <c r="I1257" s="68" t="s">
        <v>162</v>
      </c>
      <c r="J1257" s="69">
        <v>44509</v>
      </c>
      <c r="K1257" s="69">
        <v>44510</v>
      </c>
      <c r="L1257" s="68" t="s">
        <v>101</v>
      </c>
      <c r="M1257" s="68">
        <v>60</v>
      </c>
      <c r="N1257" s="69">
        <v>44545</v>
      </c>
      <c r="O1257" s="134">
        <v>36</v>
      </c>
      <c r="P1257" s="68" t="s">
        <v>117</v>
      </c>
      <c r="Q1257" s="68"/>
      <c r="R1257" s="68" t="s">
        <v>102</v>
      </c>
      <c r="S1257" s="33" t="s">
        <v>102</v>
      </c>
    </row>
    <row r="1258" spans="1:19">
      <c r="A1258" s="68"/>
      <c r="B1258" s="69">
        <v>44477</v>
      </c>
      <c r="C1258" s="134">
        <v>41</v>
      </c>
      <c r="D1258" s="68" t="s">
        <v>98</v>
      </c>
      <c r="E1258" s="68"/>
      <c r="F1258" s="68" t="s">
        <v>106</v>
      </c>
      <c r="G1258" s="68" t="s">
        <v>102</v>
      </c>
      <c r="H1258" s="68" t="s">
        <v>162</v>
      </c>
      <c r="I1258" s="68" t="s">
        <v>162</v>
      </c>
      <c r="J1258" s="69">
        <v>44509</v>
      </c>
      <c r="K1258" s="69">
        <v>44510</v>
      </c>
      <c r="L1258" s="68" t="s">
        <v>101</v>
      </c>
      <c r="M1258" s="68">
        <v>37</v>
      </c>
      <c r="N1258" s="69">
        <v>44544</v>
      </c>
      <c r="O1258" s="134">
        <v>35</v>
      </c>
      <c r="P1258" s="68" t="s">
        <v>117</v>
      </c>
      <c r="Q1258" s="68"/>
      <c r="R1258" s="68" t="s">
        <v>102</v>
      </c>
      <c r="S1258" s="33" t="s">
        <v>102</v>
      </c>
    </row>
    <row r="1259" spans="1:19">
      <c r="A1259" s="68"/>
      <c r="B1259" s="69">
        <v>44441</v>
      </c>
      <c r="C1259" s="134">
        <v>40</v>
      </c>
      <c r="D1259" s="68" t="s">
        <v>98</v>
      </c>
      <c r="E1259" s="68"/>
      <c r="F1259" s="68" t="s">
        <v>106</v>
      </c>
      <c r="G1259" s="68" t="s">
        <v>102</v>
      </c>
      <c r="H1259" s="68" t="s">
        <v>162</v>
      </c>
      <c r="I1259" s="68" t="s">
        <v>162</v>
      </c>
      <c r="J1259" s="69">
        <v>44518</v>
      </c>
      <c r="K1259" s="69">
        <v>44519</v>
      </c>
      <c r="L1259" s="68" t="s">
        <v>102</v>
      </c>
      <c r="M1259" s="68">
        <v>0</v>
      </c>
      <c r="N1259" s="69">
        <v>44531</v>
      </c>
      <c r="O1259" s="134">
        <v>13</v>
      </c>
      <c r="P1259" s="68" t="s">
        <v>166</v>
      </c>
      <c r="Q1259" s="68"/>
      <c r="R1259" s="68" t="s">
        <v>102</v>
      </c>
      <c r="S1259" s="33" t="s">
        <v>102</v>
      </c>
    </row>
    <row r="1260" spans="1:19">
      <c r="A1260" s="68"/>
      <c r="B1260" s="69">
        <v>44482</v>
      </c>
      <c r="C1260" s="134">
        <v>33</v>
      </c>
      <c r="D1260" s="68" t="s">
        <v>98</v>
      </c>
      <c r="E1260" s="68"/>
      <c r="F1260" s="68" t="s">
        <v>106</v>
      </c>
      <c r="G1260" s="68" t="s">
        <v>102</v>
      </c>
      <c r="H1260" s="68" t="s">
        <v>162</v>
      </c>
      <c r="I1260" s="68" t="s">
        <v>162</v>
      </c>
      <c r="J1260" s="69">
        <v>44519</v>
      </c>
      <c r="K1260" s="69">
        <v>44522</v>
      </c>
      <c r="L1260" s="68" t="s">
        <v>102</v>
      </c>
      <c r="M1260" s="68">
        <v>30</v>
      </c>
      <c r="N1260" s="69">
        <v>44550</v>
      </c>
      <c r="O1260" s="134">
        <v>30</v>
      </c>
      <c r="P1260" s="68" t="s">
        <v>168</v>
      </c>
      <c r="Q1260" s="68"/>
      <c r="R1260" s="68" t="s">
        <v>102</v>
      </c>
      <c r="S1260" s="33" t="s">
        <v>102</v>
      </c>
    </row>
    <row r="1261" spans="1:19">
      <c r="A1261" s="68"/>
      <c r="B1261" s="69">
        <v>44512</v>
      </c>
      <c r="C1261" s="134">
        <v>33</v>
      </c>
      <c r="D1261" s="68" t="s">
        <v>111</v>
      </c>
      <c r="E1261" s="68"/>
      <c r="F1261" s="68" t="s">
        <v>106</v>
      </c>
      <c r="G1261" s="68" t="s">
        <v>102</v>
      </c>
      <c r="H1261" s="68" t="s">
        <v>162</v>
      </c>
      <c r="I1261" s="68" t="s">
        <v>162</v>
      </c>
      <c r="J1261" s="69">
        <v>44519</v>
      </c>
      <c r="K1261" s="69">
        <v>44522</v>
      </c>
      <c r="L1261" s="68" t="s">
        <v>101</v>
      </c>
      <c r="M1261" s="68">
        <v>30</v>
      </c>
      <c r="N1261" s="69">
        <v>44546</v>
      </c>
      <c r="O1261" s="134">
        <v>26</v>
      </c>
      <c r="P1261" s="68" t="s">
        <v>168</v>
      </c>
      <c r="Q1261" s="68"/>
      <c r="R1261" s="68" t="s">
        <v>102</v>
      </c>
      <c r="S1261" s="33" t="s">
        <v>102</v>
      </c>
    </row>
    <row r="1262" spans="1:19">
      <c r="A1262" s="68"/>
      <c r="B1262" s="69">
        <v>44512</v>
      </c>
      <c r="C1262" s="134">
        <v>22</v>
      </c>
      <c r="D1262" s="68" t="s">
        <v>105</v>
      </c>
      <c r="E1262" s="68"/>
      <c r="F1262" s="68" t="s">
        <v>106</v>
      </c>
      <c r="G1262" s="68" t="s">
        <v>102</v>
      </c>
      <c r="H1262" s="68" t="s">
        <v>162</v>
      </c>
      <c r="I1262" s="68" t="s">
        <v>162</v>
      </c>
      <c r="J1262" s="69">
        <v>44520</v>
      </c>
      <c r="K1262" s="69">
        <v>44522</v>
      </c>
      <c r="L1262" s="68" t="s">
        <v>102</v>
      </c>
      <c r="M1262" s="68">
        <v>30</v>
      </c>
      <c r="N1262" s="69">
        <v>44550</v>
      </c>
      <c r="O1262" s="134">
        <v>30</v>
      </c>
      <c r="P1262" s="68" t="s">
        <v>117</v>
      </c>
      <c r="Q1262" s="68"/>
      <c r="R1262" s="68" t="s">
        <v>102</v>
      </c>
      <c r="S1262" s="33" t="s">
        <v>102</v>
      </c>
    </row>
    <row r="1263" spans="1:19">
      <c r="A1263" s="68"/>
      <c r="B1263" s="69">
        <v>44523</v>
      </c>
      <c r="C1263" s="134">
        <v>20</v>
      </c>
      <c r="D1263" s="68" t="s">
        <v>105</v>
      </c>
      <c r="E1263" s="68"/>
      <c r="F1263" s="68" t="s">
        <v>106</v>
      </c>
      <c r="G1263" s="68" t="s">
        <v>102</v>
      </c>
      <c r="H1263" s="68" t="s">
        <v>162</v>
      </c>
      <c r="I1263" s="68" t="s">
        <v>162</v>
      </c>
      <c r="J1263" s="69">
        <v>44524</v>
      </c>
      <c r="K1263" s="69">
        <v>44525</v>
      </c>
      <c r="L1263" s="68" t="s">
        <v>102</v>
      </c>
      <c r="M1263" s="68">
        <v>0</v>
      </c>
      <c r="N1263" s="69">
        <v>44543</v>
      </c>
      <c r="O1263" s="134">
        <v>19</v>
      </c>
      <c r="P1263" s="68" t="s">
        <v>166</v>
      </c>
      <c r="Q1263" s="68"/>
      <c r="R1263" s="68" t="s">
        <v>102</v>
      </c>
      <c r="S1263" s="33" t="s">
        <v>102</v>
      </c>
    </row>
    <row r="1264" spans="1:19">
      <c r="A1264" s="68"/>
      <c r="B1264" s="69">
        <v>44508</v>
      </c>
      <c r="C1264" s="134">
        <v>23</v>
      </c>
      <c r="D1264" s="68" t="s">
        <v>98</v>
      </c>
      <c r="E1264" s="68"/>
      <c r="F1264" s="68" t="s">
        <v>106</v>
      </c>
      <c r="G1264" s="68" t="s">
        <v>102</v>
      </c>
      <c r="H1264" s="68" t="s">
        <v>162</v>
      </c>
      <c r="I1264" s="68" t="s">
        <v>162</v>
      </c>
      <c r="J1264" s="69">
        <v>44529</v>
      </c>
      <c r="K1264" s="69">
        <v>44530</v>
      </c>
      <c r="L1264" s="68" t="s">
        <v>101</v>
      </c>
      <c r="M1264" s="68">
        <v>20</v>
      </c>
      <c r="N1264" s="69">
        <v>44545</v>
      </c>
      <c r="O1264" s="134">
        <v>16</v>
      </c>
      <c r="P1264" s="68" t="s">
        <v>117</v>
      </c>
      <c r="Q1264" s="68"/>
      <c r="R1264" s="68" t="s">
        <v>102</v>
      </c>
      <c r="S1264" s="33" t="s">
        <v>102</v>
      </c>
    </row>
    <row r="1265" spans="1:19">
      <c r="A1265" s="68"/>
      <c r="B1265" s="69">
        <v>44102</v>
      </c>
      <c r="C1265" s="134">
        <v>37</v>
      </c>
      <c r="D1265" s="68" t="s">
        <v>98</v>
      </c>
      <c r="E1265" s="68"/>
      <c r="F1265" s="68" t="s">
        <v>106</v>
      </c>
      <c r="G1265" s="68" t="s">
        <v>101</v>
      </c>
      <c r="H1265" s="68" t="s">
        <v>162</v>
      </c>
      <c r="I1265" s="68" t="s">
        <v>162</v>
      </c>
      <c r="J1265" s="69">
        <v>44518</v>
      </c>
      <c r="K1265" s="69">
        <v>44519</v>
      </c>
      <c r="L1265" s="68" t="s">
        <v>101</v>
      </c>
      <c r="M1265" s="68">
        <v>20</v>
      </c>
      <c r="N1265" s="69">
        <v>44537</v>
      </c>
      <c r="O1265" s="134">
        <v>19</v>
      </c>
      <c r="P1265" s="68" t="s">
        <v>117</v>
      </c>
      <c r="Q1265" s="68"/>
      <c r="R1265" s="68" t="s">
        <v>102</v>
      </c>
      <c r="S1265" s="33" t="s">
        <v>102</v>
      </c>
    </row>
    <row r="1266" spans="1:19">
      <c r="A1266" s="68"/>
      <c r="B1266" s="69">
        <v>44503</v>
      </c>
      <c r="C1266" s="134">
        <v>20</v>
      </c>
      <c r="D1266" s="68" t="s">
        <v>98</v>
      </c>
      <c r="E1266" s="68"/>
      <c r="F1266" s="68" t="s">
        <v>106</v>
      </c>
      <c r="G1266" s="68" t="s">
        <v>101</v>
      </c>
      <c r="H1266" s="68" t="s">
        <v>162</v>
      </c>
      <c r="I1266" s="68" t="s">
        <v>162</v>
      </c>
      <c r="J1266" s="69">
        <v>44530</v>
      </c>
      <c r="K1266" s="69">
        <v>44531</v>
      </c>
      <c r="L1266" s="68" t="s">
        <v>101</v>
      </c>
      <c r="M1266" s="68">
        <v>20</v>
      </c>
      <c r="N1266" s="69">
        <v>44545</v>
      </c>
      <c r="O1266" s="134">
        <v>15</v>
      </c>
      <c r="P1266" s="68" t="s">
        <v>117</v>
      </c>
      <c r="Q1266" s="68"/>
      <c r="R1266" s="68" t="s">
        <v>102</v>
      </c>
      <c r="S1266" s="33" t="s">
        <v>102</v>
      </c>
    </row>
    <row r="1267" spans="1:19">
      <c r="A1267" s="68"/>
      <c r="B1267" s="69">
        <v>44510</v>
      </c>
      <c r="C1267" s="134">
        <v>37</v>
      </c>
      <c r="D1267" s="68" t="s">
        <v>105</v>
      </c>
      <c r="E1267" s="68"/>
      <c r="F1267" s="68" t="s">
        <v>140</v>
      </c>
      <c r="G1267" s="68" t="s">
        <v>101</v>
      </c>
      <c r="H1267" s="68" t="s">
        <v>162</v>
      </c>
      <c r="I1267" s="68" t="s">
        <v>162</v>
      </c>
      <c r="J1267" s="69">
        <v>44520</v>
      </c>
      <c r="K1267" s="69">
        <v>44522</v>
      </c>
      <c r="L1267" s="68" t="s">
        <v>102</v>
      </c>
      <c r="M1267" s="68">
        <v>20</v>
      </c>
      <c r="N1267" s="69">
        <v>44540</v>
      </c>
      <c r="O1267" s="134">
        <v>20</v>
      </c>
      <c r="P1267" s="68" t="s">
        <v>117</v>
      </c>
      <c r="Q1267" s="68"/>
      <c r="R1267" s="68" t="s">
        <v>102</v>
      </c>
      <c r="S1267" s="33" t="s">
        <v>102</v>
      </c>
    </row>
    <row r="1268" spans="1:19">
      <c r="A1268" s="68"/>
      <c r="B1268" s="69">
        <v>37521</v>
      </c>
      <c r="C1268" s="134">
        <v>41</v>
      </c>
      <c r="D1268" s="68" t="s">
        <v>98</v>
      </c>
      <c r="E1268" s="68"/>
      <c r="F1268" s="68" t="s">
        <v>140</v>
      </c>
      <c r="G1268" s="68" t="s">
        <v>102</v>
      </c>
      <c r="H1268" s="68" t="s">
        <v>162</v>
      </c>
      <c r="I1268" s="68" t="s">
        <v>162</v>
      </c>
      <c r="J1268" s="69">
        <v>44528</v>
      </c>
      <c r="K1268" s="69">
        <v>44529</v>
      </c>
      <c r="L1268" s="68" t="s">
        <v>102</v>
      </c>
      <c r="M1268" s="68">
        <v>0</v>
      </c>
      <c r="N1268" s="69">
        <v>44536</v>
      </c>
      <c r="O1268" s="134">
        <v>9</v>
      </c>
      <c r="P1268" s="68" t="s">
        <v>166</v>
      </c>
      <c r="Q1268" s="68"/>
      <c r="R1268" s="68" t="s">
        <v>101</v>
      </c>
      <c r="S1268" s="33" t="s">
        <v>102</v>
      </c>
    </row>
    <row r="1269" spans="1:19">
      <c r="A1269" s="68"/>
      <c r="B1269" s="69">
        <v>44519</v>
      </c>
      <c r="C1269" s="134">
        <v>35</v>
      </c>
      <c r="D1269" s="68" t="s">
        <v>98</v>
      </c>
      <c r="E1269" s="68"/>
      <c r="F1269" s="68" t="s">
        <v>140</v>
      </c>
      <c r="G1269" s="68" t="s">
        <v>101</v>
      </c>
      <c r="H1269" s="68" t="s">
        <v>162</v>
      </c>
      <c r="I1269" s="68" t="s">
        <v>162</v>
      </c>
      <c r="J1269" s="69">
        <v>44522</v>
      </c>
      <c r="K1269" s="69">
        <v>44523</v>
      </c>
      <c r="L1269" s="68" t="s">
        <v>101</v>
      </c>
      <c r="M1269" s="68">
        <v>28</v>
      </c>
      <c r="N1269" s="69">
        <v>44550</v>
      </c>
      <c r="O1269" s="134">
        <v>30</v>
      </c>
      <c r="P1269" s="68" t="s">
        <v>117</v>
      </c>
      <c r="Q1269" s="68"/>
      <c r="R1269" s="68" t="s">
        <v>102</v>
      </c>
      <c r="S1269" s="33" t="s">
        <v>102</v>
      </c>
    </row>
    <row r="1270" spans="1:19">
      <c r="A1270" s="68"/>
      <c r="B1270" s="69">
        <v>44505</v>
      </c>
      <c r="C1270" s="134">
        <v>37</v>
      </c>
      <c r="D1270" s="68" t="s">
        <v>98</v>
      </c>
      <c r="E1270" s="68"/>
      <c r="F1270" s="68" t="s">
        <v>140</v>
      </c>
      <c r="G1270" s="68" t="s">
        <v>101</v>
      </c>
      <c r="H1270" s="68" t="s">
        <v>162</v>
      </c>
      <c r="I1270" s="68" t="s">
        <v>162</v>
      </c>
      <c r="J1270" s="69">
        <v>44512</v>
      </c>
      <c r="K1270" s="69">
        <v>44515</v>
      </c>
      <c r="L1270" s="68" t="s">
        <v>102</v>
      </c>
      <c r="M1270" s="68">
        <v>31</v>
      </c>
      <c r="N1270" s="69">
        <v>44543</v>
      </c>
      <c r="O1270" s="134">
        <v>40</v>
      </c>
      <c r="P1270" s="68" t="s">
        <v>117</v>
      </c>
      <c r="Q1270" s="68"/>
      <c r="R1270" s="68" t="s">
        <v>102</v>
      </c>
      <c r="S1270" s="33" t="s">
        <v>101</v>
      </c>
    </row>
    <row r="1271" spans="1:19">
      <c r="A1271" s="68"/>
      <c r="B1271" s="69">
        <v>44523</v>
      </c>
      <c r="C1271" s="134">
        <v>31</v>
      </c>
      <c r="D1271" s="68" t="s">
        <v>98</v>
      </c>
      <c r="E1271" s="68"/>
      <c r="F1271" s="68" t="s">
        <v>140</v>
      </c>
      <c r="G1271" s="68" t="s">
        <v>102</v>
      </c>
      <c r="H1271" s="68" t="s">
        <v>162</v>
      </c>
      <c r="I1271" s="68" t="s">
        <v>162</v>
      </c>
      <c r="J1271" s="69">
        <v>44530</v>
      </c>
      <c r="K1271" s="69">
        <v>44531</v>
      </c>
      <c r="L1271" s="68" t="s">
        <v>101</v>
      </c>
      <c r="M1271" s="68">
        <v>0</v>
      </c>
      <c r="N1271" s="69">
        <v>44537</v>
      </c>
      <c r="O1271" s="134">
        <v>7</v>
      </c>
      <c r="P1271" s="68" t="s">
        <v>168</v>
      </c>
      <c r="Q1271" s="68"/>
      <c r="R1271" s="68" t="s">
        <v>102</v>
      </c>
      <c r="S1271" s="33" t="s">
        <v>102</v>
      </c>
    </row>
    <row r="1272" spans="1:19">
      <c r="A1272" s="68"/>
      <c r="B1272" s="69">
        <v>44517</v>
      </c>
      <c r="C1272" s="134">
        <v>33</v>
      </c>
      <c r="D1272" s="68" t="s">
        <v>98</v>
      </c>
      <c r="E1272" s="68"/>
      <c r="F1272" s="68" t="s">
        <v>140</v>
      </c>
      <c r="G1272" s="68" t="s">
        <v>102</v>
      </c>
      <c r="H1272" s="68" t="s">
        <v>162</v>
      </c>
      <c r="I1272" s="68" t="s">
        <v>162</v>
      </c>
      <c r="J1272" s="69">
        <v>44530</v>
      </c>
      <c r="K1272" s="69">
        <v>44531</v>
      </c>
      <c r="L1272" s="68" t="s">
        <v>101</v>
      </c>
      <c r="M1272" s="68">
        <v>30</v>
      </c>
      <c r="N1272" s="69">
        <v>44532</v>
      </c>
      <c r="O1272" s="134">
        <v>2</v>
      </c>
      <c r="P1272" s="68" t="s">
        <v>168</v>
      </c>
      <c r="Q1272" s="68"/>
      <c r="R1272" s="68" t="s">
        <v>102</v>
      </c>
      <c r="S1272" s="33" t="s">
        <v>102</v>
      </c>
    </row>
    <row r="1273" spans="1:19">
      <c r="A1273" s="68"/>
      <c r="B1273" s="69">
        <v>44512</v>
      </c>
      <c r="C1273" s="134">
        <v>36</v>
      </c>
      <c r="D1273" s="68" t="s">
        <v>98</v>
      </c>
      <c r="E1273" s="68"/>
      <c r="F1273" s="68" t="s">
        <v>140</v>
      </c>
      <c r="G1273" s="68" t="s">
        <v>102</v>
      </c>
      <c r="H1273" s="68" t="s">
        <v>162</v>
      </c>
      <c r="I1273" s="68" t="s">
        <v>162</v>
      </c>
      <c r="J1273" s="69">
        <v>44531</v>
      </c>
      <c r="K1273" s="69">
        <v>44532</v>
      </c>
      <c r="L1273" s="68" t="s">
        <v>102</v>
      </c>
      <c r="M1273" s="68">
        <v>0</v>
      </c>
      <c r="N1273" s="69">
        <v>44545</v>
      </c>
      <c r="O1273" s="134">
        <v>14</v>
      </c>
      <c r="P1273" s="68" t="s">
        <v>166</v>
      </c>
      <c r="Q1273" s="68"/>
      <c r="R1273" s="68" t="s">
        <v>102</v>
      </c>
      <c r="S1273" s="33" t="s">
        <v>102</v>
      </c>
    </row>
    <row r="1274" spans="1:19">
      <c r="A1274" s="68"/>
      <c r="B1274" s="69">
        <v>44529</v>
      </c>
      <c r="C1274" s="134">
        <v>27</v>
      </c>
      <c r="D1274" s="68" t="s">
        <v>98</v>
      </c>
      <c r="E1274" s="68"/>
      <c r="F1274" s="68" t="s">
        <v>140</v>
      </c>
      <c r="G1274" s="68" t="s">
        <v>101</v>
      </c>
      <c r="H1274" s="68" t="s">
        <v>162</v>
      </c>
      <c r="I1274" s="68" t="s">
        <v>162</v>
      </c>
      <c r="J1274" s="69">
        <v>44536</v>
      </c>
      <c r="K1274" s="69">
        <v>44537</v>
      </c>
      <c r="L1274" s="68" t="s">
        <v>102</v>
      </c>
      <c r="M1274" s="68">
        <v>0</v>
      </c>
      <c r="N1274" s="69">
        <v>44545</v>
      </c>
      <c r="O1274" s="134">
        <v>9</v>
      </c>
      <c r="P1274" s="68" t="s">
        <v>166</v>
      </c>
      <c r="Q1274" s="68"/>
      <c r="R1274" s="68" t="s">
        <v>102</v>
      </c>
      <c r="S1274" s="33" t="s">
        <v>102</v>
      </c>
    </row>
    <row r="1275" spans="1:19">
      <c r="A1275" s="68"/>
      <c r="B1275" s="69">
        <v>44529</v>
      </c>
      <c r="C1275" s="134">
        <v>28</v>
      </c>
      <c r="D1275" s="68" t="s">
        <v>98</v>
      </c>
      <c r="E1275" s="68"/>
      <c r="F1275" s="68" t="s">
        <v>140</v>
      </c>
      <c r="G1275" s="68" t="s">
        <v>101</v>
      </c>
      <c r="H1275" s="68" t="s">
        <v>162</v>
      </c>
      <c r="I1275" s="68" t="s">
        <v>162</v>
      </c>
      <c r="J1275" s="69">
        <v>44536</v>
      </c>
      <c r="K1275" s="69">
        <v>44537</v>
      </c>
      <c r="L1275" s="68" t="s">
        <v>102</v>
      </c>
      <c r="M1275" s="68">
        <v>0</v>
      </c>
      <c r="N1275" s="69">
        <v>44540</v>
      </c>
      <c r="O1275" s="134">
        <v>3</v>
      </c>
      <c r="P1275" s="68" t="s">
        <v>166</v>
      </c>
      <c r="Q1275" s="68"/>
      <c r="R1275" s="68" t="s">
        <v>102</v>
      </c>
      <c r="S1275" s="33" t="s">
        <v>102</v>
      </c>
    </row>
    <row r="1276" spans="1:19">
      <c r="A1276" s="68"/>
      <c r="B1276" s="69">
        <v>44537</v>
      </c>
      <c r="C1276" s="134">
        <v>26</v>
      </c>
      <c r="D1276" s="68" t="s">
        <v>98</v>
      </c>
      <c r="E1276" s="68"/>
      <c r="F1276" s="68" t="s">
        <v>140</v>
      </c>
      <c r="G1276" s="68" t="s">
        <v>102</v>
      </c>
      <c r="H1276" s="68" t="s">
        <v>162</v>
      </c>
      <c r="I1276" s="68" t="s">
        <v>162</v>
      </c>
      <c r="J1276" s="69">
        <v>44538</v>
      </c>
      <c r="K1276" s="69">
        <v>44540</v>
      </c>
      <c r="L1276" s="68" t="s">
        <v>101</v>
      </c>
      <c r="M1276" s="68">
        <v>10</v>
      </c>
      <c r="N1276" s="69">
        <v>44547</v>
      </c>
      <c r="O1276" s="134">
        <v>9</v>
      </c>
      <c r="P1276" s="68" t="s">
        <v>117</v>
      </c>
      <c r="Q1276" s="68"/>
      <c r="R1276" s="68" t="s">
        <v>102</v>
      </c>
      <c r="S1276" s="33" t="s">
        <v>102</v>
      </c>
    </row>
    <row r="1277" spans="1:19">
      <c r="A1277" s="68"/>
      <c r="B1277" s="69">
        <v>44529</v>
      </c>
      <c r="C1277" s="134">
        <v>28</v>
      </c>
      <c r="D1277" s="68" t="s">
        <v>98</v>
      </c>
      <c r="E1277" s="68"/>
      <c r="F1277" s="68" t="s">
        <v>140</v>
      </c>
      <c r="G1277" s="68" t="s">
        <v>101</v>
      </c>
      <c r="H1277" s="68" t="s">
        <v>162</v>
      </c>
      <c r="I1277" s="68" t="s">
        <v>162</v>
      </c>
      <c r="J1277" s="69">
        <v>44540</v>
      </c>
      <c r="K1277" s="69">
        <v>44543</v>
      </c>
      <c r="L1277" s="68" t="s">
        <v>102</v>
      </c>
      <c r="M1277" s="68">
        <v>0</v>
      </c>
      <c r="N1277" s="69">
        <v>44547</v>
      </c>
      <c r="O1277" s="134">
        <v>7</v>
      </c>
      <c r="P1277" s="68" t="s">
        <v>166</v>
      </c>
      <c r="Q1277" s="68"/>
      <c r="R1277" s="68" t="s">
        <v>102</v>
      </c>
      <c r="S1277" s="33" t="s">
        <v>102</v>
      </c>
    </row>
    <row r="1278" spans="1:19">
      <c r="A1278" s="68"/>
      <c r="B1278" s="69">
        <v>44545</v>
      </c>
      <c r="C1278" s="134">
        <v>58</v>
      </c>
      <c r="D1278" s="68" t="s">
        <v>98</v>
      </c>
      <c r="E1278" s="68"/>
      <c r="F1278" s="68" t="s">
        <v>140</v>
      </c>
      <c r="G1278" s="68" t="s">
        <v>101</v>
      </c>
      <c r="H1278" s="68" t="s">
        <v>162</v>
      </c>
      <c r="I1278" s="68" t="s">
        <v>162</v>
      </c>
      <c r="J1278" s="69">
        <v>44545</v>
      </c>
      <c r="K1278" s="69">
        <v>44546</v>
      </c>
      <c r="L1278" s="68" t="s">
        <v>102</v>
      </c>
      <c r="M1278" s="68">
        <v>0</v>
      </c>
      <c r="N1278" s="69">
        <v>44551</v>
      </c>
      <c r="O1278" s="134">
        <v>6</v>
      </c>
      <c r="P1278" s="68" t="s">
        <v>166</v>
      </c>
      <c r="Q1278" s="68"/>
      <c r="R1278" s="68" t="s">
        <v>102</v>
      </c>
      <c r="S1278" s="33" t="s">
        <v>102</v>
      </c>
    </row>
    <row r="1279" spans="1:19">
      <c r="A1279" s="68"/>
      <c r="B1279" s="69">
        <v>44546</v>
      </c>
      <c r="C1279" s="134">
        <v>32</v>
      </c>
      <c r="D1279" s="68" t="s">
        <v>98</v>
      </c>
      <c r="E1279" s="68"/>
      <c r="F1279" s="68" t="s">
        <v>140</v>
      </c>
      <c r="G1279" s="68" t="s">
        <v>102</v>
      </c>
      <c r="H1279" s="68" t="s">
        <v>162</v>
      </c>
      <c r="I1279" s="68" t="s">
        <v>162</v>
      </c>
      <c r="J1279" s="69">
        <v>44548</v>
      </c>
      <c r="K1279" s="69">
        <v>44550</v>
      </c>
      <c r="L1279" s="68" t="s">
        <v>102</v>
      </c>
      <c r="M1279" s="68">
        <v>0</v>
      </c>
      <c r="N1279" s="69">
        <v>44551</v>
      </c>
      <c r="O1279" s="134">
        <v>3</v>
      </c>
      <c r="P1279" s="68" t="s">
        <v>166</v>
      </c>
      <c r="Q1279" s="68"/>
      <c r="R1279" s="68" t="s">
        <v>102</v>
      </c>
      <c r="S1279" s="33" t="s">
        <v>102</v>
      </c>
    </row>
    <row r="1280" spans="1:19">
      <c r="A1280" s="68"/>
      <c r="B1280" s="69">
        <v>44526</v>
      </c>
      <c r="C1280" s="134">
        <v>32</v>
      </c>
      <c r="D1280" s="68" t="s">
        <v>98</v>
      </c>
      <c r="E1280" s="68"/>
      <c r="F1280" s="68" t="s">
        <v>140</v>
      </c>
      <c r="G1280" s="68" t="s">
        <v>101</v>
      </c>
      <c r="H1280" s="68" t="s">
        <v>162</v>
      </c>
      <c r="I1280" s="68" t="s">
        <v>162</v>
      </c>
      <c r="J1280" s="69">
        <v>44554</v>
      </c>
      <c r="K1280" s="69">
        <v>44557</v>
      </c>
      <c r="L1280" s="68" t="s">
        <v>102</v>
      </c>
      <c r="M1280" s="68">
        <v>10</v>
      </c>
      <c r="N1280" s="69">
        <v>44564</v>
      </c>
      <c r="O1280" s="134">
        <v>10</v>
      </c>
      <c r="P1280" s="68" t="s">
        <v>117</v>
      </c>
      <c r="Q1280" s="68"/>
      <c r="R1280" s="68" t="s">
        <v>102</v>
      </c>
      <c r="S1280" s="33" t="s">
        <v>102</v>
      </c>
    </row>
    <row r="1281" spans="1:19">
      <c r="A1281" s="68"/>
      <c r="B1281" s="69">
        <v>44554</v>
      </c>
      <c r="C1281" s="134">
        <v>36</v>
      </c>
      <c r="D1281" s="68" t="s">
        <v>98</v>
      </c>
      <c r="E1281" s="68"/>
      <c r="F1281" s="68" t="s">
        <v>140</v>
      </c>
      <c r="G1281" s="68" t="s">
        <v>102</v>
      </c>
      <c r="H1281" s="68" t="s">
        <v>162</v>
      </c>
      <c r="I1281" s="68" t="s">
        <v>162</v>
      </c>
      <c r="J1281" s="69">
        <v>44558</v>
      </c>
      <c r="K1281" s="69">
        <v>44559</v>
      </c>
      <c r="L1281" s="68" t="s">
        <v>101</v>
      </c>
      <c r="M1281" s="68">
        <v>30</v>
      </c>
      <c r="N1281" s="69">
        <v>44586</v>
      </c>
      <c r="O1281" s="134">
        <v>29</v>
      </c>
      <c r="P1281" s="68" t="s">
        <v>117</v>
      </c>
      <c r="Q1281" s="68"/>
      <c r="R1281" s="68" t="s">
        <v>102</v>
      </c>
      <c r="S1281" s="33" t="s">
        <v>102</v>
      </c>
    </row>
    <row r="1282" spans="1:19">
      <c r="A1282" s="68"/>
      <c r="B1282" s="69">
        <v>44557</v>
      </c>
      <c r="C1282" s="134">
        <v>23</v>
      </c>
      <c r="D1282" s="68" t="s">
        <v>98</v>
      </c>
      <c r="E1282" s="68"/>
      <c r="F1282" s="68" t="s">
        <v>140</v>
      </c>
      <c r="G1282" s="68" t="s">
        <v>102</v>
      </c>
      <c r="H1282" s="68" t="s">
        <v>162</v>
      </c>
      <c r="I1282" s="68" t="s">
        <v>162</v>
      </c>
      <c r="J1282" s="69">
        <v>44559</v>
      </c>
      <c r="K1282" s="69">
        <v>44560</v>
      </c>
      <c r="L1282" s="68" t="s">
        <v>102</v>
      </c>
      <c r="M1282" s="68">
        <v>0</v>
      </c>
      <c r="N1282" s="69">
        <v>44564</v>
      </c>
      <c r="O1282" s="134">
        <v>5</v>
      </c>
      <c r="P1282" s="68" t="s">
        <v>166</v>
      </c>
      <c r="Q1282" s="68"/>
      <c r="R1282" s="68" t="s">
        <v>102</v>
      </c>
      <c r="S1282" s="33" t="s">
        <v>102</v>
      </c>
    </row>
    <row r="1283" spans="1:19">
      <c r="A1283" s="68"/>
      <c r="B1283" s="69">
        <v>44510</v>
      </c>
      <c r="C1283" s="134">
        <v>35</v>
      </c>
      <c r="D1283" s="68" t="s">
        <v>98</v>
      </c>
      <c r="E1283" s="68"/>
      <c r="F1283" s="68" t="s">
        <v>106</v>
      </c>
      <c r="G1283" s="68" t="s">
        <v>102</v>
      </c>
      <c r="H1283" s="68" t="s">
        <v>162</v>
      </c>
      <c r="I1283" s="68" t="s">
        <v>162</v>
      </c>
      <c r="J1283" s="69">
        <v>44508</v>
      </c>
      <c r="K1283" s="69">
        <v>44509</v>
      </c>
      <c r="L1283" s="68" t="s">
        <v>101</v>
      </c>
      <c r="M1283" s="68">
        <v>30</v>
      </c>
      <c r="N1283" s="69">
        <v>44531</v>
      </c>
      <c r="O1283" s="134">
        <v>23</v>
      </c>
      <c r="P1283" s="68" t="s">
        <v>117</v>
      </c>
      <c r="Q1283" s="68"/>
      <c r="R1283" s="68" t="s">
        <v>102</v>
      </c>
      <c r="S1283" s="33" t="s">
        <v>102</v>
      </c>
    </row>
    <row r="1284" spans="1:19">
      <c r="A1284" s="68"/>
      <c r="B1284" s="69">
        <v>44501</v>
      </c>
      <c r="C1284" s="134">
        <v>33</v>
      </c>
      <c r="D1284" s="68" t="s">
        <v>98</v>
      </c>
      <c r="E1284" s="68"/>
      <c r="F1284" s="68" t="s">
        <v>106</v>
      </c>
      <c r="G1284" s="68" t="s">
        <v>102</v>
      </c>
      <c r="H1284" s="68" t="s">
        <v>162</v>
      </c>
      <c r="I1284" s="68" t="s">
        <v>162</v>
      </c>
      <c r="J1284" s="69">
        <v>44508</v>
      </c>
      <c r="K1284" s="69">
        <v>44509</v>
      </c>
      <c r="L1284" s="68" t="s">
        <v>101</v>
      </c>
      <c r="M1284" s="68">
        <v>30</v>
      </c>
      <c r="N1284" s="69">
        <v>44531</v>
      </c>
      <c r="O1284" s="134">
        <v>23</v>
      </c>
      <c r="P1284" s="68" t="s">
        <v>117</v>
      </c>
      <c r="Q1284" s="68"/>
      <c r="R1284" s="68" t="s">
        <v>102</v>
      </c>
      <c r="S1284" s="33" t="s">
        <v>102</v>
      </c>
    </row>
    <row r="1285" spans="1:19">
      <c r="A1285" s="68"/>
      <c r="B1285" s="69">
        <v>44145</v>
      </c>
      <c r="C1285" s="134">
        <v>21</v>
      </c>
      <c r="D1285" s="68" t="s">
        <v>105</v>
      </c>
      <c r="E1285" s="68"/>
      <c r="F1285" s="68" t="s">
        <v>106</v>
      </c>
      <c r="G1285" s="68" t="s">
        <v>102</v>
      </c>
      <c r="H1285" s="68" t="s">
        <v>162</v>
      </c>
      <c r="I1285" s="68" t="s">
        <v>162</v>
      </c>
      <c r="J1285" s="69">
        <v>44517</v>
      </c>
      <c r="K1285" s="69">
        <v>44518</v>
      </c>
      <c r="L1285" s="68" t="s">
        <v>101</v>
      </c>
      <c r="M1285" s="68">
        <v>30</v>
      </c>
      <c r="N1285" s="69">
        <v>44531</v>
      </c>
      <c r="O1285" s="134">
        <v>13</v>
      </c>
      <c r="P1285" s="68" t="s">
        <v>117</v>
      </c>
      <c r="Q1285" s="68"/>
      <c r="R1285" s="68" t="s">
        <v>102</v>
      </c>
      <c r="S1285" s="33" t="s">
        <v>102</v>
      </c>
    </row>
    <row r="1286" spans="1:19">
      <c r="A1286" s="68"/>
      <c r="B1286" s="69">
        <v>44365</v>
      </c>
      <c r="C1286" s="134">
        <v>27</v>
      </c>
      <c r="D1286" s="68" t="s">
        <v>105</v>
      </c>
      <c r="E1286" s="68"/>
      <c r="F1286" s="68" t="s">
        <v>106</v>
      </c>
      <c r="G1286" s="68" t="s">
        <v>102</v>
      </c>
      <c r="H1286" s="68" t="s">
        <v>162</v>
      </c>
      <c r="I1286" s="68" t="s">
        <v>162</v>
      </c>
      <c r="J1286" s="69">
        <v>44517</v>
      </c>
      <c r="K1286" s="69">
        <v>44518</v>
      </c>
      <c r="L1286" s="68" t="s">
        <v>101</v>
      </c>
      <c r="M1286" s="68">
        <v>50</v>
      </c>
      <c r="N1286" s="69">
        <v>44564</v>
      </c>
      <c r="O1286" s="134">
        <v>47</v>
      </c>
      <c r="P1286" s="68" t="s">
        <v>117</v>
      </c>
      <c r="Q1286" s="68"/>
      <c r="R1286" s="68" t="s">
        <v>102</v>
      </c>
      <c r="S1286" s="33" t="s">
        <v>102</v>
      </c>
    </row>
    <row r="1287" spans="1:19">
      <c r="A1287" s="68"/>
      <c r="B1287" s="69">
        <v>44552</v>
      </c>
      <c r="C1287" s="134">
        <v>64</v>
      </c>
      <c r="D1287" s="68" t="s">
        <v>98</v>
      </c>
      <c r="E1287" s="68"/>
      <c r="F1287" s="68" t="s">
        <v>106</v>
      </c>
      <c r="G1287" s="68" t="s">
        <v>102</v>
      </c>
      <c r="H1287" s="68" t="s">
        <v>162</v>
      </c>
      <c r="I1287" s="68" t="s">
        <v>162</v>
      </c>
      <c r="J1287" s="69">
        <v>44516</v>
      </c>
      <c r="K1287" s="69">
        <v>44517</v>
      </c>
      <c r="L1287" s="68" t="s">
        <v>101</v>
      </c>
      <c r="M1287" s="68">
        <v>20</v>
      </c>
      <c r="N1287" s="69">
        <v>44531</v>
      </c>
      <c r="O1287" s="134">
        <v>16</v>
      </c>
      <c r="P1287" s="68" t="s">
        <v>117</v>
      </c>
      <c r="Q1287" s="68"/>
      <c r="R1287" s="68" t="s">
        <v>102</v>
      </c>
      <c r="S1287" s="33" t="s">
        <v>102</v>
      </c>
    </row>
    <row r="1288" spans="1:19">
      <c r="A1288" s="68"/>
      <c r="B1288" s="69">
        <v>44371</v>
      </c>
      <c r="C1288" s="134">
        <v>24</v>
      </c>
      <c r="D1288" s="68" t="s">
        <v>105</v>
      </c>
      <c r="E1288" s="68"/>
      <c r="F1288" s="68" t="s">
        <v>106</v>
      </c>
      <c r="G1288" s="68" t="s">
        <v>102</v>
      </c>
      <c r="H1288" s="68" t="s">
        <v>162</v>
      </c>
      <c r="I1288" s="68" t="s">
        <v>162</v>
      </c>
      <c r="J1288" s="69">
        <v>44509</v>
      </c>
      <c r="K1288" s="69">
        <v>44510</v>
      </c>
      <c r="L1288" s="68" t="s">
        <v>101</v>
      </c>
      <c r="M1288" s="68">
        <v>60</v>
      </c>
      <c r="N1288" s="69">
        <v>44545</v>
      </c>
      <c r="O1288" s="134">
        <v>35</v>
      </c>
      <c r="P1288" s="68" t="s">
        <v>117</v>
      </c>
      <c r="Q1288" s="68"/>
      <c r="R1288" s="68" t="s">
        <v>102</v>
      </c>
      <c r="S1288" s="33" t="s">
        <v>102</v>
      </c>
    </row>
    <row r="1289" spans="1:19">
      <c r="A1289" s="68"/>
      <c r="B1289" s="69">
        <v>44477</v>
      </c>
      <c r="C1289" s="134">
        <v>41</v>
      </c>
      <c r="D1289" s="68" t="s">
        <v>98</v>
      </c>
      <c r="E1289" s="68"/>
      <c r="F1289" s="68" t="s">
        <v>106</v>
      </c>
      <c r="G1289" s="68" t="s">
        <v>102</v>
      </c>
      <c r="H1289" s="68" t="s">
        <v>162</v>
      </c>
      <c r="I1289" s="68" t="s">
        <v>162</v>
      </c>
      <c r="J1289" s="69">
        <v>44509</v>
      </c>
      <c r="K1289" s="69">
        <v>44510</v>
      </c>
      <c r="L1289" s="68" t="s">
        <v>101</v>
      </c>
      <c r="M1289" s="68">
        <v>37</v>
      </c>
      <c r="N1289" s="69">
        <v>44544</v>
      </c>
      <c r="O1289" s="134">
        <v>34</v>
      </c>
      <c r="P1289" s="68" t="s">
        <v>117</v>
      </c>
      <c r="Q1289" s="68"/>
      <c r="R1289" s="68" t="s">
        <v>102</v>
      </c>
      <c r="S1289" s="33" t="s">
        <v>102</v>
      </c>
    </row>
    <row r="1290" spans="1:19">
      <c r="A1290" s="68"/>
      <c r="B1290" s="69">
        <v>44466</v>
      </c>
      <c r="C1290" s="134">
        <v>27</v>
      </c>
      <c r="D1290" s="68" t="s">
        <v>105</v>
      </c>
      <c r="E1290" s="68"/>
      <c r="F1290" s="68" t="s">
        <v>106</v>
      </c>
      <c r="G1290" s="68" t="s">
        <v>102</v>
      </c>
      <c r="H1290" s="68" t="s">
        <v>162</v>
      </c>
      <c r="I1290" s="68" t="s">
        <v>162</v>
      </c>
      <c r="J1290" s="69">
        <v>44508</v>
      </c>
      <c r="K1290" s="69">
        <v>44509</v>
      </c>
      <c r="L1290" s="68" t="s">
        <v>101</v>
      </c>
      <c r="M1290" s="68">
        <v>30</v>
      </c>
      <c r="N1290" s="69">
        <v>44531</v>
      </c>
      <c r="O1290" s="134">
        <v>23</v>
      </c>
      <c r="P1290" s="68" t="s">
        <v>117</v>
      </c>
      <c r="Q1290" s="68"/>
      <c r="R1290" s="68" t="s">
        <v>102</v>
      </c>
      <c r="S1290" s="33" t="s">
        <v>102</v>
      </c>
    </row>
    <row r="1291" spans="1:19">
      <c r="A1291" s="68"/>
      <c r="B1291" s="69">
        <v>44441</v>
      </c>
      <c r="C1291" s="134">
        <v>40</v>
      </c>
      <c r="D1291" s="68" t="s">
        <v>98</v>
      </c>
      <c r="E1291" s="68"/>
      <c r="F1291" s="68" t="s">
        <v>106</v>
      </c>
      <c r="G1291" s="68" t="s">
        <v>102</v>
      </c>
      <c r="H1291" s="68" t="s">
        <v>162</v>
      </c>
      <c r="I1291" s="68" t="s">
        <v>162</v>
      </c>
      <c r="J1291" s="69">
        <v>44518</v>
      </c>
      <c r="K1291" s="69">
        <v>44520</v>
      </c>
      <c r="L1291" s="68" t="s">
        <v>102</v>
      </c>
      <c r="M1291" s="68">
        <v>0</v>
      </c>
      <c r="N1291" s="69">
        <v>44531</v>
      </c>
      <c r="O1291" s="134">
        <v>14</v>
      </c>
      <c r="P1291" s="68" t="s">
        <v>166</v>
      </c>
      <c r="Q1291" s="68"/>
      <c r="R1291" s="68" t="s">
        <v>102</v>
      </c>
      <c r="S1291" s="33" t="s">
        <v>102</v>
      </c>
    </row>
    <row r="1292" spans="1:19">
      <c r="A1292" s="68"/>
      <c r="B1292" s="69">
        <v>44482</v>
      </c>
      <c r="C1292" s="134">
        <v>33</v>
      </c>
      <c r="D1292" s="68" t="s">
        <v>98</v>
      </c>
      <c r="E1292" s="68"/>
      <c r="F1292" s="68" t="s">
        <v>106</v>
      </c>
      <c r="G1292" s="68" t="s">
        <v>102</v>
      </c>
      <c r="H1292" s="68" t="s">
        <v>162</v>
      </c>
      <c r="I1292" s="68" t="s">
        <v>162</v>
      </c>
      <c r="J1292" s="69">
        <v>44519</v>
      </c>
      <c r="K1292" s="69">
        <v>44520</v>
      </c>
      <c r="L1292" s="68" t="s">
        <v>102</v>
      </c>
      <c r="M1292" s="68">
        <v>30</v>
      </c>
      <c r="N1292" s="69">
        <v>44550</v>
      </c>
      <c r="O1292" s="134">
        <v>32</v>
      </c>
      <c r="P1292" s="68" t="s">
        <v>168</v>
      </c>
      <c r="Q1292" s="68"/>
      <c r="R1292" s="68" t="s">
        <v>102</v>
      </c>
      <c r="S1292" s="33" t="s">
        <v>102</v>
      </c>
    </row>
    <row r="1293" spans="1:19">
      <c r="A1293" s="68"/>
      <c r="B1293" s="69">
        <v>44512</v>
      </c>
      <c r="C1293" s="134">
        <v>33</v>
      </c>
      <c r="D1293" s="68" t="s">
        <v>105</v>
      </c>
      <c r="E1293" s="68"/>
      <c r="F1293" s="68" t="s">
        <v>106</v>
      </c>
      <c r="G1293" s="68" t="s">
        <v>102</v>
      </c>
      <c r="H1293" s="68" t="s">
        <v>162</v>
      </c>
      <c r="I1293" s="68" t="s">
        <v>162</v>
      </c>
      <c r="J1293" s="69">
        <v>44519</v>
      </c>
      <c r="K1293" s="69">
        <v>44520</v>
      </c>
      <c r="L1293" s="68" t="s">
        <v>101</v>
      </c>
      <c r="M1293" s="68">
        <v>30</v>
      </c>
      <c r="N1293" s="69">
        <v>44546</v>
      </c>
      <c r="O1293" s="134">
        <v>28</v>
      </c>
      <c r="P1293" s="68" t="s">
        <v>168</v>
      </c>
      <c r="Q1293" s="68"/>
      <c r="R1293" s="68" t="s">
        <v>102</v>
      </c>
      <c r="S1293" s="33" t="s">
        <v>102</v>
      </c>
    </row>
    <row r="1294" spans="1:19">
      <c r="A1294" s="68"/>
      <c r="B1294" s="69">
        <v>44512</v>
      </c>
      <c r="C1294" s="134">
        <v>22</v>
      </c>
      <c r="D1294" s="68" t="s">
        <v>105</v>
      </c>
      <c r="E1294" s="68"/>
      <c r="F1294" s="68" t="s">
        <v>106</v>
      </c>
      <c r="G1294" s="68" t="s">
        <v>102</v>
      </c>
      <c r="H1294" s="68" t="s">
        <v>162</v>
      </c>
      <c r="I1294" s="68" t="s">
        <v>162</v>
      </c>
      <c r="J1294" s="69">
        <v>44520</v>
      </c>
      <c r="K1294" s="69">
        <v>44522</v>
      </c>
      <c r="L1294" s="68" t="s">
        <v>101</v>
      </c>
      <c r="M1294" s="68">
        <v>50</v>
      </c>
      <c r="N1294" s="69">
        <v>44550</v>
      </c>
      <c r="O1294" s="134">
        <v>30</v>
      </c>
      <c r="P1294" s="68" t="s">
        <v>117</v>
      </c>
      <c r="Q1294" s="68"/>
      <c r="R1294" s="68" t="s">
        <v>102</v>
      </c>
      <c r="S1294" s="33" t="s">
        <v>102</v>
      </c>
    </row>
    <row r="1295" spans="1:19">
      <c r="A1295" s="68"/>
      <c r="B1295" s="69">
        <v>44488</v>
      </c>
      <c r="C1295" s="134">
        <v>19</v>
      </c>
      <c r="D1295" s="68" t="s">
        <v>98</v>
      </c>
      <c r="E1295" s="68"/>
      <c r="F1295" s="68" t="s">
        <v>106</v>
      </c>
      <c r="G1295" s="68" t="s">
        <v>102</v>
      </c>
      <c r="H1295" s="68" t="s">
        <v>162</v>
      </c>
      <c r="I1295" s="68" t="s">
        <v>162</v>
      </c>
      <c r="J1295" s="69">
        <v>44506</v>
      </c>
      <c r="K1295" s="69">
        <v>44508</v>
      </c>
      <c r="L1295" s="68" t="s">
        <v>101</v>
      </c>
      <c r="M1295" s="68">
        <v>50</v>
      </c>
      <c r="N1295" s="69">
        <v>44550</v>
      </c>
      <c r="O1295" s="134">
        <v>40</v>
      </c>
      <c r="P1295" s="68" t="s">
        <v>117</v>
      </c>
      <c r="Q1295" s="68"/>
      <c r="R1295" s="68" t="s">
        <v>102</v>
      </c>
      <c r="S1295" s="33" t="s">
        <v>102</v>
      </c>
    </row>
    <row r="1296" spans="1:19">
      <c r="A1296" s="68"/>
      <c r="B1296" s="69">
        <v>44523</v>
      </c>
      <c r="C1296" s="134">
        <v>20</v>
      </c>
      <c r="D1296" s="68" t="s">
        <v>105</v>
      </c>
      <c r="E1296" s="68"/>
      <c r="F1296" s="68" t="s">
        <v>106</v>
      </c>
      <c r="G1296" s="68" t="s">
        <v>102</v>
      </c>
      <c r="H1296" s="68" t="s">
        <v>162</v>
      </c>
      <c r="I1296" s="68" t="s">
        <v>162</v>
      </c>
      <c r="J1296" s="69">
        <v>44524</v>
      </c>
      <c r="K1296" s="69">
        <v>44525</v>
      </c>
      <c r="L1296" s="68" t="s">
        <v>102</v>
      </c>
      <c r="M1296" s="68">
        <v>0</v>
      </c>
      <c r="N1296" s="69">
        <v>44543</v>
      </c>
      <c r="O1296" s="134">
        <v>18</v>
      </c>
      <c r="P1296" s="68" t="s">
        <v>166</v>
      </c>
      <c r="Q1296" s="68"/>
      <c r="R1296" s="68" t="s">
        <v>102</v>
      </c>
      <c r="S1296" s="33" t="s">
        <v>102</v>
      </c>
    </row>
    <row r="1297" spans="1:19">
      <c r="A1297" s="68"/>
      <c r="B1297" s="69">
        <v>44250</v>
      </c>
      <c r="C1297" s="134">
        <v>36</v>
      </c>
      <c r="D1297" s="68" t="s">
        <v>98</v>
      </c>
      <c r="E1297" s="68"/>
      <c r="F1297" s="68" t="s">
        <v>106</v>
      </c>
      <c r="G1297" s="68" t="s">
        <v>101</v>
      </c>
      <c r="H1297" s="68" t="s">
        <v>162</v>
      </c>
      <c r="I1297" s="68" t="s">
        <v>162</v>
      </c>
      <c r="J1297" s="69">
        <v>44517</v>
      </c>
      <c r="K1297" s="69">
        <v>44518</v>
      </c>
      <c r="L1297" s="68" t="s">
        <v>101</v>
      </c>
      <c r="M1297" s="68">
        <v>30</v>
      </c>
      <c r="N1297" s="69">
        <v>44531</v>
      </c>
      <c r="O1297" s="134">
        <v>14</v>
      </c>
      <c r="P1297" s="68" t="s">
        <v>168</v>
      </c>
      <c r="Q1297" s="68"/>
      <c r="R1297" s="68" t="s">
        <v>102</v>
      </c>
      <c r="S1297" s="33" t="s">
        <v>102</v>
      </c>
    </row>
    <row r="1298" spans="1:19">
      <c r="A1298" s="68"/>
      <c r="B1298" s="69">
        <v>44508</v>
      </c>
      <c r="C1298" s="134">
        <v>23</v>
      </c>
      <c r="D1298" s="68" t="s">
        <v>98</v>
      </c>
      <c r="E1298" s="68"/>
      <c r="F1298" s="68" t="s">
        <v>106</v>
      </c>
      <c r="G1298" s="68" t="s">
        <v>102</v>
      </c>
      <c r="H1298" s="68" t="s">
        <v>162</v>
      </c>
      <c r="I1298" s="68" t="s">
        <v>162</v>
      </c>
      <c r="J1298" s="69">
        <v>44529</v>
      </c>
      <c r="K1298" s="69">
        <v>44530</v>
      </c>
      <c r="L1298" s="68" t="s">
        <v>101</v>
      </c>
      <c r="M1298" s="68">
        <v>20</v>
      </c>
      <c r="N1298" s="69">
        <v>44545</v>
      </c>
      <c r="O1298" s="134">
        <v>16</v>
      </c>
      <c r="P1298" s="68" t="s">
        <v>117</v>
      </c>
      <c r="Q1298" s="68"/>
      <c r="R1298" s="68" t="s">
        <v>102</v>
      </c>
      <c r="S1298" s="33" t="s">
        <v>102</v>
      </c>
    </row>
    <row r="1299" spans="1:19">
      <c r="A1299" s="68"/>
      <c r="B1299" s="69">
        <v>44102</v>
      </c>
      <c r="C1299" s="134">
        <v>37</v>
      </c>
      <c r="D1299" s="68" t="s">
        <v>105</v>
      </c>
      <c r="E1299" s="68"/>
      <c r="F1299" s="68" t="s">
        <v>106</v>
      </c>
      <c r="G1299" s="68" t="s">
        <v>101</v>
      </c>
      <c r="H1299" s="68" t="s">
        <v>162</v>
      </c>
      <c r="I1299" s="68" t="s">
        <v>162</v>
      </c>
      <c r="J1299" s="69">
        <v>44518</v>
      </c>
      <c r="K1299" s="69">
        <v>44520</v>
      </c>
      <c r="L1299" s="68" t="s">
        <v>101</v>
      </c>
      <c r="M1299" s="68">
        <v>20</v>
      </c>
      <c r="N1299" s="69">
        <v>44537</v>
      </c>
      <c r="O1299" s="134">
        <v>19</v>
      </c>
      <c r="P1299" s="68" t="s">
        <v>117</v>
      </c>
      <c r="Q1299" s="68"/>
      <c r="R1299" s="68" t="s">
        <v>102</v>
      </c>
      <c r="S1299" s="33" t="s">
        <v>102</v>
      </c>
    </row>
    <row r="1300" spans="1:19">
      <c r="A1300" s="68"/>
      <c r="B1300" s="69">
        <v>44452</v>
      </c>
      <c r="C1300" s="134">
        <v>75</v>
      </c>
      <c r="D1300" s="68" t="s">
        <v>98</v>
      </c>
      <c r="E1300" s="68"/>
      <c r="F1300" s="68" t="s">
        <v>106</v>
      </c>
      <c r="G1300" s="68" t="s">
        <v>101</v>
      </c>
      <c r="H1300" s="68" t="s">
        <v>162</v>
      </c>
      <c r="I1300" s="68" t="s">
        <v>162</v>
      </c>
      <c r="J1300" s="69">
        <v>44529</v>
      </c>
      <c r="K1300" s="69">
        <v>44530</v>
      </c>
      <c r="L1300" s="68" t="s">
        <v>102</v>
      </c>
      <c r="M1300" s="68">
        <v>0</v>
      </c>
      <c r="N1300" s="69">
        <v>44531</v>
      </c>
      <c r="O1300" s="134">
        <v>2</v>
      </c>
      <c r="P1300" s="68" t="s">
        <v>166</v>
      </c>
      <c r="Q1300" s="68"/>
      <c r="R1300" s="68" t="s">
        <v>102</v>
      </c>
      <c r="S1300" s="33" t="s">
        <v>102</v>
      </c>
    </row>
    <row r="1301" spans="1:19">
      <c r="A1301" s="68"/>
      <c r="B1301" s="69">
        <v>44510</v>
      </c>
      <c r="C1301" s="134">
        <v>31</v>
      </c>
      <c r="D1301" s="68" t="s">
        <v>98</v>
      </c>
      <c r="E1301" s="68"/>
      <c r="F1301" s="68" t="s">
        <v>106</v>
      </c>
      <c r="G1301" s="68" t="s">
        <v>102</v>
      </c>
      <c r="H1301" s="68" t="s">
        <v>162</v>
      </c>
      <c r="I1301" s="68" t="s">
        <v>162</v>
      </c>
      <c r="J1301" s="69">
        <v>44530</v>
      </c>
      <c r="K1301" s="69">
        <v>44531</v>
      </c>
      <c r="L1301" s="68" t="s">
        <v>102</v>
      </c>
      <c r="M1301" s="68">
        <v>0</v>
      </c>
      <c r="N1301" s="69">
        <v>44531</v>
      </c>
      <c r="O1301" s="134">
        <v>1</v>
      </c>
      <c r="P1301" s="68" t="s">
        <v>166</v>
      </c>
      <c r="Q1301" s="68"/>
      <c r="R1301" s="68" t="s">
        <v>102</v>
      </c>
      <c r="S1301" s="33" t="s">
        <v>102</v>
      </c>
    </row>
    <row r="1302" spans="1:19">
      <c r="A1302" s="68"/>
      <c r="B1302" s="69">
        <v>44431</v>
      </c>
      <c r="C1302" s="134">
        <v>37</v>
      </c>
      <c r="D1302" s="68" t="s">
        <v>98</v>
      </c>
      <c r="E1302" s="68"/>
      <c r="F1302" s="68" t="s">
        <v>106</v>
      </c>
      <c r="G1302" s="68" t="s">
        <v>102</v>
      </c>
      <c r="H1302" s="68" t="s">
        <v>162</v>
      </c>
      <c r="I1302" s="68" t="s">
        <v>162</v>
      </c>
      <c r="J1302" s="69">
        <v>44530</v>
      </c>
      <c r="K1302" s="69">
        <v>44531</v>
      </c>
      <c r="L1302" s="68" t="s">
        <v>102</v>
      </c>
      <c r="M1302" s="68">
        <v>30</v>
      </c>
      <c r="N1302" s="69">
        <v>44537</v>
      </c>
      <c r="O1302" s="134">
        <v>7</v>
      </c>
      <c r="P1302" s="68" t="s">
        <v>168</v>
      </c>
      <c r="Q1302" s="68"/>
      <c r="R1302" s="68" t="s">
        <v>102</v>
      </c>
      <c r="S1302" s="33" t="s">
        <v>101</v>
      </c>
    </row>
    <row r="1303" spans="1:19">
      <c r="A1303" s="68"/>
      <c r="B1303" s="69">
        <v>44483</v>
      </c>
      <c r="C1303" s="134">
        <v>21</v>
      </c>
      <c r="D1303" s="68" t="s">
        <v>98</v>
      </c>
      <c r="E1303" s="68"/>
      <c r="F1303" s="68" t="s">
        <v>106</v>
      </c>
      <c r="G1303" s="68" t="s">
        <v>101</v>
      </c>
      <c r="H1303" s="68" t="s">
        <v>162</v>
      </c>
      <c r="I1303" s="68" t="s">
        <v>162</v>
      </c>
      <c r="J1303" s="69">
        <v>44530</v>
      </c>
      <c r="K1303" s="69">
        <v>44531</v>
      </c>
      <c r="L1303" s="68" t="s">
        <v>102</v>
      </c>
      <c r="M1303" s="68">
        <v>30</v>
      </c>
      <c r="N1303" s="69">
        <v>44546</v>
      </c>
      <c r="O1303" s="134">
        <v>16</v>
      </c>
      <c r="P1303" s="68" t="s">
        <v>168</v>
      </c>
      <c r="Q1303" s="68"/>
      <c r="R1303" s="68" t="s">
        <v>102</v>
      </c>
      <c r="S1303" s="33" t="s">
        <v>101</v>
      </c>
    </row>
    <row r="1304" spans="1:19">
      <c r="A1304" s="68"/>
      <c r="B1304" s="69">
        <v>44503</v>
      </c>
      <c r="C1304" s="134">
        <v>20</v>
      </c>
      <c r="D1304" s="68" t="s">
        <v>98</v>
      </c>
      <c r="E1304" s="68"/>
      <c r="F1304" s="68" t="s">
        <v>106</v>
      </c>
      <c r="G1304" s="68" t="s">
        <v>102</v>
      </c>
      <c r="H1304" s="68" t="s">
        <v>162</v>
      </c>
      <c r="I1304" s="68" t="s">
        <v>162</v>
      </c>
      <c r="J1304" s="69">
        <v>44530</v>
      </c>
      <c r="K1304" s="69">
        <v>44531</v>
      </c>
      <c r="L1304" s="68" t="s">
        <v>102</v>
      </c>
      <c r="M1304" s="68">
        <v>30</v>
      </c>
      <c r="N1304" s="69">
        <v>44545</v>
      </c>
      <c r="O1304" s="134">
        <v>15</v>
      </c>
      <c r="P1304" s="68" t="s">
        <v>168</v>
      </c>
      <c r="Q1304" s="68"/>
      <c r="R1304" s="68" t="s">
        <v>102</v>
      </c>
      <c r="S1304" s="33" t="s">
        <v>101</v>
      </c>
    </row>
    <row r="1305" spans="1:19">
      <c r="A1305" s="68"/>
      <c r="B1305" s="69">
        <v>44512</v>
      </c>
      <c r="C1305" s="134">
        <v>66</v>
      </c>
      <c r="D1305" s="68" t="s">
        <v>98</v>
      </c>
      <c r="E1305" s="68"/>
      <c r="F1305" s="68" t="s">
        <v>106</v>
      </c>
      <c r="G1305" s="68" t="s">
        <v>102</v>
      </c>
      <c r="H1305" s="68" t="s">
        <v>162</v>
      </c>
      <c r="I1305" s="68" t="s">
        <v>162</v>
      </c>
      <c r="J1305" s="69">
        <v>44531</v>
      </c>
      <c r="K1305" s="69">
        <v>44532</v>
      </c>
      <c r="L1305" s="68" t="s">
        <v>102</v>
      </c>
      <c r="M1305" s="68">
        <v>30</v>
      </c>
      <c r="N1305" s="69">
        <v>44543</v>
      </c>
      <c r="O1305" s="134">
        <v>13</v>
      </c>
      <c r="P1305" s="68" t="s">
        <v>168</v>
      </c>
      <c r="Q1305" s="68"/>
      <c r="R1305" s="68" t="s">
        <v>102</v>
      </c>
      <c r="S1305" s="33" t="s">
        <v>101</v>
      </c>
    </row>
    <row r="1306" spans="1:19">
      <c r="A1306" s="68"/>
      <c r="B1306" s="69">
        <v>44529</v>
      </c>
      <c r="C1306" s="134">
        <v>35</v>
      </c>
      <c r="D1306" s="68" t="s">
        <v>98</v>
      </c>
      <c r="E1306" s="68"/>
      <c r="F1306" s="68" t="s">
        <v>106</v>
      </c>
      <c r="G1306" s="68" t="s">
        <v>102</v>
      </c>
      <c r="H1306" s="68" t="s">
        <v>162</v>
      </c>
      <c r="I1306" s="68" t="s">
        <v>162</v>
      </c>
      <c r="J1306" s="69">
        <v>44531</v>
      </c>
      <c r="K1306" s="69">
        <v>44532</v>
      </c>
      <c r="L1306" s="68" t="s">
        <v>101</v>
      </c>
      <c r="M1306" s="68">
        <v>30</v>
      </c>
      <c r="N1306" s="69">
        <v>44560</v>
      </c>
      <c r="O1306" s="134">
        <v>29</v>
      </c>
      <c r="P1306" s="68" t="s">
        <v>117</v>
      </c>
      <c r="Q1306" s="68"/>
      <c r="R1306" s="68" t="s">
        <v>102</v>
      </c>
      <c r="S1306" s="33" t="s">
        <v>102</v>
      </c>
    </row>
    <row r="1307" spans="1:19">
      <c r="A1307" s="68"/>
      <c r="B1307" s="69">
        <v>44530</v>
      </c>
      <c r="C1307" s="134">
        <v>25</v>
      </c>
      <c r="D1307" s="68" t="s">
        <v>98</v>
      </c>
      <c r="E1307" s="68"/>
      <c r="F1307" s="68" t="s">
        <v>106</v>
      </c>
      <c r="G1307" s="68" t="s">
        <v>101</v>
      </c>
      <c r="H1307" s="68" t="s">
        <v>162</v>
      </c>
      <c r="I1307" s="68" t="s">
        <v>162</v>
      </c>
      <c r="J1307" s="69">
        <v>44532</v>
      </c>
      <c r="K1307" s="69">
        <v>44533</v>
      </c>
      <c r="L1307" s="68" t="s">
        <v>102</v>
      </c>
      <c r="M1307" s="68">
        <v>30</v>
      </c>
      <c r="N1307" s="69">
        <v>44537</v>
      </c>
      <c r="O1307" s="134">
        <v>5</v>
      </c>
      <c r="P1307" s="68" t="s">
        <v>168</v>
      </c>
      <c r="Q1307" s="68"/>
      <c r="R1307" s="68" t="s">
        <v>102</v>
      </c>
      <c r="S1307" s="33" t="s">
        <v>101</v>
      </c>
    </row>
    <row r="1308" spans="1:19">
      <c r="A1308" s="68"/>
      <c r="B1308" s="69">
        <v>44530</v>
      </c>
      <c r="C1308" s="134">
        <v>43</v>
      </c>
      <c r="D1308" s="68" t="s">
        <v>98</v>
      </c>
      <c r="E1308" s="68"/>
      <c r="F1308" s="68" t="s">
        <v>106</v>
      </c>
      <c r="G1308" s="68" t="s">
        <v>101</v>
      </c>
      <c r="H1308" s="68" t="s">
        <v>162</v>
      </c>
      <c r="I1308" s="68" t="s">
        <v>162</v>
      </c>
      <c r="J1308" s="69">
        <v>44532</v>
      </c>
      <c r="K1308" s="69">
        <v>44533</v>
      </c>
      <c r="L1308" s="68" t="s">
        <v>102</v>
      </c>
      <c r="M1308" s="68">
        <v>0</v>
      </c>
      <c r="N1308" s="69">
        <v>44544</v>
      </c>
      <c r="O1308" s="134">
        <v>12</v>
      </c>
      <c r="P1308" s="68" t="s">
        <v>166</v>
      </c>
      <c r="Q1308" s="68"/>
      <c r="R1308" s="68" t="s">
        <v>102</v>
      </c>
      <c r="S1308" s="33" t="s">
        <v>102</v>
      </c>
    </row>
    <row r="1309" spans="1:19">
      <c r="A1309" s="68"/>
      <c r="B1309" s="69">
        <v>44518</v>
      </c>
      <c r="C1309" s="134">
        <v>34</v>
      </c>
      <c r="D1309" s="68" t="s">
        <v>98</v>
      </c>
      <c r="E1309" s="68"/>
      <c r="F1309" s="68" t="s">
        <v>106</v>
      </c>
      <c r="G1309" s="68" t="s">
        <v>101</v>
      </c>
      <c r="H1309" s="68" t="s">
        <v>162</v>
      </c>
      <c r="I1309" s="68" t="s">
        <v>162</v>
      </c>
      <c r="J1309" s="69">
        <v>44532</v>
      </c>
      <c r="K1309" s="69">
        <v>44533</v>
      </c>
      <c r="L1309" s="68" t="s">
        <v>101</v>
      </c>
      <c r="M1309" s="68">
        <v>20</v>
      </c>
      <c r="N1309" s="69">
        <v>44543</v>
      </c>
      <c r="O1309" s="134">
        <v>11</v>
      </c>
      <c r="P1309" s="68" t="s">
        <v>117</v>
      </c>
      <c r="Q1309" s="68"/>
      <c r="R1309" s="68" t="s">
        <v>102</v>
      </c>
      <c r="S1309" s="33" t="s">
        <v>102</v>
      </c>
    </row>
    <row r="1310" spans="1:19">
      <c r="A1310" s="68"/>
      <c r="B1310" s="69">
        <v>44501</v>
      </c>
      <c r="C1310" s="134">
        <v>34</v>
      </c>
      <c r="D1310" s="68" t="s">
        <v>98</v>
      </c>
      <c r="E1310" s="68"/>
      <c r="F1310" s="68" t="s">
        <v>106</v>
      </c>
      <c r="G1310" s="68" t="s">
        <v>102</v>
      </c>
      <c r="H1310" s="68" t="s">
        <v>162</v>
      </c>
      <c r="I1310" s="68" t="s">
        <v>162</v>
      </c>
      <c r="J1310" s="69">
        <v>44532</v>
      </c>
      <c r="K1310" s="69">
        <v>44533</v>
      </c>
      <c r="L1310" s="68" t="s">
        <v>101</v>
      </c>
      <c r="M1310" s="68">
        <v>30</v>
      </c>
      <c r="N1310" s="69">
        <v>44543</v>
      </c>
      <c r="O1310" s="134">
        <v>11</v>
      </c>
      <c r="P1310" s="68" t="s">
        <v>168</v>
      </c>
      <c r="Q1310" s="68"/>
      <c r="R1310" s="68" t="s">
        <v>102</v>
      </c>
      <c r="S1310" s="33" t="s">
        <v>102</v>
      </c>
    </row>
    <row r="1311" spans="1:19">
      <c r="A1311" s="68"/>
      <c r="B1311" s="69">
        <v>44481</v>
      </c>
      <c r="C1311" s="134">
        <v>33</v>
      </c>
      <c r="D1311" s="68" t="s">
        <v>98</v>
      </c>
      <c r="E1311" s="68"/>
      <c r="F1311" s="68" t="s">
        <v>106</v>
      </c>
      <c r="G1311" s="68" t="s">
        <v>101</v>
      </c>
      <c r="H1311" s="68" t="s">
        <v>162</v>
      </c>
      <c r="I1311" s="68" t="s">
        <v>162</v>
      </c>
      <c r="J1311" s="69">
        <v>44531</v>
      </c>
      <c r="K1311" s="69">
        <v>44532</v>
      </c>
      <c r="L1311" s="68" t="s">
        <v>101</v>
      </c>
      <c r="M1311" s="68">
        <v>9</v>
      </c>
      <c r="N1311" s="69">
        <v>44538</v>
      </c>
      <c r="O1311" s="134">
        <v>7</v>
      </c>
      <c r="P1311" s="68" t="s">
        <v>117</v>
      </c>
      <c r="Q1311" s="68"/>
      <c r="R1311" s="68" t="s">
        <v>102</v>
      </c>
      <c r="S1311" s="33" t="s">
        <v>102</v>
      </c>
    </row>
    <row r="1312" spans="1:19">
      <c r="A1312" s="68"/>
      <c r="B1312" s="69">
        <v>44384</v>
      </c>
      <c r="C1312" s="134">
        <v>19</v>
      </c>
      <c r="D1312" s="68" t="s">
        <v>105</v>
      </c>
      <c r="E1312" s="68"/>
      <c r="F1312" s="68" t="s">
        <v>106</v>
      </c>
      <c r="G1312" s="68" t="s">
        <v>101</v>
      </c>
      <c r="H1312" s="68" t="s">
        <v>162</v>
      </c>
      <c r="I1312" s="68" t="s">
        <v>162</v>
      </c>
      <c r="J1312" s="69">
        <v>44532</v>
      </c>
      <c r="K1312" s="69">
        <v>44533</v>
      </c>
      <c r="L1312" s="68" t="s">
        <v>101</v>
      </c>
      <c r="M1312" s="68">
        <v>17</v>
      </c>
      <c r="N1312" s="69">
        <v>44545</v>
      </c>
      <c r="O1312" s="134">
        <v>13</v>
      </c>
      <c r="P1312" s="68" t="s">
        <v>117</v>
      </c>
      <c r="Q1312" s="68"/>
      <c r="R1312" s="68" t="s">
        <v>102</v>
      </c>
      <c r="S1312" s="33" t="s">
        <v>102</v>
      </c>
    </row>
    <row r="1313" spans="1:19">
      <c r="A1313" s="68"/>
      <c r="B1313" s="69">
        <v>44427</v>
      </c>
      <c r="C1313" s="134">
        <v>21</v>
      </c>
      <c r="D1313" s="68" t="s">
        <v>98</v>
      </c>
      <c r="E1313" s="68"/>
      <c r="F1313" s="68" t="s">
        <v>106</v>
      </c>
      <c r="G1313" s="68"/>
      <c r="H1313" s="68" t="s">
        <v>162</v>
      </c>
      <c r="I1313" s="68" t="s">
        <v>162</v>
      </c>
      <c r="J1313" s="69">
        <v>44534</v>
      </c>
      <c r="K1313" s="69">
        <v>44536</v>
      </c>
      <c r="L1313" s="68" t="s">
        <v>102</v>
      </c>
      <c r="M1313" s="68">
        <v>70</v>
      </c>
      <c r="N1313" s="69">
        <v>44217</v>
      </c>
      <c r="O1313" s="134">
        <v>48</v>
      </c>
      <c r="P1313" s="68" t="s">
        <v>117</v>
      </c>
      <c r="Q1313" s="68"/>
      <c r="R1313" s="68" t="s">
        <v>101</v>
      </c>
      <c r="S1313" s="33" t="s">
        <v>102</v>
      </c>
    </row>
    <row r="1314" spans="1:19">
      <c r="A1314" s="68"/>
      <c r="B1314" s="69">
        <v>44145</v>
      </c>
      <c r="C1314" s="134">
        <v>21</v>
      </c>
      <c r="D1314" s="68" t="s">
        <v>105</v>
      </c>
      <c r="E1314" s="68"/>
      <c r="F1314" s="68" t="s">
        <v>106</v>
      </c>
      <c r="G1314" s="68" t="s">
        <v>102</v>
      </c>
      <c r="H1314" s="68" t="s">
        <v>162</v>
      </c>
      <c r="I1314" s="68" t="s">
        <v>162</v>
      </c>
      <c r="J1314" s="69">
        <v>44535</v>
      </c>
      <c r="K1314" s="69">
        <v>44536</v>
      </c>
      <c r="L1314" s="68" t="s">
        <v>101</v>
      </c>
      <c r="M1314" s="68">
        <v>40</v>
      </c>
      <c r="N1314" s="69">
        <v>44559</v>
      </c>
      <c r="O1314" s="134">
        <v>24</v>
      </c>
      <c r="P1314" s="68" t="s">
        <v>117</v>
      </c>
      <c r="Q1314" s="68"/>
      <c r="R1314" s="68" t="s">
        <v>102</v>
      </c>
      <c r="S1314" s="33" t="s">
        <v>102</v>
      </c>
    </row>
    <row r="1315" spans="1:19">
      <c r="A1315" s="68"/>
      <c r="B1315" s="69">
        <v>44490</v>
      </c>
      <c r="C1315" s="134">
        <v>30</v>
      </c>
      <c r="D1315" s="68" t="s">
        <v>98</v>
      </c>
      <c r="E1315" s="68"/>
      <c r="F1315" s="68" t="s">
        <v>106</v>
      </c>
      <c r="G1315" s="68" t="s">
        <v>102</v>
      </c>
      <c r="H1315" s="68" t="s">
        <v>162</v>
      </c>
      <c r="I1315" s="68" t="s">
        <v>162</v>
      </c>
      <c r="J1315" s="69">
        <v>44536</v>
      </c>
      <c r="K1315" s="69">
        <v>44537</v>
      </c>
      <c r="L1315" s="68" t="s">
        <v>102</v>
      </c>
      <c r="M1315" s="68">
        <v>40</v>
      </c>
      <c r="N1315" s="69">
        <v>44541</v>
      </c>
      <c r="O1315" s="134">
        <v>5</v>
      </c>
      <c r="P1315" s="68" t="s">
        <v>117</v>
      </c>
      <c r="Q1315" s="68"/>
      <c r="R1315" s="68" t="s">
        <v>102</v>
      </c>
      <c r="S1315" s="33" t="s">
        <v>102</v>
      </c>
    </row>
    <row r="1316" spans="1:19">
      <c r="A1316" s="68"/>
      <c r="B1316" s="69">
        <v>44475</v>
      </c>
      <c r="C1316" s="134">
        <v>18</v>
      </c>
      <c r="D1316" s="68" t="s">
        <v>98</v>
      </c>
      <c r="E1316" s="68"/>
      <c r="F1316" s="68" t="s">
        <v>106</v>
      </c>
      <c r="G1316" s="68" t="s">
        <v>102</v>
      </c>
      <c r="H1316" s="68" t="s">
        <v>162</v>
      </c>
      <c r="I1316" s="68" t="s">
        <v>162</v>
      </c>
      <c r="J1316" s="69">
        <v>44536</v>
      </c>
      <c r="K1316" s="69">
        <v>44537</v>
      </c>
      <c r="L1316" s="68" t="s">
        <v>101</v>
      </c>
      <c r="M1316" s="68">
        <v>28</v>
      </c>
      <c r="N1316" s="69">
        <v>44560</v>
      </c>
      <c r="O1316" s="134">
        <v>24</v>
      </c>
      <c r="P1316" s="68" t="s">
        <v>117</v>
      </c>
      <c r="Q1316" s="68"/>
      <c r="R1316" s="68" t="s">
        <v>102</v>
      </c>
      <c r="S1316" s="33" t="s">
        <v>102</v>
      </c>
    </row>
    <row r="1317" spans="1:19">
      <c r="A1317" s="68"/>
      <c r="B1317" s="69">
        <v>44461</v>
      </c>
      <c r="C1317" s="134">
        <v>24</v>
      </c>
      <c r="D1317" s="68" t="s">
        <v>105</v>
      </c>
      <c r="E1317" s="68"/>
      <c r="F1317" s="68" t="s">
        <v>106</v>
      </c>
      <c r="G1317" s="68" t="s">
        <v>102</v>
      </c>
      <c r="H1317" s="68" t="s">
        <v>162</v>
      </c>
      <c r="I1317" s="68" t="s">
        <v>162</v>
      </c>
      <c r="J1317" s="69">
        <v>44537</v>
      </c>
      <c r="K1317" s="69">
        <v>44538</v>
      </c>
      <c r="L1317" s="68" t="s">
        <v>101</v>
      </c>
      <c r="M1317" s="68">
        <v>30</v>
      </c>
      <c r="N1317" s="69">
        <v>44550</v>
      </c>
      <c r="O1317" s="134">
        <v>22</v>
      </c>
      <c r="P1317" s="68" t="s">
        <v>117</v>
      </c>
      <c r="Q1317" s="68"/>
      <c r="R1317" s="68" t="s">
        <v>102</v>
      </c>
      <c r="S1317" s="33" t="s">
        <v>102</v>
      </c>
    </row>
    <row r="1318" spans="1:19">
      <c r="A1318" s="68"/>
      <c r="B1318" s="69">
        <v>44386</v>
      </c>
      <c r="C1318" s="134">
        <v>26</v>
      </c>
      <c r="D1318" s="68" t="s">
        <v>105</v>
      </c>
      <c r="E1318" s="68"/>
      <c r="F1318" s="68" t="s">
        <v>106</v>
      </c>
      <c r="G1318" s="68" t="s">
        <v>102</v>
      </c>
      <c r="H1318" s="68" t="s">
        <v>162</v>
      </c>
      <c r="I1318" s="68" t="s">
        <v>162</v>
      </c>
      <c r="J1318" s="69">
        <v>44538</v>
      </c>
      <c r="K1318" s="69">
        <v>44539</v>
      </c>
      <c r="L1318" s="68" t="s">
        <v>101</v>
      </c>
      <c r="M1318" s="68">
        <v>10</v>
      </c>
      <c r="N1318" s="69">
        <v>44544</v>
      </c>
      <c r="O1318" s="134">
        <v>6</v>
      </c>
      <c r="P1318" s="68" t="s">
        <v>117</v>
      </c>
      <c r="Q1318" s="68"/>
      <c r="R1318" s="68" t="s">
        <v>102</v>
      </c>
      <c r="S1318" s="33" t="s">
        <v>102</v>
      </c>
    </row>
    <row r="1319" spans="1:19">
      <c r="A1319" s="68"/>
      <c r="B1319" s="69">
        <v>44529</v>
      </c>
      <c r="C1319" s="134">
        <v>29</v>
      </c>
      <c r="D1319" s="68" t="s">
        <v>98</v>
      </c>
      <c r="E1319" s="68"/>
      <c r="F1319" s="68" t="s">
        <v>106</v>
      </c>
      <c r="G1319" s="68" t="s">
        <v>102</v>
      </c>
      <c r="H1319" s="68" t="s">
        <v>162</v>
      </c>
      <c r="I1319" s="68" t="s">
        <v>162</v>
      </c>
      <c r="J1319" s="69">
        <v>44539</v>
      </c>
      <c r="K1319" s="69">
        <v>44540</v>
      </c>
      <c r="L1319" s="68" t="s">
        <v>101</v>
      </c>
      <c r="M1319" s="68">
        <v>10</v>
      </c>
      <c r="N1319" s="69">
        <v>44543</v>
      </c>
      <c r="O1319" s="134">
        <v>4</v>
      </c>
      <c r="P1319" s="68" t="s">
        <v>117</v>
      </c>
      <c r="Q1319" s="68"/>
      <c r="R1319" s="68" t="s">
        <v>102</v>
      </c>
      <c r="S1319" s="33" t="s">
        <v>102</v>
      </c>
    </row>
    <row r="1320" spans="1:19">
      <c r="A1320" s="68"/>
      <c r="B1320" s="69">
        <v>44540</v>
      </c>
      <c r="C1320" s="134">
        <v>33</v>
      </c>
      <c r="D1320" s="68" t="s">
        <v>98</v>
      </c>
      <c r="E1320" s="68" t="s">
        <v>107</v>
      </c>
      <c r="F1320" s="68" t="s">
        <v>106</v>
      </c>
      <c r="G1320" s="68" t="s">
        <v>102</v>
      </c>
      <c r="H1320" s="68" t="s">
        <v>162</v>
      </c>
      <c r="I1320" s="68" t="s">
        <v>162</v>
      </c>
      <c r="J1320" s="69">
        <v>44540</v>
      </c>
      <c r="K1320" s="69">
        <v>44541</v>
      </c>
      <c r="L1320" s="68" t="s">
        <v>102</v>
      </c>
      <c r="M1320" s="68">
        <v>0</v>
      </c>
      <c r="N1320" s="69">
        <v>44544</v>
      </c>
      <c r="O1320" s="134">
        <v>4</v>
      </c>
      <c r="P1320" s="68" t="s">
        <v>166</v>
      </c>
      <c r="Q1320" s="68"/>
      <c r="R1320" s="68" t="s">
        <v>102</v>
      </c>
      <c r="S1320" s="33" t="s">
        <v>102</v>
      </c>
    </row>
    <row r="1321" spans="1:19">
      <c r="A1321" s="68"/>
      <c r="B1321" s="69">
        <v>44532</v>
      </c>
      <c r="C1321" s="134">
        <v>19</v>
      </c>
      <c r="D1321" s="68" t="s">
        <v>105</v>
      </c>
      <c r="E1321" s="68"/>
      <c r="F1321" s="68" t="s">
        <v>106</v>
      </c>
      <c r="G1321" s="68" t="s">
        <v>102</v>
      </c>
      <c r="H1321" s="68" t="s">
        <v>162</v>
      </c>
      <c r="I1321" s="68" t="s">
        <v>162</v>
      </c>
      <c r="J1321" s="69">
        <v>44541</v>
      </c>
      <c r="K1321" s="69">
        <v>44542</v>
      </c>
      <c r="L1321" s="68" t="s">
        <v>101</v>
      </c>
      <c r="M1321" s="68">
        <v>10</v>
      </c>
      <c r="N1321" s="69">
        <v>44544</v>
      </c>
      <c r="O1321" s="134">
        <v>3</v>
      </c>
      <c r="P1321" s="68" t="s">
        <v>117</v>
      </c>
      <c r="Q1321" s="68"/>
      <c r="R1321" s="68" t="s">
        <v>102</v>
      </c>
      <c r="S1321" s="33" t="s">
        <v>102</v>
      </c>
    </row>
    <row r="1322" spans="1:19">
      <c r="A1322" s="68"/>
      <c r="B1322" s="69">
        <v>44117</v>
      </c>
      <c r="C1322" s="134">
        <v>38</v>
      </c>
      <c r="D1322" s="68" t="s">
        <v>98</v>
      </c>
      <c r="E1322" s="68"/>
      <c r="F1322" s="68" t="s">
        <v>106</v>
      </c>
      <c r="G1322" s="68" t="s">
        <v>102</v>
      </c>
      <c r="H1322" s="68" t="s">
        <v>162</v>
      </c>
      <c r="I1322" s="68" t="s">
        <v>162</v>
      </c>
      <c r="J1322" s="69">
        <v>44542</v>
      </c>
      <c r="K1322" s="69">
        <v>44543</v>
      </c>
      <c r="L1322" s="68" t="s">
        <v>101</v>
      </c>
      <c r="M1322" s="68">
        <v>20</v>
      </c>
      <c r="N1322" s="69">
        <v>44560</v>
      </c>
      <c r="O1322" s="134">
        <v>28</v>
      </c>
      <c r="P1322" s="68" t="s">
        <v>117</v>
      </c>
      <c r="Q1322" s="68"/>
      <c r="R1322" s="68" t="s">
        <v>102</v>
      </c>
      <c r="S1322" s="33" t="s">
        <v>102</v>
      </c>
    </row>
    <row r="1323" spans="1:19">
      <c r="A1323" s="68"/>
      <c r="B1323" s="69">
        <v>44417</v>
      </c>
      <c r="C1323" s="134">
        <v>33</v>
      </c>
      <c r="D1323" s="68" t="s">
        <v>105</v>
      </c>
      <c r="E1323" s="68"/>
      <c r="F1323" s="68" t="s">
        <v>106</v>
      </c>
      <c r="G1323" s="68" t="s">
        <v>101</v>
      </c>
      <c r="H1323" s="68" t="s">
        <v>162</v>
      </c>
      <c r="I1323" s="68" t="s">
        <v>162</v>
      </c>
      <c r="J1323" s="69">
        <v>44543</v>
      </c>
      <c r="K1323" s="69">
        <v>44544</v>
      </c>
      <c r="L1323" s="68" t="s">
        <v>101</v>
      </c>
      <c r="M1323" s="68">
        <v>15</v>
      </c>
      <c r="N1323" s="69">
        <v>44550</v>
      </c>
      <c r="O1323" s="134">
        <v>7</v>
      </c>
      <c r="P1323" s="68" t="s">
        <v>117</v>
      </c>
      <c r="Q1323" s="68"/>
      <c r="R1323" s="68" t="s">
        <v>102</v>
      </c>
      <c r="S1323" s="33" t="s">
        <v>102</v>
      </c>
    </row>
    <row r="1324" spans="1:19">
      <c r="A1324" s="68"/>
      <c r="B1324" s="69">
        <v>44434</v>
      </c>
      <c r="C1324" s="134">
        <v>36</v>
      </c>
      <c r="D1324" s="68" t="s">
        <v>105</v>
      </c>
      <c r="E1324" s="68"/>
      <c r="F1324" s="68" t="s">
        <v>106</v>
      </c>
      <c r="G1324" s="68" t="s">
        <v>102</v>
      </c>
      <c r="H1324" s="68" t="s">
        <v>162</v>
      </c>
      <c r="I1324" s="68" t="s">
        <v>162</v>
      </c>
      <c r="J1324" s="69">
        <v>44541</v>
      </c>
      <c r="K1324" s="69">
        <v>44542</v>
      </c>
      <c r="L1324" s="68" t="s">
        <v>101</v>
      </c>
      <c r="M1324" s="68">
        <v>20</v>
      </c>
      <c r="N1324" s="69">
        <v>44559</v>
      </c>
      <c r="O1324" s="134">
        <v>18</v>
      </c>
      <c r="P1324" s="68" t="s">
        <v>117</v>
      </c>
      <c r="Q1324" s="68"/>
      <c r="R1324" s="68" t="s">
        <v>102</v>
      </c>
      <c r="S1324" s="33" t="s">
        <v>102</v>
      </c>
    </row>
    <row r="1325" spans="1:19">
      <c r="A1325" s="68"/>
      <c r="B1325" s="69">
        <v>44531</v>
      </c>
      <c r="C1325" s="134">
        <v>34</v>
      </c>
      <c r="D1325" s="68" t="s">
        <v>98</v>
      </c>
      <c r="E1325" s="68"/>
      <c r="F1325" s="68" t="s">
        <v>106</v>
      </c>
      <c r="G1325" s="68" t="s">
        <v>102</v>
      </c>
      <c r="H1325" s="68" t="s">
        <v>162</v>
      </c>
      <c r="I1325" s="68" t="s">
        <v>162</v>
      </c>
      <c r="J1325" s="69">
        <v>44544</v>
      </c>
      <c r="K1325" s="69">
        <v>44547</v>
      </c>
      <c r="L1325" s="68" t="s">
        <v>102</v>
      </c>
      <c r="M1325" s="68">
        <v>0</v>
      </c>
      <c r="N1325" s="69">
        <v>44550</v>
      </c>
      <c r="O1325" s="134">
        <v>6</v>
      </c>
      <c r="P1325" s="68" t="s">
        <v>166</v>
      </c>
      <c r="Q1325" s="68"/>
      <c r="R1325" s="68" t="s">
        <v>102</v>
      </c>
      <c r="S1325" s="33" t="s">
        <v>101</v>
      </c>
    </row>
    <row r="1326" spans="1:19">
      <c r="A1326" s="68"/>
      <c r="B1326" s="69">
        <v>44405</v>
      </c>
      <c r="C1326" s="134">
        <v>21</v>
      </c>
      <c r="D1326" s="68" t="s">
        <v>105</v>
      </c>
      <c r="E1326" s="68"/>
      <c r="F1326" s="68" t="s">
        <v>106</v>
      </c>
      <c r="G1326" s="68" t="s">
        <v>102</v>
      </c>
      <c r="H1326" s="68" t="s">
        <v>162</v>
      </c>
      <c r="I1326" s="68" t="s">
        <v>162</v>
      </c>
      <c r="J1326" s="69">
        <v>44544</v>
      </c>
      <c r="K1326" s="69">
        <v>44547</v>
      </c>
      <c r="L1326" s="68" t="s">
        <v>102</v>
      </c>
      <c r="M1326" s="68">
        <v>0</v>
      </c>
      <c r="N1326" s="69">
        <v>44550</v>
      </c>
      <c r="O1326" s="134">
        <v>6</v>
      </c>
      <c r="P1326" s="68" t="s">
        <v>166</v>
      </c>
      <c r="Q1326" s="68"/>
      <c r="R1326" s="68" t="s">
        <v>102</v>
      </c>
      <c r="S1326" s="33" t="s">
        <v>102</v>
      </c>
    </row>
    <row r="1327" spans="1:19">
      <c r="A1327" s="68"/>
      <c r="B1327" s="69">
        <v>44490</v>
      </c>
      <c r="C1327" s="134">
        <v>30</v>
      </c>
      <c r="D1327" s="68" t="s">
        <v>98</v>
      </c>
      <c r="E1327" s="68"/>
      <c r="F1327" s="68" t="s">
        <v>106</v>
      </c>
      <c r="G1327" s="68" t="s">
        <v>102</v>
      </c>
      <c r="H1327" s="68" t="s">
        <v>162</v>
      </c>
      <c r="I1327" s="68" t="s">
        <v>162</v>
      </c>
      <c r="J1327" s="69">
        <v>44544</v>
      </c>
      <c r="K1327" s="69">
        <v>44547</v>
      </c>
      <c r="L1327" s="68" t="s">
        <v>102</v>
      </c>
      <c r="M1327" s="68">
        <v>40</v>
      </c>
      <c r="N1327" s="69">
        <v>44550</v>
      </c>
      <c r="O1327" s="134">
        <v>6</v>
      </c>
      <c r="P1327" s="68" t="s">
        <v>117</v>
      </c>
      <c r="Q1327" s="68"/>
      <c r="R1327" s="68" t="s">
        <v>102</v>
      </c>
      <c r="S1327" s="33" t="s">
        <v>102</v>
      </c>
    </row>
    <row r="1328" spans="1:19">
      <c r="A1328" s="68"/>
      <c r="B1328" s="69">
        <v>44264</v>
      </c>
      <c r="C1328" s="134">
        <v>19</v>
      </c>
      <c r="D1328" s="68" t="s">
        <v>98</v>
      </c>
      <c r="E1328" s="68"/>
      <c r="F1328" s="68" t="s">
        <v>106</v>
      </c>
      <c r="G1328" s="68" t="s">
        <v>102</v>
      </c>
      <c r="H1328" s="68" t="s">
        <v>162</v>
      </c>
      <c r="I1328" s="68" t="s">
        <v>162</v>
      </c>
      <c r="J1328" s="69">
        <v>44545</v>
      </c>
      <c r="K1328" s="69">
        <v>44547</v>
      </c>
      <c r="L1328" s="68" t="s">
        <v>101</v>
      </c>
      <c r="M1328" s="68">
        <v>15</v>
      </c>
      <c r="N1328" s="69">
        <v>44550</v>
      </c>
      <c r="O1328" s="134">
        <v>5</v>
      </c>
      <c r="P1328" s="68" t="s">
        <v>117</v>
      </c>
      <c r="Q1328" s="68"/>
      <c r="R1328" s="68" t="s">
        <v>102</v>
      </c>
      <c r="S1328" s="33" t="s">
        <v>102</v>
      </c>
    </row>
    <row r="1329" spans="1:19">
      <c r="A1329" s="68"/>
      <c r="B1329" s="69">
        <v>44544</v>
      </c>
      <c r="C1329" s="134">
        <v>32</v>
      </c>
      <c r="D1329" s="68" t="s">
        <v>105</v>
      </c>
      <c r="E1329" s="68"/>
      <c r="F1329" s="68" t="s">
        <v>106</v>
      </c>
      <c r="G1329" s="68" t="s">
        <v>102</v>
      </c>
      <c r="H1329" s="68" t="s">
        <v>162</v>
      </c>
      <c r="I1329" s="68" t="s">
        <v>162</v>
      </c>
      <c r="J1329" s="69">
        <v>44545</v>
      </c>
      <c r="K1329" s="69">
        <v>44547</v>
      </c>
      <c r="L1329" s="68" t="s">
        <v>101</v>
      </c>
      <c r="M1329" s="68">
        <v>10</v>
      </c>
      <c r="N1329" s="69">
        <v>44553</v>
      </c>
      <c r="O1329" s="134">
        <v>8</v>
      </c>
      <c r="P1329" s="68" t="s">
        <v>117</v>
      </c>
      <c r="Q1329" s="68"/>
      <c r="R1329" s="68" t="s">
        <v>102</v>
      </c>
      <c r="S1329" s="33" t="s">
        <v>102</v>
      </c>
    </row>
    <row r="1330" spans="1:19">
      <c r="A1330" s="68"/>
      <c r="B1330" s="69">
        <v>44532</v>
      </c>
      <c r="C1330" s="134">
        <v>29</v>
      </c>
      <c r="D1330" s="68" t="s">
        <v>98</v>
      </c>
      <c r="E1330" s="68"/>
      <c r="F1330" s="68" t="s">
        <v>106</v>
      </c>
      <c r="G1330" s="68" t="s">
        <v>102</v>
      </c>
      <c r="H1330" s="68" t="s">
        <v>162</v>
      </c>
      <c r="I1330" s="68" t="s">
        <v>162</v>
      </c>
      <c r="J1330" s="69">
        <v>44545</v>
      </c>
      <c r="K1330" s="69">
        <v>44547</v>
      </c>
      <c r="L1330" s="68" t="s">
        <v>101</v>
      </c>
      <c r="M1330" s="68">
        <v>10</v>
      </c>
      <c r="N1330" s="69">
        <v>44553</v>
      </c>
      <c r="O1330" s="134">
        <v>8</v>
      </c>
      <c r="P1330" s="68" t="s">
        <v>117</v>
      </c>
      <c r="Q1330" s="68"/>
      <c r="R1330" s="68" t="s">
        <v>102</v>
      </c>
      <c r="S1330" s="33" t="s">
        <v>102</v>
      </c>
    </row>
    <row r="1331" spans="1:19">
      <c r="A1331" s="68"/>
      <c r="B1331" s="69">
        <v>44384</v>
      </c>
      <c r="C1331" s="134">
        <v>19</v>
      </c>
      <c r="D1331" s="68" t="s">
        <v>105</v>
      </c>
      <c r="E1331" s="68"/>
      <c r="F1331" s="68" t="s">
        <v>106</v>
      </c>
      <c r="G1331" s="68" t="s">
        <v>101</v>
      </c>
      <c r="H1331" s="68" t="s">
        <v>162</v>
      </c>
      <c r="I1331" s="68" t="s">
        <v>162</v>
      </c>
      <c r="J1331" s="69">
        <v>44545</v>
      </c>
      <c r="K1331" s="69">
        <v>44547</v>
      </c>
      <c r="L1331" s="68" t="s">
        <v>101</v>
      </c>
      <c r="M1331" s="68">
        <v>15</v>
      </c>
      <c r="N1331" s="69">
        <v>44550</v>
      </c>
      <c r="O1331" s="134">
        <v>5</v>
      </c>
      <c r="P1331" s="68" t="s">
        <v>117</v>
      </c>
      <c r="Q1331" s="68"/>
      <c r="R1331" s="68" t="s">
        <v>102</v>
      </c>
      <c r="S1331" s="33" t="s">
        <v>102</v>
      </c>
    </row>
    <row r="1332" spans="1:19">
      <c r="A1332" s="68"/>
      <c r="B1332" s="69">
        <v>44484</v>
      </c>
      <c r="C1332" s="134">
        <v>37</v>
      </c>
      <c r="D1332" s="68" t="s">
        <v>98</v>
      </c>
      <c r="E1332" s="68"/>
      <c r="F1332" s="68" t="s">
        <v>106</v>
      </c>
      <c r="G1332" s="68" t="s">
        <v>102</v>
      </c>
      <c r="H1332" s="68" t="s">
        <v>162</v>
      </c>
      <c r="I1332" s="68" t="s">
        <v>162</v>
      </c>
      <c r="J1332" s="69">
        <v>44545</v>
      </c>
      <c r="K1332" s="69">
        <v>44547</v>
      </c>
      <c r="L1332" s="68" t="s">
        <v>101</v>
      </c>
      <c r="M1332" s="68">
        <v>10</v>
      </c>
      <c r="N1332" s="69">
        <v>44550</v>
      </c>
      <c r="O1332" s="134">
        <v>5</v>
      </c>
      <c r="P1332" s="68" t="s">
        <v>117</v>
      </c>
      <c r="Q1332" s="68"/>
      <c r="R1332" s="68" t="s">
        <v>102</v>
      </c>
      <c r="S1332" s="33" t="s">
        <v>102</v>
      </c>
    </row>
    <row r="1333" spans="1:19">
      <c r="A1333" s="68"/>
      <c r="B1333" s="69">
        <v>44483</v>
      </c>
      <c r="C1333" s="134">
        <v>50</v>
      </c>
      <c r="D1333" s="68" t="s">
        <v>98</v>
      </c>
      <c r="E1333" s="68"/>
      <c r="F1333" s="68" t="s">
        <v>106</v>
      </c>
      <c r="G1333" s="68" t="s">
        <v>102</v>
      </c>
      <c r="H1333" s="68" t="s">
        <v>162</v>
      </c>
      <c r="I1333" s="68" t="s">
        <v>162</v>
      </c>
      <c r="J1333" s="69">
        <v>44546</v>
      </c>
      <c r="K1333" s="69">
        <v>44547</v>
      </c>
      <c r="L1333" s="68" t="s">
        <v>101</v>
      </c>
      <c r="M1333" s="68">
        <v>20</v>
      </c>
      <c r="N1333" s="69">
        <v>44550</v>
      </c>
      <c r="O1333" s="134">
        <v>4</v>
      </c>
      <c r="P1333" s="68" t="s">
        <v>117</v>
      </c>
      <c r="Q1333" s="68"/>
      <c r="R1333" s="68" t="s">
        <v>102</v>
      </c>
      <c r="S1333" s="33" t="s">
        <v>102</v>
      </c>
    </row>
    <row r="1334" spans="1:19">
      <c r="A1334" s="68"/>
      <c r="B1334" s="69">
        <v>44421</v>
      </c>
      <c r="C1334" s="134">
        <v>40</v>
      </c>
      <c r="D1334" s="68" t="s">
        <v>98</v>
      </c>
      <c r="E1334" s="68"/>
      <c r="F1334" s="68" t="s">
        <v>106</v>
      </c>
      <c r="G1334" s="68" t="s">
        <v>102</v>
      </c>
      <c r="H1334" s="68" t="s">
        <v>162</v>
      </c>
      <c r="I1334" s="68" t="s">
        <v>162</v>
      </c>
      <c r="J1334" s="69">
        <v>44546</v>
      </c>
      <c r="K1334" s="69">
        <v>44547</v>
      </c>
      <c r="L1334" s="68" t="s">
        <v>101</v>
      </c>
      <c r="M1334" s="68">
        <v>10</v>
      </c>
      <c r="N1334" s="69">
        <v>44550</v>
      </c>
      <c r="O1334" s="134">
        <v>4</v>
      </c>
      <c r="P1334" s="68" t="s">
        <v>117</v>
      </c>
      <c r="Q1334" s="68"/>
      <c r="R1334" s="68" t="s">
        <v>102</v>
      </c>
      <c r="S1334" s="33" t="s">
        <v>102</v>
      </c>
    </row>
    <row r="1335" spans="1:19">
      <c r="A1335" s="68"/>
      <c r="B1335" s="69">
        <v>44270</v>
      </c>
      <c r="C1335" s="134">
        <v>29</v>
      </c>
      <c r="D1335" s="68" t="s">
        <v>98</v>
      </c>
      <c r="E1335" s="68"/>
      <c r="F1335" s="68" t="s">
        <v>106</v>
      </c>
      <c r="G1335" s="68" t="s">
        <v>102</v>
      </c>
      <c r="H1335" s="68" t="s">
        <v>162</v>
      </c>
      <c r="I1335" s="68" t="s">
        <v>162</v>
      </c>
      <c r="J1335" s="69">
        <v>44546</v>
      </c>
      <c r="K1335" s="69">
        <v>44547</v>
      </c>
      <c r="L1335" s="68" t="s">
        <v>101</v>
      </c>
      <c r="M1335" s="68">
        <v>10</v>
      </c>
      <c r="N1335" s="69">
        <v>44550</v>
      </c>
      <c r="O1335" s="134">
        <v>4</v>
      </c>
      <c r="P1335" s="68" t="s">
        <v>117</v>
      </c>
      <c r="Q1335" s="68"/>
      <c r="R1335" s="68" t="s">
        <v>102</v>
      </c>
      <c r="S1335" s="33" t="s">
        <v>102</v>
      </c>
    </row>
    <row r="1336" spans="1:19">
      <c r="A1336" s="68"/>
      <c r="B1336" s="69">
        <v>44452</v>
      </c>
      <c r="C1336" s="134">
        <v>20</v>
      </c>
      <c r="D1336" s="68" t="s">
        <v>98</v>
      </c>
      <c r="E1336" s="68"/>
      <c r="F1336" s="68" t="s">
        <v>106</v>
      </c>
      <c r="G1336" s="68" t="s">
        <v>101</v>
      </c>
      <c r="H1336" s="68" t="s">
        <v>162</v>
      </c>
      <c r="I1336" s="68" t="s">
        <v>162</v>
      </c>
      <c r="J1336" s="69">
        <v>44546</v>
      </c>
      <c r="K1336" s="69">
        <v>44547</v>
      </c>
      <c r="L1336" s="68" t="s">
        <v>101</v>
      </c>
      <c r="M1336" s="68">
        <v>10</v>
      </c>
      <c r="N1336" s="69">
        <v>44550</v>
      </c>
      <c r="O1336" s="134">
        <v>4</v>
      </c>
      <c r="P1336" s="68" t="s">
        <v>117</v>
      </c>
      <c r="Q1336" s="68"/>
      <c r="R1336" s="68" t="s">
        <v>102</v>
      </c>
      <c r="S1336" s="33" t="s">
        <v>102</v>
      </c>
    </row>
    <row r="1337" spans="1:19">
      <c r="A1337" s="68"/>
      <c r="B1337" s="69">
        <v>44544</v>
      </c>
      <c r="C1337" s="134">
        <v>36</v>
      </c>
      <c r="D1337" s="68" t="s">
        <v>105</v>
      </c>
      <c r="E1337" s="68"/>
      <c r="F1337" s="68" t="s">
        <v>106</v>
      </c>
      <c r="G1337" s="68" t="s">
        <v>101</v>
      </c>
      <c r="H1337" s="68" t="s">
        <v>162</v>
      </c>
      <c r="I1337" s="68" t="s">
        <v>162</v>
      </c>
      <c r="J1337" s="69">
        <v>44547</v>
      </c>
      <c r="K1337" s="69">
        <v>44548</v>
      </c>
      <c r="L1337" s="68" t="s">
        <v>101</v>
      </c>
      <c r="M1337" s="68">
        <v>30</v>
      </c>
      <c r="N1337" s="69">
        <v>44204</v>
      </c>
      <c r="O1337" s="134">
        <v>22</v>
      </c>
      <c r="P1337" s="68" t="s">
        <v>117</v>
      </c>
      <c r="Q1337" s="68"/>
      <c r="R1337" s="68" t="s">
        <v>102</v>
      </c>
      <c r="S1337" s="33" t="s">
        <v>102</v>
      </c>
    </row>
    <row r="1338" spans="1:19">
      <c r="A1338" s="68"/>
      <c r="B1338" s="69">
        <v>44279</v>
      </c>
      <c r="C1338" s="134">
        <v>26</v>
      </c>
      <c r="D1338" s="68" t="s">
        <v>98</v>
      </c>
      <c r="E1338" s="68"/>
      <c r="F1338" s="68" t="s">
        <v>106</v>
      </c>
      <c r="G1338" s="68" t="s">
        <v>101</v>
      </c>
      <c r="H1338" s="68" t="s">
        <v>162</v>
      </c>
      <c r="I1338" s="68" t="s">
        <v>162</v>
      </c>
      <c r="J1338" s="69">
        <v>44524</v>
      </c>
      <c r="K1338" s="69">
        <v>44525</v>
      </c>
      <c r="L1338" s="68" t="s">
        <v>101</v>
      </c>
      <c r="M1338" s="68">
        <v>74</v>
      </c>
      <c r="N1338" s="69">
        <v>44220</v>
      </c>
      <c r="O1338" s="134">
        <v>61</v>
      </c>
      <c r="P1338" s="68" t="s">
        <v>117</v>
      </c>
      <c r="Q1338" s="68"/>
      <c r="R1338" s="68" t="s">
        <v>102</v>
      </c>
      <c r="S1338" s="33" t="s">
        <v>102</v>
      </c>
    </row>
    <row r="1339" spans="1:19">
      <c r="A1339" s="68"/>
      <c r="B1339" s="69">
        <v>44477</v>
      </c>
      <c r="C1339" s="134">
        <v>34</v>
      </c>
      <c r="D1339" s="68" t="s">
        <v>98</v>
      </c>
      <c r="E1339" s="68"/>
      <c r="F1339" s="68" t="s">
        <v>106</v>
      </c>
      <c r="G1339" s="68" t="s">
        <v>102</v>
      </c>
      <c r="H1339" s="68" t="s">
        <v>162</v>
      </c>
      <c r="I1339" s="68" t="s">
        <v>162</v>
      </c>
      <c r="J1339" s="69">
        <v>44550</v>
      </c>
      <c r="K1339" s="69">
        <v>44551</v>
      </c>
      <c r="L1339" s="68" t="s">
        <v>101</v>
      </c>
      <c r="M1339" s="68">
        <v>30</v>
      </c>
      <c r="N1339" s="69">
        <v>44208</v>
      </c>
      <c r="O1339" s="134">
        <v>23</v>
      </c>
      <c r="P1339" s="68" t="s">
        <v>117</v>
      </c>
      <c r="Q1339" s="68"/>
      <c r="R1339" s="68" t="s">
        <v>102</v>
      </c>
      <c r="S1339" s="33" t="s">
        <v>101</v>
      </c>
    </row>
    <row r="1340" spans="1:19">
      <c r="A1340" s="68"/>
      <c r="B1340" s="69">
        <v>44397</v>
      </c>
      <c r="C1340" s="134">
        <v>28</v>
      </c>
      <c r="D1340" s="68" t="s">
        <v>98</v>
      </c>
      <c r="E1340" s="68"/>
      <c r="F1340" s="68" t="s">
        <v>106</v>
      </c>
      <c r="G1340" s="68" t="s">
        <v>101</v>
      </c>
      <c r="H1340" s="68" t="s">
        <v>162</v>
      </c>
      <c r="I1340" s="68" t="s">
        <v>162</v>
      </c>
      <c r="J1340" s="69">
        <v>44550</v>
      </c>
      <c r="K1340" s="69">
        <v>44916</v>
      </c>
      <c r="L1340" s="68" t="s">
        <v>101</v>
      </c>
      <c r="M1340" s="68">
        <v>43</v>
      </c>
      <c r="N1340" s="69">
        <v>44220</v>
      </c>
      <c r="O1340" s="134">
        <v>35</v>
      </c>
      <c r="P1340" s="68" t="s">
        <v>117</v>
      </c>
      <c r="Q1340" s="68"/>
      <c r="R1340" s="68" t="s">
        <v>102</v>
      </c>
      <c r="S1340" s="33" t="s">
        <v>102</v>
      </c>
    </row>
    <row r="1341" spans="1:19">
      <c r="A1341" s="68"/>
      <c r="B1341" s="69">
        <v>44540</v>
      </c>
      <c r="C1341" s="134">
        <v>35</v>
      </c>
      <c r="D1341" s="68" t="s">
        <v>98</v>
      </c>
      <c r="E1341" s="68"/>
      <c r="F1341" s="68" t="s">
        <v>106</v>
      </c>
      <c r="G1341" s="68" t="s">
        <v>102</v>
      </c>
      <c r="H1341" s="68" t="s">
        <v>162</v>
      </c>
      <c r="I1341" s="68" t="s">
        <v>162</v>
      </c>
      <c r="J1341" s="69">
        <v>44550</v>
      </c>
      <c r="K1341" s="69">
        <v>44916</v>
      </c>
      <c r="L1341" s="68" t="s">
        <v>101</v>
      </c>
      <c r="M1341" s="68">
        <v>30</v>
      </c>
      <c r="N1341" s="69">
        <v>44208</v>
      </c>
      <c r="O1341" s="134">
        <v>23</v>
      </c>
      <c r="P1341" s="68" t="s">
        <v>117</v>
      </c>
      <c r="Q1341" s="68"/>
      <c r="R1341" s="68" t="s">
        <v>102</v>
      </c>
      <c r="S1341" s="33" t="s">
        <v>102</v>
      </c>
    </row>
    <row r="1342" spans="1:19">
      <c r="A1342" s="68"/>
      <c r="B1342" s="69">
        <v>44532</v>
      </c>
      <c r="C1342" s="134">
        <v>35</v>
      </c>
      <c r="D1342" s="68" t="s">
        <v>98</v>
      </c>
      <c r="E1342" s="68"/>
      <c r="F1342" s="68" t="s">
        <v>106</v>
      </c>
      <c r="G1342" s="68" t="s">
        <v>102</v>
      </c>
      <c r="H1342" s="68" t="s">
        <v>162</v>
      </c>
      <c r="I1342" s="68" t="s">
        <v>162</v>
      </c>
      <c r="J1342" s="69">
        <v>44533</v>
      </c>
      <c r="K1342" s="69">
        <v>44536</v>
      </c>
      <c r="L1342" s="68" t="s">
        <v>102</v>
      </c>
      <c r="M1342" s="68">
        <v>30</v>
      </c>
      <c r="N1342" s="69">
        <v>44199</v>
      </c>
      <c r="O1342" s="134">
        <v>30</v>
      </c>
      <c r="P1342" s="68" t="s">
        <v>117</v>
      </c>
      <c r="Q1342" s="68"/>
      <c r="R1342" s="68" t="s">
        <v>102</v>
      </c>
      <c r="S1342" s="33" t="s">
        <v>102</v>
      </c>
    </row>
    <row r="1343" spans="1:19">
      <c r="A1343" s="68"/>
      <c r="B1343" s="69">
        <v>43887</v>
      </c>
      <c r="C1343" s="134">
        <v>25</v>
      </c>
      <c r="D1343" s="68" t="s">
        <v>105</v>
      </c>
      <c r="E1343" s="68"/>
      <c r="F1343" s="68" t="s">
        <v>106</v>
      </c>
      <c r="G1343" s="68" t="s">
        <v>102</v>
      </c>
      <c r="H1343" s="68" t="s">
        <v>162</v>
      </c>
      <c r="I1343" s="68" t="s">
        <v>162</v>
      </c>
      <c r="J1343" s="69">
        <v>44552</v>
      </c>
      <c r="K1343" s="69">
        <v>44553</v>
      </c>
      <c r="L1343" s="68" t="s">
        <v>101</v>
      </c>
      <c r="M1343" s="68">
        <v>30</v>
      </c>
      <c r="N1343" s="69">
        <v>44199</v>
      </c>
      <c r="O1343" s="134">
        <v>12</v>
      </c>
      <c r="P1343" s="68" t="s">
        <v>117</v>
      </c>
      <c r="Q1343" s="68"/>
      <c r="R1343" s="68" t="s">
        <v>102</v>
      </c>
      <c r="S1343" s="33" t="s">
        <v>102</v>
      </c>
    </row>
    <row r="1344" spans="1:19">
      <c r="A1344" s="68"/>
      <c r="B1344" s="69">
        <v>44552</v>
      </c>
      <c r="C1344" s="134">
        <v>32</v>
      </c>
      <c r="D1344" s="68" t="s">
        <v>98</v>
      </c>
      <c r="E1344" s="68"/>
      <c r="F1344" s="68" t="s">
        <v>106</v>
      </c>
      <c r="G1344" s="68" t="s">
        <v>102</v>
      </c>
      <c r="H1344" s="68" t="s">
        <v>162</v>
      </c>
      <c r="I1344" s="68" t="s">
        <v>162</v>
      </c>
      <c r="J1344" s="69">
        <v>44552</v>
      </c>
      <c r="K1344" s="69">
        <v>44553</v>
      </c>
      <c r="L1344" s="68" t="s">
        <v>101</v>
      </c>
      <c r="M1344" s="68">
        <v>30</v>
      </c>
      <c r="N1344" s="69">
        <v>44215</v>
      </c>
      <c r="O1344" s="134">
        <v>28</v>
      </c>
      <c r="P1344" s="68" t="s">
        <v>117</v>
      </c>
      <c r="Q1344" s="68"/>
      <c r="R1344" s="68" t="s">
        <v>102</v>
      </c>
      <c r="S1344" s="33" t="s">
        <v>102</v>
      </c>
    </row>
    <row r="1345" spans="1:19">
      <c r="A1345" s="68"/>
      <c r="B1345" s="69">
        <v>44456</v>
      </c>
      <c r="C1345" s="134">
        <v>54</v>
      </c>
      <c r="D1345" s="68" t="s">
        <v>98</v>
      </c>
      <c r="E1345" s="68"/>
      <c r="F1345" s="68" t="s">
        <v>106</v>
      </c>
      <c r="G1345" s="68" t="s">
        <v>102</v>
      </c>
      <c r="H1345" s="68" t="s">
        <v>162</v>
      </c>
      <c r="I1345" s="68" t="s">
        <v>162</v>
      </c>
      <c r="J1345" s="69">
        <v>44552</v>
      </c>
      <c r="K1345" s="69">
        <v>44553</v>
      </c>
      <c r="L1345" s="68" t="s">
        <v>101</v>
      </c>
      <c r="M1345" s="68">
        <v>7</v>
      </c>
      <c r="N1345" s="69">
        <v>44558</v>
      </c>
      <c r="O1345" s="134">
        <v>6</v>
      </c>
      <c r="P1345" s="68" t="s">
        <v>117</v>
      </c>
      <c r="Q1345" s="68"/>
      <c r="R1345" s="68" t="s">
        <v>102</v>
      </c>
      <c r="S1345" s="33" t="s">
        <v>102</v>
      </c>
    </row>
    <row r="1346" spans="1:19">
      <c r="A1346" s="68"/>
      <c r="B1346" s="69">
        <v>44249</v>
      </c>
      <c r="C1346" s="134">
        <v>23</v>
      </c>
      <c r="D1346" s="68" t="s">
        <v>105</v>
      </c>
      <c r="E1346" s="68"/>
      <c r="F1346" s="68" t="s">
        <v>106</v>
      </c>
      <c r="G1346" s="68" t="s">
        <v>102</v>
      </c>
      <c r="H1346" s="68" t="s">
        <v>162</v>
      </c>
      <c r="I1346" s="68" t="s">
        <v>162</v>
      </c>
      <c r="J1346" s="69">
        <v>44553</v>
      </c>
      <c r="K1346" s="69">
        <v>44554</v>
      </c>
      <c r="L1346" s="68" t="s">
        <v>101</v>
      </c>
      <c r="M1346" s="68">
        <v>30</v>
      </c>
      <c r="N1346" s="69">
        <v>44208</v>
      </c>
      <c r="O1346" s="134">
        <v>20</v>
      </c>
      <c r="P1346" s="68" t="s">
        <v>117</v>
      </c>
      <c r="Q1346" s="68"/>
      <c r="R1346" s="68" t="s">
        <v>102</v>
      </c>
      <c r="S1346" s="33" t="s">
        <v>102</v>
      </c>
    </row>
    <row r="1347" spans="1:19">
      <c r="A1347" s="68"/>
      <c r="B1347" s="69">
        <v>44357</v>
      </c>
      <c r="C1347" s="134">
        <v>24</v>
      </c>
      <c r="D1347" s="68" t="s">
        <v>98</v>
      </c>
      <c r="E1347" s="68"/>
      <c r="F1347" s="68" t="s">
        <v>106</v>
      </c>
      <c r="G1347" s="68" t="s">
        <v>101</v>
      </c>
      <c r="H1347" s="68" t="s">
        <v>162</v>
      </c>
      <c r="I1347" s="68" t="s">
        <v>162</v>
      </c>
      <c r="J1347" s="69">
        <v>44553</v>
      </c>
      <c r="K1347" s="69">
        <v>44554</v>
      </c>
      <c r="L1347" s="68" t="s">
        <v>101</v>
      </c>
      <c r="M1347" s="68">
        <v>30</v>
      </c>
      <c r="N1347" s="69">
        <v>44208</v>
      </c>
      <c r="O1347" s="134">
        <v>19</v>
      </c>
      <c r="P1347" s="68" t="s">
        <v>117</v>
      </c>
      <c r="Q1347" s="68"/>
      <c r="R1347" s="68" t="s">
        <v>102</v>
      </c>
      <c r="S1347" s="33" t="s">
        <v>102</v>
      </c>
    </row>
    <row r="1348" spans="1:19">
      <c r="A1348" s="68"/>
      <c r="B1348" s="69">
        <v>44533</v>
      </c>
      <c r="C1348" s="134">
        <v>41</v>
      </c>
      <c r="D1348" s="68" t="s">
        <v>98</v>
      </c>
      <c r="E1348" s="68" t="s">
        <v>107</v>
      </c>
      <c r="F1348" s="68" t="s">
        <v>106</v>
      </c>
      <c r="G1348" s="68" t="s">
        <v>102</v>
      </c>
      <c r="H1348" s="68" t="s">
        <v>162</v>
      </c>
      <c r="I1348" s="68" t="s">
        <v>162</v>
      </c>
      <c r="J1348" s="69">
        <v>44552</v>
      </c>
      <c r="K1348" s="69">
        <v>44553</v>
      </c>
      <c r="L1348" s="68" t="s">
        <v>101</v>
      </c>
      <c r="M1348" s="68">
        <v>30</v>
      </c>
      <c r="N1348" s="69">
        <v>44557</v>
      </c>
      <c r="O1348" s="134">
        <v>5</v>
      </c>
      <c r="P1348" s="68" t="s">
        <v>168</v>
      </c>
      <c r="Q1348" s="68"/>
      <c r="R1348" s="68" t="s">
        <v>102</v>
      </c>
      <c r="S1348" s="33" t="s">
        <v>101</v>
      </c>
    </row>
    <row r="1349" spans="1:19">
      <c r="A1349" s="68"/>
      <c r="B1349" s="69">
        <v>43675</v>
      </c>
      <c r="C1349" s="134">
        <v>28</v>
      </c>
      <c r="D1349" s="68" t="s">
        <v>105</v>
      </c>
      <c r="E1349" s="68"/>
      <c r="F1349" s="68" t="s">
        <v>106</v>
      </c>
      <c r="G1349" s="68" t="s">
        <v>102</v>
      </c>
      <c r="H1349" s="68" t="s">
        <v>162</v>
      </c>
      <c r="I1349" s="68" t="s">
        <v>162</v>
      </c>
      <c r="J1349" s="69">
        <v>44553</v>
      </c>
      <c r="K1349" s="69">
        <v>44554</v>
      </c>
      <c r="L1349" s="68" t="s">
        <v>101</v>
      </c>
      <c r="M1349" s="68">
        <v>33</v>
      </c>
      <c r="N1349" s="69">
        <v>44560</v>
      </c>
      <c r="O1349" s="134">
        <v>7</v>
      </c>
      <c r="P1349" s="68" t="s">
        <v>117</v>
      </c>
      <c r="Q1349" s="68"/>
      <c r="R1349" s="68" t="s">
        <v>102</v>
      </c>
      <c r="S1349" s="33" t="s">
        <v>102</v>
      </c>
    </row>
    <row r="1350" spans="1:19">
      <c r="A1350" s="68"/>
      <c r="B1350" s="69">
        <v>44543</v>
      </c>
      <c r="C1350" s="134">
        <v>21</v>
      </c>
      <c r="D1350" s="68" t="s">
        <v>105</v>
      </c>
      <c r="E1350" s="68"/>
      <c r="F1350" s="68" t="s">
        <v>106</v>
      </c>
      <c r="G1350" s="68" t="s">
        <v>102</v>
      </c>
      <c r="H1350" s="68" t="s">
        <v>162</v>
      </c>
      <c r="I1350" s="68" t="s">
        <v>162</v>
      </c>
      <c r="J1350" s="69">
        <v>44553</v>
      </c>
      <c r="K1350" s="69">
        <v>44554</v>
      </c>
      <c r="L1350" s="68" t="s">
        <v>101</v>
      </c>
      <c r="M1350" s="68">
        <v>30</v>
      </c>
      <c r="N1350" s="69">
        <v>44557</v>
      </c>
      <c r="O1350" s="134">
        <v>4</v>
      </c>
      <c r="P1350" s="68" t="s">
        <v>168</v>
      </c>
      <c r="Q1350" s="68"/>
      <c r="R1350" s="68" t="s">
        <v>102</v>
      </c>
      <c r="S1350" s="33" t="s">
        <v>102</v>
      </c>
    </row>
    <row r="1351" spans="1:19">
      <c r="A1351" s="68"/>
      <c r="B1351" s="69">
        <v>43614</v>
      </c>
      <c r="C1351" s="134">
        <v>41</v>
      </c>
      <c r="D1351" s="68" t="s">
        <v>105</v>
      </c>
      <c r="E1351" s="68"/>
      <c r="F1351" s="68" t="s">
        <v>106</v>
      </c>
      <c r="G1351" s="68" t="s">
        <v>102</v>
      </c>
      <c r="H1351" s="68" t="s">
        <v>162</v>
      </c>
      <c r="I1351" s="68" t="s">
        <v>162</v>
      </c>
      <c r="J1351" s="69">
        <v>44554</v>
      </c>
      <c r="K1351" s="69">
        <v>44557</v>
      </c>
      <c r="L1351" s="68" t="s">
        <v>101</v>
      </c>
      <c r="M1351" s="68">
        <v>20</v>
      </c>
      <c r="N1351" s="69">
        <v>44559</v>
      </c>
      <c r="O1351" s="134">
        <v>5</v>
      </c>
      <c r="P1351" s="68" t="s">
        <v>117</v>
      </c>
      <c r="Q1351" s="68"/>
      <c r="R1351" s="68" t="s">
        <v>102</v>
      </c>
      <c r="S1351" s="33" t="s">
        <v>102</v>
      </c>
    </row>
    <row r="1352" spans="1:19">
      <c r="A1352" s="68"/>
      <c r="B1352" s="69">
        <v>44533</v>
      </c>
      <c r="C1352" s="134">
        <v>35</v>
      </c>
      <c r="D1352" s="68" t="s">
        <v>98</v>
      </c>
      <c r="E1352" s="68"/>
      <c r="F1352" s="68" t="s">
        <v>106</v>
      </c>
      <c r="G1352" s="68" t="s">
        <v>101</v>
      </c>
      <c r="H1352" s="68" t="s">
        <v>162</v>
      </c>
      <c r="I1352" s="68" t="s">
        <v>162</v>
      </c>
      <c r="J1352" s="69">
        <v>44557</v>
      </c>
      <c r="K1352" s="69">
        <v>44558</v>
      </c>
      <c r="L1352" s="68" t="s">
        <v>101</v>
      </c>
      <c r="M1352" s="68">
        <v>30</v>
      </c>
      <c r="N1352" s="69">
        <v>44560</v>
      </c>
      <c r="O1352" s="134">
        <v>3</v>
      </c>
      <c r="P1352" s="68" t="s">
        <v>168</v>
      </c>
      <c r="Q1352" s="68"/>
      <c r="R1352" s="68" t="s">
        <v>102</v>
      </c>
      <c r="S1352" s="33" t="s">
        <v>102</v>
      </c>
    </row>
    <row r="1353" spans="1:19">
      <c r="A1353" s="68"/>
      <c r="B1353" s="69">
        <v>44544</v>
      </c>
      <c r="C1353" s="134">
        <v>31</v>
      </c>
      <c r="D1353" s="68" t="s">
        <v>105</v>
      </c>
      <c r="E1353" s="68"/>
      <c r="F1353" s="68" t="s">
        <v>106</v>
      </c>
      <c r="G1353" s="68" t="s">
        <v>102</v>
      </c>
      <c r="H1353" s="68" t="s">
        <v>162</v>
      </c>
      <c r="I1353" s="68" t="s">
        <v>162</v>
      </c>
      <c r="J1353" s="69">
        <v>44559</v>
      </c>
      <c r="K1353" s="69">
        <v>44560</v>
      </c>
      <c r="L1353" s="68" t="s">
        <v>101</v>
      </c>
      <c r="M1353" s="68">
        <v>30</v>
      </c>
      <c r="N1353" s="69">
        <v>44208</v>
      </c>
      <c r="O1353" s="134">
        <v>14</v>
      </c>
      <c r="P1353" s="68" t="s">
        <v>168</v>
      </c>
      <c r="Q1353" s="68"/>
      <c r="R1353" s="68" t="s">
        <v>102</v>
      </c>
      <c r="S1353" s="33" t="s">
        <v>102</v>
      </c>
    </row>
    <row r="1354" spans="1:19">
      <c r="A1354" s="68"/>
      <c r="B1354" s="69">
        <v>44531</v>
      </c>
      <c r="C1354" s="134">
        <v>27</v>
      </c>
      <c r="D1354" s="68" t="s">
        <v>98</v>
      </c>
      <c r="E1354" s="68" t="s">
        <v>107</v>
      </c>
      <c r="F1354" s="68" t="s">
        <v>106</v>
      </c>
      <c r="G1354" s="68" t="s">
        <v>102</v>
      </c>
      <c r="H1354" s="68" t="s">
        <v>162</v>
      </c>
      <c r="I1354" s="68" t="s">
        <v>162</v>
      </c>
      <c r="J1354" s="69">
        <v>44559</v>
      </c>
      <c r="K1354" s="69">
        <v>44560</v>
      </c>
      <c r="L1354" s="68" t="s">
        <v>101</v>
      </c>
      <c r="M1354" s="68">
        <v>30</v>
      </c>
      <c r="N1354" s="69">
        <v>44199</v>
      </c>
      <c r="O1354" s="134">
        <v>5</v>
      </c>
      <c r="P1354" s="68" t="s">
        <v>117</v>
      </c>
      <c r="Q1354" s="68"/>
      <c r="R1354" s="68" t="s">
        <v>102</v>
      </c>
      <c r="S1354" s="33" t="s">
        <v>102</v>
      </c>
    </row>
    <row r="1355" spans="1:19">
      <c r="A1355" s="68"/>
      <c r="B1355" s="69">
        <v>44467</v>
      </c>
      <c r="C1355" s="134">
        <v>23</v>
      </c>
      <c r="D1355" s="68" t="s">
        <v>98</v>
      </c>
      <c r="E1355" s="68"/>
      <c r="F1355" s="68" t="s">
        <v>106</v>
      </c>
      <c r="G1355" s="68" t="s">
        <v>101</v>
      </c>
      <c r="H1355" s="68" t="s">
        <v>162</v>
      </c>
      <c r="I1355" s="68" t="s">
        <v>162</v>
      </c>
      <c r="J1355" s="69">
        <v>44561</v>
      </c>
      <c r="K1355" s="69">
        <v>44199</v>
      </c>
      <c r="L1355" s="68" t="s">
        <v>101</v>
      </c>
      <c r="M1355" s="68">
        <v>20</v>
      </c>
      <c r="N1355" s="69">
        <v>44208</v>
      </c>
      <c r="O1355" s="134">
        <v>12</v>
      </c>
      <c r="P1355" s="68" t="s">
        <v>117</v>
      </c>
      <c r="Q1355" s="68"/>
      <c r="R1355" s="68" t="s">
        <v>102</v>
      </c>
      <c r="S1355" s="33" t="s">
        <v>102</v>
      </c>
    </row>
    <row r="1356" spans="1:19">
      <c r="A1356" s="68"/>
      <c r="B1356" s="69">
        <v>44222</v>
      </c>
      <c r="C1356" s="134">
        <v>27</v>
      </c>
      <c r="D1356" s="68" t="s">
        <v>105</v>
      </c>
      <c r="E1356" s="68"/>
      <c r="F1356" s="68" t="s">
        <v>106</v>
      </c>
      <c r="G1356" s="68" t="s">
        <v>101</v>
      </c>
      <c r="H1356" s="68" t="s">
        <v>162</v>
      </c>
      <c r="I1356" s="68" t="s">
        <v>162</v>
      </c>
      <c r="J1356" s="69">
        <v>44509</v>
      </c>
      <c r="K1356" s="69">
        <v>44510</v>
      </c>
      <c r="L1356" s="68" t="s">
        <v>101</v>
      </c>
      <c r="M1356" s="68">
        <v>30</v>
      </c>
      <c r="N1356" s="69">
        <v>44538</v>
      </c>
      <c r="O1356" s="134">
        <v>29</v>
      </c>
      <c r="P1356" s="68" t="s">
        <v>117</v>
      </c>
      <c r="Q1356" s="68"/>
      <c r="R1356" s="68" t="s">
        <v>102</v>
      </c>
      <c r="S1356" s="33" t="s">
        <v>102</v>
      </c>
    </row>
    <row r="1357" spans="1:19">
      <c r="A1357" s="68"/>
      <c r="B1357" s="69">
        <v>44378</v>
      </c>
      <c r="C1357" s="134">
        <v>25</v>
      </c>
      <c r="D1357" s="68" t="s">
        <v>98</v>
      </c>
      <c r="E1357" s="68"/>
      <c r="F1357" s="68" t="s">
        <v>106</v>
      </c>
      <c r="G1357" s="68" t="s">
        <v>102</v>
      </c>
      <c r="H1357" s="68" t="s">
        <v>162</v>
      </c>
      <c r="I1357" s="68" t="s">
        <v>162</v>
      </c>
      <c r="J1357" s="69">
        <v>44510</v>
      </c>
      <c r="K1357" s="69">
        <v>44511</v>
      </c>
      <c r="L1357" s="68" t="s">
        <v>102</v>
      </c>
      <c r="M1357" s="68">
        <v>30</v>
      </c>
      <c r="N1357" s="69">
        <v>44550</v>
      </c>
      <c r="O1357" s="134">
        <v>30</v>
      </c>
      <c r="P1357" s="68" t="s">
        <v>117</v>
      </c>
      <c r="Q1357" s="68"/>
      <c r="R1357" s="68" t="s">
        <v>102</v>
      </c>
      <c r="S1357" s="33" t="s">
        <v>102</v>
      </c>
    </row>
    <row r="1358" spans="1:19">
      <c r="A1358" s="68"/>
      <c r="B1358" s="69">
        <v>44356</v>
      </c>
      <c r="C1358" s="134">
        <v>36</v>
      </c>
      <c r="D1358" s="68" t="s">
        <v>98</v>
      </c>
      <c r="E1358" s="68"/>
      <c r="F1358" s="68" t="s">
        <v>106</v>
      </c>
      <c r="G1358" s="68" t="s">
        <v>102</v>
      </c>
      <c r="H1358" s="68" t="s">
        <v>162</v>
      </c>
      <c r="I1358" s="68" t="s">
        <v>162</v>
      </c>
      <c r="J1358" s="69">
        <v>44518</v>
      </c>
      <c r="K1358" s="69">
        <v>44519</v>
      </c>
      <c r="L1358" s="68" t="s">
        <v>101</v>
      </c>
      <c r="M1358" s="68">
        <v>33</v>
      </c>
      <c r="N1358" s="69">
        <v>44531</v>
      </c>
      <c r="O1358" s="134">
        <v>12</v>
      </c>
      <c r="P1358" s="68" t="s">
        <v>117</v>
      </c>
      <c r="Q1358" s="68"/>
      <c r="R1358" s="68" t="s">
        <v>102</v>
      </c>
      <c r="S1358" s="33" t="s">
        <v>102</v>
      </c>
    </row>
    <row r="1359" spans="1:19">
      <c r="A1359" s="68"/>
      <c r="B1359" s="69">
        <v>44516</v>
      </c>
      <c r="C1359" s="134">
        <v>37</v>
      </c>
      <c r="D1359" s="68" t="s">
        <v>98</v>
      </c>
      <c r="E1359" s="68"/>
      <c r="F1359" s="68" t="s">
        <v>106</v>
      </c>
      <c r="G1359" s="68" t="s">
        <v>102</v>
      </c>
      <c r="H1359" s="68" t="s">
        <v>162</v>
      </c>
      <c r="I1359" s="68" t="s">
        <v>162</v>
      </c>
      <c r="J1359" s="69">
        <v>44520</v>
      </c>
      <c r="K1359" s="69">
        <v>44522</v>
      </c>
      <c r="L1359" s="68" t="s">
        <v>101</v>
      </c>
      <c r="M1359" s="68">
        <v>30</v>
      </c>
      <c r="N1359" s="69">
        <v>44543</v>
      </c>
      <c r="O1359" s="134">
        <v>23</v>
      </c>
      <c r="P1359" s="68" t="s">
        <v>117</v>
      </c>
      <c r="Q1359" s="68"/>
      <c r="R1359" s="68" t="s">
        <v>102</v>
      </c>
      <c r="S1359" s="33" t="s">
        <v>102</v>
      </c>
    </row>
    <row r="1360" spans="1:19">
      <c r="A1360" s="68"/>
      <c r="B1360" s="69">
        <v>44357</v>
      </c>
      <c r="C1360" s="134">
        <v>24</v>
      </c>
      <c r="D1360" s="68" t="s">
        <v>98</v>
      </c>
      <c r="E1360" s="68"/>
      <c r="F1360" s="68" t="s">
        <v>106</v>
      </c>
      <c r="G1360" s="68" t="s">
        <v>101</v>
      </c>
      <c r="H1360" s="68" t="s">
        <v>162</v>
      </c>
      <c r="I1360" s="68" t="s">
        <v>162</v>
      </c>
      <c r="J1360" s="69">
        <v>44521</v>
      </c>
      <c r="K1360" s="69">
        <v>44522</v>
      </c>
      <c r="L1360" s="68" t="s">
        <v>101</v>
      </c>
      <c r="M1360" s="68">
        <v>30</v>
      </c>
      <c r="N1360" s="69">
        <v>44550</v>
      </c>
      <c r="O1360" s="134">
        <v>29</v>
      </c>
      <c r="P1360" s="68" t="s">
        <v>117</v>
      </c>
      <c r="Q1360" s="68"/>
      <c r="R1360" s="68" t="s">
        <v>102</v>
      </c>
      <c r="S1360" s="33" t="s">
        <v>102</v>
      </c>
    </row>
    <row r="1361" spans="1:19">
      <c r="A1361" s="68"/>
      <c r="B1361" s="69">
        <v>44448</v>
      </c>
      <c r="C1361" s="134">
        <v>22</v>
      </c>
      <c r="D1361" s="68" t="s">
        <v>105</v>
      </c>
      <c r="E1361" s="68"/>
      <c r="F1361" s="68" t="s">
        <v>106</v>
      </c>
      <c r="G1361" s="68" t="s">
        <v>102</v>
      </c>
      <c r="H1361" s="68" t="s">
        <v>162</v>
      </c>
      <c r="I1361" s="68" t="s">
        <v>162</v>
      </c>
      <c r="J1361" s="69">
        <v>44521</v>
      </c>
      <c r="K1361" s="69">
        <v>44522</v>
      </c>
      <c r="L1361" s="68" t="s">
        <v>101</v>
      </c>
      <c r="M1361" s="68">
        <v>30</v>
      </c>
      <c r="N1361" s="69">
        <v>44550</v>
      </c>
      <c r="O1361" s="134">
        <v>29</v>
      </c>
      <c r="P1361" s="68" t="s">
        <v>117</v>
      </c>
      <c r="Q1361" s="68"/>
      <c r="R1361" s="68" t="s">
        <v>102</v>
      </c>
      <c r="S1361" s="33" t="s">
        <v>102</v>
      </c>
    </row>
    <row r="1362" spans="1:19">
      <c r="A1362" s="68"/>
      <c r="B1362" s="69">
        <v>44200</v>
      </c>
      <c r="C1362" s="134">
        <v>35</v>
      </c>
      <c r="D1362" s="68" t="s">
        <v>98</v>
      </c>
      <c r="E1362" s="68"/>
      <c r="F1362" s="68" t="s">
        <v>106</v>
      </c>
      <c r="G1362" s="68" t="s">
        <v>101</v>
      </c>
      <c r="H1362" s="68" t="s">
        <v>162</v>
      </c>
      <c r="I1362" s="68" t="s">
        <v>162</v>
      </c>
      <c r="J1362" s="69">
        <v>44524</v>
      </c>
      <c r="K1362" s="69">
        <v>44525</v>
      </c>
      <c r="L1362" s="68" t="s">
        <v>101</v>
      </c>
      <c r="M1362" s="68">
        <v>30</v>
      </c>
      <c r="N1362" s="69">
        <v>44550</v>
      </c>
      <c r="O1362" s="134">
        <v>26</v>
      </c>
      <c r="P1362" s="68" t="s">
        <v>117</v>
      </c>
      <c r="Q1362" s="68"/>
      <c r="R1362" s="68" t="s">
        <v>102</v>
      </c>
      <c r="S1362" s="33" t="s">
        <v>102</v>
      </c>
    </row>
    <row r="1363" spans="1:19">
      <c r="A1363" s="68"/>
      <c r="B1363" s="69">
        <v>44343</v>
      </c>
      <c r="C1363" s="134">
        <v>26</v>
      </c>
      <c r="D1363" s="68" t="s">
        <v>98</v>
      </c>
      <c r="E1363" s="68" t="s">
        <v>107</v>
      </c>
      <c r="F1363" s="68" t="s">
        <v>106</v>
      </c>
      <c r="G1363" s="68" t="s">
        <v>101</v>
      </c>
      <c r="H1363" s="68" t="s">
        <v>162</v>
      </c>
      <c r="I1363" s="68" t="s">
        <v>162</v>
      </c>
      <c r="J1363" s="69">
        <v>44524</v>
      </c>
      <c r="K1363" s="69">
        <v>44525</v>
      </c>
      <c r="L1363" s="68" t="s">
        <v>101</v>
      </c>
      <c r="M1363" s="68">
        <v>7</v>
      </c>
      <c r="N1363" s="69">
        <v>44531</v>
      </c>
      <c r="O1363" s="134">
        <v>6</v>
      </c>
      <c r="P1363" s="68" t="s">
        <v>117</v>
      </c>
      <c r="Q1363" s="68"/>
      <c r="R1363" s="68" t="s">
        <v>102</v>
      </c>
      <c r="S1363" s="33" t="s">
        <v>102</v>
      </c>
    </row>
    <row r="1364" spans="1:19">
      <c r="A1364" s="68"/>
      <c r="B1364" s="69">
        <v>44386</v>
      </c>
      <c r="C1364" s="134">
        <v>26</v>
      </c>
      <c r="D1364" s="68" t="s">
        <v>105</v>
      </c>
      <c r="E1364" s="68"/>
      <c r="F1364" s="68" t="s">
        <v>106</v>
      </c>
      <c r="G1364" s="68" t="s">
        <v>102</v>
      </c>
      <c r="H1364" s="68" t="s">
        <v>162</v>
      </c>
      <c r="I1364" s="68" t="s">
        <v>162</v>
      </c>
      <c r="J1364" s="69">
        <v>44522</v>
      </c>
      <c r="K1364" s="69">
        <v>44523</v>
      </c>
      <c r="L1364" s="68" t="s">
        <v>101</v>
      </c>
      <c r="M1364" s="68">
        <v>14</v>
      </c>
      <c r="N1364" s="69">
        <v>44533</v>
      </c>
      <c r="O1364" s="134">
        <v>12</v>
      </c>
      <c r="P1364" s="68" t="s">
        <v>117</v>
      </c>
      <c r="Q1364" s="68"/>
      <c r="R1364" s="68" t="s">
        <v>102</v>
      </c>
      <c r="S1364" s="33" t="s">
        <v>102</v>
      </c>
    </row>
    <row r="1365" spans="1:19">
      <c r="A1365" s="68"/>
      <c r="B1365" s="69">
        <v>44264</v>
      </c>
      <c r="C1365" s="134">
        <v>19</v>
      </c>
      <c r="D1365" s="68" t="s">
        <v>98</v>
      </c>
      <c r="E1365" s="68"/>
      <c r="F1365" s="68" t="s">
        <v>106</v>
      </c>
      <c r="G1365" s="68" t="s">
        <v>102</v>
      </c>
      <c r="H1365" s="68" t="s">
        <v>162</v>
      </c>
      <c r="I1365" s="68" t="s">
        <v>162</v>
      </c>
      <c r="J1365" s="69">
        <v>44526</v>
      </c>
      <c r="K1365" s="69">
        <v>44529</v>
      </c>
      <c r="L1365" s="68" t="s">
        <v>101</v>
      </c>
      <c r="M1365" s="68">
        <v>10</v>
      </c>
      <c r="N1365" s="69">
        <v>44533</v>
      </c>
      <c r="O1365" s="134">
        <v>8</v>
      </c>
      <c r="P1365" s="68" t="s">
        <v>117</v>
      </c>
      <c r="Q1365" s="68"/>
      <c r="R1365" s="68" t="s">
        <v>102</v>
      </c>
      <c r="S1365" s="33" t="s">
        <v>102</v>
      </c>
    </row>
    <row r="1366" spans="1:19">
      <c r="A1366" s="68"/>
      <c r="B1366" s="69">
        <v>44378</v>
      </c>
      <c r="C1366" s="134">
        <v>24</v>
      </c>
      <c r="D1366" s="68" t="s">
        <v>105</v>
      </c>
      <c r="E1366" s="68"/>
      <c r="F1366" s="68" t="s">
        <v>106</v>
      </c>
      <c r="G1366" s="68" t="s">
        <v>102</v>
      </c>
      <c r="H1366" s="68" t="s">
        <v>162</v>
      </c>
      <c r="I1366" s="68" t="s">
        <v>162</v>
      </c>
      <c r="J1366" s="69">
        <v>44526</v>
      </c>
      <c r="K1366" s="69">
        <v>44529</v>
      </c>
      <c r="L1366" s="68" t="s">
        <v>101</v>
      </c>
      <c r="M1366" s="68">
        <v>10</v>
      </c>
      <c r="N1366" s="69">
        <v>44533</v>
      </c>
      <c r="O1366" s="134">
        <v>8</v>
      </c>
      <c r="P1366" s="68" t="s">
        <v>117</v>
      </c>
      <c r="Q1366" s="68"/>
      <c r="R1366" s="68" t="s">
        <v>102</v>
      </c>
      <c r="S1366" s="33" t="s">
        <v>102</v>
      </c>
    </row>
    <row r="1367" spans="1:19">
      <c r="A1367" s="68"/>
      <c r="B1367" s="69">
        <v>44228</v>
      </c>
      <c r="C1367" s="134">
        <v>21</v>
      </c>
      <c r="D1367" s="68" t="s">
        <v>98</v>
      </c>
      <c r="E1367" s="68" t="s">
        <v>107</v>
      </c>
      <c r="F1367" s="68" t="s">
        <v>106</v>
      </c>
      <c r="G1367" s="68" t="s">
        <v>102</v>
      </c>
      <c r="H1367" s="68" t="s">
        <v>162</v>
      </c>
      <c r="I1367" s="68" t="s">
        <v>162</v>
      </c>
      <c r="J1367" s="69">
        <v>44530</v>
      </c>
      <c r="K1367" s="69">
        <v>44531</v>
      </c>
      <c r="L1367" s="68" t="s">
        <v>101</v>
      </c>
      <c r="M1367" s="68">
        <v>10</v>
      </c>
      <c r="N1367" s="69">
        <v>44533</v>
      </c>
      <c r="O1367" s="134">
        <v>3</v>
      </c>
      <c r="P1367" s="68" t="s">
        <v>117</v>
      </c>
      <c r="Q1367" s="68"/>
      <c r="R1367" s="68" t="s">
        <v>102</v>
      </c>
      <c r="S1367" s="33" t="s">
        <v>102</v>
      </c>
    </row>
    <row r="1368" spans="1:19">
      <c r="A1368" s="68"/>
      <c r="B1368" s="69">
        <v>44141</v>
      </c>
      <c r="C1368" s="134">
        <v>26</v>
      </c>
      <c r="D1368" s="68" t="s">
        <v>105</v>
      </c>
      <c r="E1368" s="68"/>
      <c r="F1368" s="68" t="s">
        <v>106</v>
      </c>
      <c r="G1368" s="68" t="s">
        <v>102</v>
      </c>
      <c r="H1368" s="68" t="s">
        <v>162</v>
      </c>
      <c r="I1368" s="68" t="s">
        <v>162</v>
      </c>
      <c r="J1368" s="69">
        <v>44533</v>
      </c>
      <c r="K1368" s="69">
        <v>44536</v>
      </c>
      <c r="L1368" s="68" t="s">
        <v>101</v>
      </c>
      <c r="M1368" s="68">
        <v>30</v>
      </c>
      <c r="N1368" s="69">
        <v>44550</v>
      </c>
      <c r="O1368" s="134">
        <v>17</v>
      </c>
      <c r="P1368" s="68" t="s">
        <v>117</v>
      </c>
      <c r="Q1368" s="68"/>
      <c r="R1368" s="68" t="s">
        <v>102</v>
      </c>
      <c r="S1368" s="33" t="s">
        <v>102</v>
      </c>
    </row>
    <row r="1369" spans="1:19">
      <c r="A1369" s="68"/>
      <c r="B1369" s="69">
        <v>44421</v>
      </c>
      <c r="C1369" s="134">
        <v>19</v>
      </c>
      <c r="D1369" s="68" t="s">
        <v>98</v>
      </c>
      <c r="E1369" s="68"/>
      <c r="F1369" s="68" t="s">
        <v>106</v>
      </c>
      <c r="G1369" s="68" t="s">
        <v>102</v>
      </c>
      <c r="H1369" s="68" t="s">
        <v>162</v>
      </c>
      <c r="I1369" s="68" t="s">
        <v>162</v>
      </c>
      <c r="J1369" s="69">
        <v>44533</v>
      </c>
      <c r="K1369" s="69">
        <v>44536</v>
      </c>
      <c r="L1369" s="68" t="s">
        <v>101</v>
      </c>
      <c r="M1369" s="68">
        <v>30</v>
      </c>
      <c r="N1369" s="69">
        <v>44550</v>
      </c>
      <c r="O1369" s="134">
        <v>17</v>
      </c>
      <c r="P1369" s="68" t="s">
        <v>117</v>
      </c>
      <c r="Q1369" s="68"/>
      <c r="R1369" s="68" t="s">
        <v>102</v>
      </c>
      <c r="S1369" s="33" t="s">
        <v>102</v>
      </c>
    </row>
    <row r="1370" spans="1:19">
      <c r="A1370" s="68"/>
      <c r="B1370" s="69">
        <v>44056</v>
      </c>
      <c r="C1370" s="134">
        <v>27</v>
      </c>
      <c r="D1370" s="68" t="s">
        <v>98</v>
      </c>
      <c r="E1370" s="68" t="s">
        <v>107</v>
      </c>
      <c r="F1370" s="68" t="s">
        <v>106</v>
      </c>
      <c r="G1370" s="68" t="s">
        <v>102</v>
      </c>
      <c r="H1370" s="68" t="s">
        <v>162</v>
      </c>
      <c r="I1370" s="68" t="s">
        <v>162</v>
      </c>
      <c r="J1370" s="69">
        <v>44533</v>
      </c>
      <c r="K1370" s="69">
        <v>44536</v>
      </c>
      <c r="L1370" s="68" t="s">
        <v>101</v>
      </c>
      <c r="M1370" s="68">
        <v>30</v>
      </c>
      <c r="N1370" s="69">
        <v>44550</v>
      </c>
      <c r="O1370" s="134">
        <v>17</v>
      </c>
      <c r="P1370" s="68" t="s">
        <v>117</v>
      </c>
      <c r="Q1370" s="68"/>
      <c r="R1370" s="68" t="s">
        <v>102</v>
      </c>
      <c r="S1370" s="33" t="s">
        <v>102</v>
      </c>
    </row>
    <row r="1371" spans="1:19">
      <c r="A1371" s="68"/>
      <c r="B1371" s="69">
        <v>44508</v>
      </c>
      <c r="C1371" s="134">
        <v>33</v>
      </c>
      <c r="D1371" s="68" t="s">
        <v>98</v>
      </c>
      <c r="E1371" s="68"/>
      <c r="F1371" s="68" t="s">
        <v>106</v>
      </c>
      <c r="G1371" s="68" t="s">
        <v>102</v>
      </c>
      <c r="H1371" s="68" t="s">
        <v>162</v>
      </c>
      <c r="I1371" s="68" t="s">
        <v>162</v>
      </c>
      <c r="J1371" s="69">
        <v>44533</v>
      </c>
      <c r="K1371" s="69">
        <v>44536</v>
      </c>
      <c r="L1371" s="68" t="s">
        <v>101</v>
      </c>
      <c r="M1371" s="68">
        <v>30</v>
      </c>
      <c r="N1371" s="69">
        <v>44550</v>
      </c>
      <c r="O1371" s="134">
        <v>17</v>
      </c>
      <c r="P1371" s="68" t="s">
        <v>117</v>
      </c>
      <c r="Q1371" s="68"/>
      <c r="R1371" s="68" t="s">
        <v>102</v>
      </c>
      <c r="S1371" s="33" t="s">
        <v>102</v>
      </c>
    </row>
    <row r="1372" spans="1:19">
      <c r="A1372" s="68"/>
      <c r="B1372" s="69">
        <v>44495</v>
      </c>
      <c r="C1372" s="134">
        <v>31</v>
      </c>
      <c r="D1372" s="68" t="s">
        <v>105</v>
      </c>
      <c r="E1372" s="68"/>
      <c r="F1372" s="68" t="s">
        <v>106</v>
      </c>
      <c r="G1372" s="68" t="s">
        <v>102</v>
      </c>
      <c r="H1372" s="68" t="s">
        <v>162</v>
      </c>
      <c r="I1372" s="68" t="s">
        <v>162</v>
      </c>
      <c r="J1372" s="69">
        <v>44533</v>
      </c>
      <c r="K1372" s="69">
        <v>44536</v>
      </c>
      <c r="L1372" s="68" t="s">
        <v>101</v>
      </c>
      <c r="M1372" s="68">
        <v>30</v>
      </c>
      <c r="N1372" s="69">
        <v>44550</v>
      </c>
      <c r="O1372" s="134">
        <v>17</v>
      </c>
      <c r="P1372" s="68" t="s">
        <v>117</v>
      </c>
      <c r="Q1372" s="68"/>
      <c r="R1372" s="68" t="s">
        <v>102</v>
      </c>
      <c r="S1372" s="33" t="s">
        <v>102</v>
      </c>
    </row>
    <row r="1373" spans="1:19">
      <c r="A1373" s="68"/>
      <c r="B1373" s="69">
        <v>44473</v>
      </c>
      <c r="C1373" s="134">
        <v>36</v>
      </c>
      <c r="D1373" s="68" t="s">
        <v>105</v>
      </c>
      <c r="E1373" s="68"/>
      <c r="F1373" s="68" t="s">
        <v>106</v>
      </c>
      <c r="G1373" s="68" t="s">
        <v>102</v>
      </c>
      <c r="H1373" s="68" t="s">
        <v>162</v>
      </c>
      <c r="I1373" s="68" t="s">
        <v>162</v>
      </c>
      <c r="J1373" s="69">
        <v>44533</v>
      </c>
      <c r="K1373" s="69">
        <v>44536</v>
      </c>
      <c r="L1373" s="68" t="s">
        <v>101</v>
      </c>
      <c r="M1373" s="68">
        <v>30</v>
      </c>
      <c r="N1373" s="69">
        <v>44547</v>
      </c>
      <c r="O1373" s="134">
        <v>14</v>
      </c>
      <c r="P1373" s="68" t="s">
        <v>117</v>
      </c>
      <c r="Q1373" s="68"/>
      <c r="R1373" s="68" t="s">
        <v>102</v>
      </c>
      <c r="S1373" s="33" t="s">
        <v>102</v>
      </c>
    </row>
    <row r="1374" spans="1:19">
      <c r="A1374" s="68"/>
      <c r="B1374" s="69">
        <v>43823</v>
      </c>
      <c r="C1374" s="134">
        <v>20</v>
      </c>
      <c r="D1374" s="68" t="s">
        <v>98</v>
      </c>
      <c r="E1374" s="68"/>
      <c r="F1374" s="68" t="s">
        <v>106</v>
      </c>
      <c r="G1374" s="68" t="s">
        <v>101</v>
      </c>
      <c r="H1374" s="68" t="s">
        <v>162</v>
      </c>
      <c r="I1374" s="68" t="s">
        <v>162</v>
      </c>
      <c r="J1374" s="69">
        <v>44539</v>
      </c>
      <c r="K1374" s="69">
        <v>44540</v>
      </c>
      <c r="L1374" s="68" t="s">
        <v>101</v>
      </c>
      <c r="M1374" s="68">
        <v>30</v>
      </c>
      <c r="N1374" s="69">
        <v>44550</v>
      </c>
      <c r="O1374" s="134">
        <v>11</v>
      </c>
      <c r="P1374" s="68" t="s">
        <v>117</v>
      </c>
      <c r="Q1374" s="68"/>
      <c r="R1374" s="68" t="s">
        <v>102</v>
      </c>
      <c r="S1374" s="33" t="s">
        <v>102</v>
      </c>
    </row>
    <row r="1375" spans="1:19">
      <c r="A1375" s="68"/>
      <c r="B1375" s="69">
        <v>44147</v>
      </c>
      <c r="C1375" s="134">
        <v>26</v>
      </c>
      <c r="D1375" s="68" t="s">
        <v>98</v>
      </c>
      <c r="E1375" s="68"/>
      <c r="F1375" s="68" t="s">
        <v>106</v>
      </c>
      <c r="G1375" s="68" t="s">
        <v>101</v>
      </c>
      <c r="H1375" s="68" t="s">
        <v>162</v>
      </c>
      <c r="I1375" s="68" t="s">
        <v>162</v>
      </c>
      <c r="J1375" s="69">
        <v>44543</v>
      </c>
      <c r="K1375" s="69">
        <v>44544</v>
      </c>
      <c r="L1375" s="68" t="s">
        <v>101</v>
      </c>
      <c r="M1375" s="68">
        <v>44</v>
      </c>
      <c r="N1375" s="69">
        <v>44220</v>
      </c>
      <c r="O1375" s="134">
        <v>42</v>
      </c>
      <c r="P1375" s="68" t="s">
        <v>117</v>
      </c>
      <c r="Q1375" s="68"/>
      <c r="R1375" s="68" t="s">
        <v>102</v>
      </c>
      <c r="S1375" s="33" t="s">
        <v>102</v>
      </c>
    </row>
    <row r="1376" spans="1:19">
      <c r="A1376" s="68"/>
      <c r="B1376" s="69">
        <v>44540</v>
      </c>
      <c r="C1376" s="134">
        <v>52</v>
      </c>
      <c r="D1376" s="68" t="s">
        <v>98</v>
      </c>
      <c r="E1376" s="68" t="s">
        <v>107</v>
      </c>
      <c r="F1376" s="68" t="s">
        <v>106</v>
      </c>
      <c r="G1376" s="68" t="s">
        <v>102</v>
      </c>
      <c r="H1376" s="68" t="s">
        <v>162</v>
      </c>
      <c r="I1376" s="68" t="s">
        <v>162</v>
      </c>
      <c r="J1376" s="69">
        <v>44559</v>
      </c>
      <c r="K1376" s="69">
        <v>44560</v>
      </c>
      <c r="L1376" s="68" t="s">
        <v>102</v>
      </c>
      <c r="M1376" s="68">
        <v>0</v>
      </c>
      <c r="N1376" s="69">
        <v>44199</v>
      </c>
      <c r="O1376" s="134">
        <v>5</v>
      </c>
      <c r="P1376" s="68" t="s">
        <v>166</v>
      </c>
      <c r="Q1376" s="68"/>
      <c r="R1376" s="68" t="s">
        <v>102</v>
      </c>
      <c r="S1376" s="33" t="s">
        <v>102</v>
      </c>
    </row>
    <row r="1377" spans="1:19">
      <c r="A1377" s="68"/>
      <c r="B1377" s="69">
        <v>44530</v>
      </c>
      <c r="C1377" s="134">
        <v>43</v>
      </c>
      <c r="D1377" s="68" t="s">
        <v>98</v>
      </c>
      <c r="E1377" s="68"/>
      <c r="F1377" s="68" t="s">
        <v>106</v>
      </c>
      <c r="G1377" s="68" t="s">
        <v>101</v>
      </c>
      <c r="H1377" s="68" t="s">
        <v>162</v>
      </c>
      <c r="I1377" s="68" t="s">
        <v>162</v>
      </c>
      <c r="J1377" s="69">
        <v>44559</v>
      </c>
      <c r="K1377" s="69">
        <v>44560</v>
      </c>
      <c r="L1377" s="68" t="s">
        <v>102</v>
      </c>
      <c r="M1377" s="68">
        <v>0</v>
      </c>
      <c r="N1377" s="69">
        <v>44208</v>
      </c>
      <c r="O1377" s="134">
        <v>14</v>
      </c>
      <c r="P1377" s="68" t="s">
        <v>166</v>
      </c>
      <c r="Q1377" s="68"/>
      <c r="R1377" s="68" t="s">
        <v>102</v>
      </c>
      <c r="S1377" s="33" t="s">
        <v>102</v>
      </c>
    </row>
    <row r="1378" spans="1:19">
      <c r="A1378" s="68"/>
      <c r="B1378" s="69">
        <v>44537</v>
      </c>
      <c r="C1378" s="134">
        <v>28</v>
      </c>
      <c r="D1378" s="68" t="s">
        <v>98</v>
      </c>
      <c r="E1378" s="68"/>
      <c r="F1378" s="68" t="s">
        <v>106</v>
      </c>
      <c r="G1378" s="68" t="s">
        <v>102</v>
      </c>
      <c r="H1378" s="68" t="s">
        <v>162</v>
      </c>
      <c r="I1378" s="68" t="s">
        <v>162</v>
      </c>
      <c r="J1378" s="69">
        <v>44559</v>
      </c>
      <c r="K1378" s="69">
        <v>44560</v>
      </c>
      <c r="L1378" s="68" t="s">
        <v>102</v>
      </c>
      <c r="M1378" s="68">
        <v>0</v>
      </c>
      <c r="N1378" s="69">
        <v>44199</v>
      </c>
      <c r="O1378" s="134">
        <v>5</v>
      </c>
      <c r="P1378" s="68" t="s">
        <v>166</v>
      </c>
      <c r="Q1378" s="68"/>
      <c r="R1378" s="68" t="s">
        <v>102</v>
      </c>
      <c r="S1378" s="33" t="s">
        <v>102</v>
      </c>
    </row>
    <row r="1379" spans="1:19">
      <c r="A1379" s="68"/>
      <c r="B1379" s="69">
        <v>44536</v>
      </c>
      <c r="C1379" s="134">
        <v>23</v>
      </c>
      <c r="D1379" s="68" t="s">
        <v>98</v>
      </c>
      <c r="E1379" s="68"/>
      <c r="F1379" s="68" t="s">
        <v>106</v>
      </c>
      <c r="G1379" s="68" t="s">
        <v>102</v>
      </c>
      <c r="H1379" s="68" t="s">
        <v>162</v>
      </c>
      <c r="I1379" s="68" t="s">
        <v>162</v>
      </c>
      <c r="J1379" s="69">
        <v>44559</v>
      </c>
      <c r="K1379" s="69">
        <v>44560</v>
      </c>
      <c r="L1379" s="68" t="s">
        <v>102</v>
      </c>
      <c r="M1379" s="68">
        <v>0</v>
      </c>
      <c r="N1379" s="69">
        <v>44199</v>
      </c>
      <c r="O1379" s="134">
        <v>5</v>
      </c>
      <c r="P1379" s="68" t="s">
        <v>166</v>
      </c>
      <c r="Q1379" s="68"/>
      <c r="R1379" s="68" t="s">
        <v>102</v>
      </c>
      <c r="S1379" s="33" t="s">
        <v>102</v>
      </c>
    </row>
    <row r="1380" spans="1:19">
      <c r="A1380" s="68"/>
      <c r="B1380" s="69">
        <v>44536</v>
      </c>
      <c r="C1380" s="134">
        <v>31</v>
      </c>
      <c r="D1380" s="68" t="s">
        <v>98</v>
      </c>
      <c r="E1380" s="68" t="s">
        <v>107</v>
      </c>
      <c r="F1380" s="68" t="s">
        <v>106</v>
      </c>
      <c r="G1380" s="68" t="s">
        <v>102</v>
      </c>
      <c r="H1380" s="68" t="s">
        <v>162</v>
      </c>
      <c r="I1380" s="68" t="s">
        <v>162</v>
      </c>
      <c r="J1380" s="69">
        <v>44559</v>
      </c>
      <c r="K1380" s="69">
        <v>44560</v>
      </c>
      <c r="L1380" s="68" t="s">
        <v>102</v>
      </c>
      <c r="M1380" s="68">
        <v>0</v>
      </c>
      <c r="N1380" s="69">
        <v>44199</v>
      </c>
      <c r="O1380" s="134">
        <v>5</v>
      </c>
      <c r="P1380" s="68" t="s">
        <v>166</v>
      </c>
      <c r="Q1380" s="68"/>
      <c r="R1380" s="68" t="s">
        <v>102</v>
      </c>
      <c r="S1380" s="33" t="s">
        <v>102</v>
      </c>
    </row>
    <row r="1381" spans="1:19">
      <c r="A1381" s="68"/>
      <c r="B1381" s="69">
        <v>44533</v>
      </c>
      <c r="C1381" s="134">
        <v>34</v>
      </c>
      <c r="D1381" s="68" t="s">
        <v>98</v>
      </c>
      <c r="E1381" s="68"/>
      <c r="F1381" s="68" t="s">
        <v>106</v>
      </c>
      <c r="G1381" s="68" t="s">
        <v>101</v>
      </c>
      <c r="H1381" s="68" t="s">
        <v>162</v>
      </c>
      <c r="I1381" s="68" t="s">
        <v>162</v>
      </c>
      <c r="J1381" s="69">
        <v>44559</v>
      </c>
      <c r="K1381" s="69">
        <v>44560</v>
      </c>
      <c r="L1381" s="68" t="s">
        <v>102</v>
      </c>
      <c r="M1381" s="68">
        <v>0</v>
      </c>
      <c r="N1381" s="69">
        <v>44208</v>
      </c>
      <c r="O1381" s="134">
        <v>14</v>
      </c>
      <c r="P1381" s="68" t="s">
        <v>166</v>
      </c>
      <c r="Q1381" s="68"/>
      <c r="R1381" s="68" t="s">
        <v>102</v>
      </c>
      <c r="S1381" s="33" t="s">
        <v>102</v>
      </c>
    </row>
    <row r="1382" spans="1:19">
      <c r="A1382" s="68"/>
      <c r="B1382" s="69">
        <v>44532</v>
      </c>
      <c r="C1382" s="134">
        <v>19</v>
      </c>
      <c r="D1382" s="68" t="s">
        <v>105</v>
      </c>
      <c r="E1382" s="68"/>
      <c r="F1382" s="68" t="s">
        <v>106</v>
      </c>
      <c r="G1382" s="68" t="s">
        <v>102</v>
      </c>
      <c r="H1382" s="68" t="s">
        <v>162</v>
      </c>
      <c r="I1382" s="68" t="s">
        <v>162</v>
      </c>
      <c r="J1382" s="69">
        <v>44559</v>
      </c>
      <c r="K1382" s="69">
        <v>44560</v>
      </c>
      <c r="L1382" s="68" t="s">
        <v>102</v>
      </c>
      <c r="M1382" s="68">
        <v>0</v>
      </c>
      <c r="N1382" s="69">
        <v>44208</v>
      </c>
      <c r="O1382" s="134">
        <v>14</v>
      </c>
      <c r="P1382" s="68" t="s">
        <v>166</v>
      </c>
      <c r="Q1382" s="68"/>
      <c r="R1382" s="68" t="s">
        <v>102</v>
      </c>
      <c r="S1382" s="33" t="s">
        <v>102</v>
      </c>
    </row>
    <row r="1383" spans="1:19">
      <c r="A1383" s="68"/>
      <c r="B1383" s="69">
        <v>44536</v>
      </c>
      <c r="C1383" s="134">
        <v>32</v>
      </c>
      <c r="D1383" s="68" t="s">
        <v>98</v>
      </c>
      <c r="E1383" s="68"/>
      <c r="F1383" s="68" t="s">
        <v>106</v>
      </c>
      <c r="G1383" s="68" t="s">
        <v>102</v>
      </c>
      <c r="H1383" s="68" t="s">
        <v>162</v>
      </c>
      <c r="I1383" s="68" t="s">
        <v>162</v>
      </c>
      <c r="J1383" s="69">
        <v>44559</v>
      </c>
      <c r="K1383" s="69">
        <v>44560</v>
      </c>
      <c r="L1383" s="68" t="s">
        <v>102</v>
      </c>
      <c r="M1383" s="68">
        <v>0</v>
      </c>
      <c r="N1383" s="69">
        <v>44199</v>
      </c>
      <c r="O1383" s="134">
        <v>5</v>
      </c>
      <c r="P1383" s="68" t="s">
        <v>166</v>
      </c>
      <c r="Q1383" s="68"/>
      <c r="R1383" s="68" t="s">
        <v>102</v>
      </c>
      <c r="S1383" s="33" t="s">
        <v>102</v>
      </c>
    </row>
    <row r="1384" spans="1:19">
      <c r="A1384" s="68"/>
      <c r="B1384" s="69">
        <v>44538</v>
      </c>
      <c r="C1384" s="134">
        <v>45</v>
      </c>
      <c r="D1384" s="68" t="s">
        <v>98</v>
      </c>
      <c r="E1384" s="68"/>
      <c r="F1384" s="68" t="s">
        <v>106</v>
      </c>
      <c r="G1384" s="68" t="s">
        <v>102</v>
      </c>
      <c r="H1384" s="68" t="s">
        <v>162</v>
      </c>
      <c r="I1384" s="68" t="s">
        <v>162</v>
      </c>
      <c r="J1384" s="69">
        <v>44559</v>
      </c>
      <c r="K1384" s="69">
        <v>44560</v>
      </c>
      <c r="L1384" s="68" t="s">
        <v>102</v>
      </c>
      <c r="M1384" s="68">
        <v>0</v>
      </c>
      <c r="N1384" s="69">
        <v>44199</v>
      </c>
      <c r="O1384" s="134">
        <v>5</v>
      </c>
      <c r="P1384" s="68" t="s">
        <v>166</v>
      </c>
      <c r="Q1384" s="68"/>
      <c r="R1384" s="68" t="s">
        <v>102</v>
      </c>
      <c r="S1384" s="33" t="s">
        <v>102</v>
      </c>
    </row>
    <row r="1385" spans="1:19">
      <c r="A1385" s="68"/>
      <c r="B1385" s="69">
        <v>44546</v>
      </c>
      <c r="C1385" s="134">
        <v>42</v>
      </c>
      <c r="D1385" s="68" t="s">
        <v>98</v>
      </c>
      <c r="E1385" s="68"/>
      <c r="F1385" s="68" t="s">
        <v>106</v>
      </c>
      <c r="G1385" s="68" t="s">
        <v>102</v>
      </c>
      <c r="H1385" s="68" t="s">
        <v>162</v>
      </c>
      <c r="I1385" s="68" t="s">
        <v>162</v>
      </c>
      <c r="J1385" s="69">
        <v>44559</v>
      </c>
      <c r="K1385" s="69">
        <v>44560</v>
      </c>
      <c r="L1385" s="68" t="s">
        <v>102</v>
      </c>
      <c r="M1385" s="68">
        <v>0</v>
      </c>
      <c r="N1385" s="69">
        <v>44208</v>
      </c>
      <c r="O1385" s="134">
        <v>14</v>
      </c>
      <c r="P1385" s="68" t="s">
        <v>166</v>
      </c>
      <c r="Q1385" s="68"/>
      <c r="R1385" s="68" t="s">
        <v>102</v>
      </c>
      <c r="S1385" s="33" t="s">
        <v>102</v>
      </c>
    </row>
    <row r="1386" spans="1:19">
      <c r="A1386" s="68"/>
      <c r="B1386" s="69"/>
      <c r="C1386" s="134"/>
      <c r="D1386" s="68"/>
      <c r="E1386" s="68"/>
      <c r="F1386" s="68"/>
      <c r="G1386" s="68"/>
      <c r="H1386" s="68"/>
      <c r="I1386" s="68"/>
      <c r="J1386" s="69"/>
      <c r="K1386" s="69"/>
      <c r="L1386" s="68"/>
      <c r="M1386" s="68"/>
      <c r="N1386" s="69"/>
      <c r="O1386" s="134"/>
      <c r="P1386" s="68"/>
      <c r="Q1386" s="68"/>
      <c r="R1386" s="68"/>
    </row>
    <row r="1387" spans="1:19">
      <c r="A1387" s="68"/>
      <c r="B1387" s="69"/>
      <c r="C1387" s="134"/>
      <c r="D1387" s="68"/>
      <c r="E1387" s="68"/>
      <c r="F1387" s="68"/>
      <c r="G1387" s="68"/>
      <c r="H1387" s="68"/>
      <c r="I1387" s="68"/>
      <c r="J1387" s="69"/>
      <c r="K1387" s="69"/>
      <c r="L1387" s="68"/>
      <c r="M1387" s="68"/>
      <c r="N1387" s="69"/>
      <c r="O1387" s="134"/>
      <c r="P1387" s="68"/>
      <c r="Q1387" s="68"/>
      <c r="R1387" s="68"/>
    </row>
    <row r="1388" spans="1:19">
      <c r="A1388" s="68"/>
      <c r="B1388" s="69"/>
      <c r="C1388" s="134"/>
      <c r="D1388" s="68"/>
      <c r="E1388" s="68"/>
      <c r="F1388" s="68"/>
      <c r="G1388" s="68"/>
      <c r="H1388" s="68"/>
      <c r="I1388" s="68"/>
      <c r="J1388" s="69"/>
      <c r="K1388" s="69"/>
      <c r="L1388" s="68"/>
      <c r="M1388" s="68"/>
      <c r="N1388" s="69"/>
      <c r="O1388" s="134"/>
      <c r="P1388" s="68"/>
      <c r="Q1388" s="68"/>
      <c r="R1388" s="68"/>
    </row>
    <row r="1389" spans="1:19">
      <c r="A1389" s="68"/>
      <c r="B1389" s="69"/>
      <c r="C1389" s="134"/>
      <c r="D1389" s="68"/>
      <c r="E1389" s="68"/>
      <c r="F1389" s="68"/>
      <c r="G1389" s="68"/>
      <c r="H1389" s="68"/>
      <c r="I1389" s="68"/>
      <c r="J1389" s="69"/>
      <c r="K1389" s="69"/>
      <c r="L1389" s="68"/>
      <c r="M1389" s="68"/>
      <c r="N1389" s="69"/>
      <c r="O1389" s="134"/>
      <c r="P1389" s="68"/>
      <c r="Q1389" s="68"/>
      <c r="R1389" s="68"/>
    </row>
    <row r="1390" spans="1:19">
      <c r="A1390" s="68"/>
      <c r="B1390" s="69"/>
      <c r="C1390" s="134"/>
      <c r="D1390" s="68"/>
      <c r="E1390" s="68"/>
      <c r="F1390" s="68"/>
      <c r="G1390" s="68"/>
      <c r="H1390" s="68"/>
      <c r="I1390" s="68"/>
      <c r="J1390" s="69"/>
      <c r="K1390" s="69"/>
      <c r="L1390" s="68"/>
      <c r="M1390" s="68"/>
      <c r="N1390" s="69"/>
      <c r="O1390" s="134"/>
      <c r="P1390" s="68"/>
      <c r="Q1390" s="68"/>
      <c r="R1390" s="68"/>
    </row>
    <row r="1391" spans="1:19">
      <c r="A1391" s="68"/>
      <c r="B1391" s="69"/>
      <c r="C1391" s="134"/>
      <c r="D1391" s="68"/>
      <c r="E1391" s="68"/>
      <c r="F1391" s="68"/>
      <c r="G1391" s="68"/>
      <c r="H1391" s="68"/>
      <c r="I1391" s="68"/>
      <c r="J1391" s="69"/>
      <c r="K1391" s="69"/>
      <c r="L1391" s="68"/>
      <c r="M1391" s="68"/>
      <c r="N1391" s="69"/>
      <c r="O1391" s="134"/>
      <c r="P1391" s="68"/>
      <c r="Q1391" s="68"/>
      <c r="R1391" s="68"/>
    </row>
    <row r="1392" spans="1:19">
      <c r="A1392" s="68"/>
      <c r="B1392" s="69"/>
      <c r="C1392" s="134"/>
      <c r="D1392" s="68"/>
      <c r="E1392" s="68"/>
      <c r="F1392" s="68"/>
      <c r="G1392" s="68"/>
      <c r="H1392" s="68"/>
      <c r="I1392" s="68"/>
      <c r="J1392" s="69"/>
      <c r="K1392" s="69"/>
      <c r="L1392" s="68"/>
      <c r="M1392" s="68"/>
      <c r="N1392" s="69"/>
      <c r="O1392" s="134"/>
      <c r="P1392" s="68"/>
      <c r="Q1392" s="68"/>
      <c r="R1392" s="68"/>
    </row>
    <row r="1393" spans="1:18">
      <c r="A1393" s="68"/>
      <c r="B1393" s="69"/>
      <c r="C1393" s="134"/>
      <c r="D1393" s="68"/>
      <c r="E1393" s="68"/>
      <c r="F1393" s="68"/>
      <c r="G1393" s="68"/>
      <c r="H1393" s="68"/>
      <c r="I1393" s="68"/>
      <c r="J1393" s="69"/>
      <c r="K1393" s="69"/>
      <c r="L1393" s="68"/>
      <c r="M1393" s="68"/>
      <c r="N1393" s="69"/>
      <c r="O1393" s="134"/>
      <c r="P1393" s="68"/>
      <c r="Q1393" s="68"/>
      <c r="R1393" s="68"/>
    </row>
    <row r="1394" spans="1:18">
      <c r="A1394" s="68"/>
      <c r="B1394" s="69"/>
      <c r="C1394" s="134"/>
      <c r="D1394" s="68"/>
      <c r="E1394" s="68"/>
      <c r="F1394" s="68"/>
      <c r="G1394" s="68"/>
      <c r="H1394" s="68"/>
      <c r="I1394" s="68"/>
      <c r="J1394" s="69"/>
      <c r="K1394" s="69"/>
      <c r="L1394" s="68"/>
      <c r="M1394" s="68"/>
      <c r="N1394" s="69"/>
      <c r="O1394" s="134"/>
      <c r="P1394" s="68"/>
      <c r="Q1394" s="68"/>
      <c r="R1394" s="68"/>
    </row>
    <row r="1395" spans="1:18">
      <c r="A1395" s="68"/>
      <c r="B1395" s="69"/>
      <c r="C1395" s="134"/>
      <c r="D1395" s="68"/>
      <c r="E1395" s="68"/>
      <c r="F1395" s="68"/>
      <c r="G1395" s="68"/>
      <c r="H1395" s="68"/>
      <c r="I1395" s="68"/>
      <c r="J1395" s="69"/>
      <c r="K1395" s="69"/>
      <c r="L1395" s="68"/>
      <c r="M1395" s="68"/>
      <c r="N1395" s="69"/>
      <c r="O1395" s="134"/>
      <c r="P1395" s="68"/>
      <c r="Q1395" s="68"/>
      <c r="R1395" s="68"/>
    </row>
    <row r="1396" spans="1:18">
      <c r="A1396" s="68"/>
      <c r="B1396" s="69"/>
      <c r="C1396" s="134"/>
      <c r="D1396" s="68"/>
      <c r="E1396" s="68"/>
      <c r="F1396" s="68"/>
      <c r="G1396" s="68"/>
      <c r="H1396" s="68"/>
      <c r="I1396" s="68"/>
      <c r="J1396" s="69"/>
      <c r="K1396" s="69"/>
      <c r="L1396" s="68"/>
      <c r="M1396" s="68"/>
      <c r="N1396" s="69"/>
      <c r="O1396" s="134"/>
      <c r="P1396" s="68"/>
      <c r="Q1396" s="68"/>
      <c r="R1396" s="68"/>
    </row>
    <row r="1397" spans="1:18">
      <c r="A1397" s="68"/>
      <c r="B1397" s="69"/>
      <c r="C1397" s="134"/>
      <c r="D1397" s="68"/>
      <c r="E1397" s="68"/>
      <c r="F1397" s="68"/>
      <c r="G1397" s="68"/>
      <c r="H1397" s="68"/>
      <c r="I1397" s="68"/>
      <c r="J1397" s="69"/>
      <c r="K1397" s="69"/>
      <c r="L1397" s="68"/>
      <c r="M1397" s="68"/>
      <c r="N1397" s="69"/>
      <c r="O1397" s="134"/>
      <c r="P1397" s="68"/>
      <c r="Q1397" s="68"/>
      <c r="R1397" s="68"/>
    </row>
    <row r="1398" spans="1:18">
      <c r="A1398" s="68"/>
      <c r="B1398" s="69"/>
      <c r="C1398" s="134"/>
      <c r="D1398" s="68"/>
      <c r="E1398" s="68"/>
      <c r="F1398" s="68"/>
      <c r="G1398" s="68"/>
      <c r="H1398" s="68"/>
      <c r="I1398" s="68"/>
      <c r="J1398" s="69"/>
      <c r="K1398" s="69"/>
      <c r="L1398" s="68"/>
      <c r="M1398" s="68"/>
      <c r="N1398" s="69"/>
      <c r="O1398" s="134"/>
      <c r="P1398" s="68"/>
      <c r="Q1398" s="68"/>
      <c r="R1398" s="68"/>
    </row>
    <row r="1399" spans="1:18">
      <c r="A1399" s="68"/>
      <c r="B1399" s="69"/>
      <c r="C1399" s="134"/>
      <c r="D1399" s="68"/>
      <c r="E1399" s="68"/>
      <c r="F1399" s="68"/>
      <c r="G1399" s="68"/>
      <c r="H1399" s="68"/>
      <c r="I1399" s="68"/>
      <c r="J1399" s="69"/>
      <c r="K1399" s="69"/>
      <c r="L1399" s="68"/>
      <c r="M1399" s="68"/>
      <c r="N1399" s="69"/>
      <c r="O1399" s="134"/>
      <c r="P1399" s="68"/>
      <c r="Q1399" s="68"/>
      <c r="R1399" s="68"/>
    </row>
    <row r="1400" spans="1:18">
      <c r="A1400" s="68"/>
      <c r="B1400" s="69"/>
      <c r="C1400" s="134"/>
      <c r="D1400" s="68"/>
      <c r="E1400" s="68"/>
      <c r="F1400" s="68"/>
      <c r="G1400" s="68"/>
      <c r="H1400" s="68"/>
      <c r="I1400" s="68"/>
      <c r="J1400" s="69"/>
      <c r="K1400" s="69"/>
      <c r="L1400" s="68"/>
      <c r="M1400" s="68"/>
      <c r="N1400" s="69"/>
      <c r="O1400" s="134"/>
      <c r="P1400" s="68"/>
      <c r="Q1400" s="68"/>
      <c r="R1400" s="68"/>
    </row>
    <row r="1401" spans="1:18">
      <c r="A1401" s="68"/>
      <c r="B1401" s="69"/>
      <c r="C1401" s="134"/>
      <c r="D1401" s="68"/>
      <c r="E1401" s="68"/>
      <c r="F1401" s="68"/>
      <c r="G1401" s="68"/>
      <c r="H1401" s="68"/>
      <c r="I1401" s="68"/>
      <c r="J1401" s="69"/>
      <c r="K1401" s="69"/>
      <c r="L1401" s="68"/>
      <c r="M1401" s="68"/>
      <c r="N1401" s="69"/>
      <c r="O1401" s="134"/>
      <c r="P1401" s="68"/>
      <c r="Q1401" s="68"/>
      <c r="R1401" s="68"/>
    </row>
  </sheetData>
  <autoFilter ref="R1:R1401" xr:uid="{00000000-0009-0000-0000-000005000000}"/>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F14"/>
  <sheetViews>
    <sheetView workbookViewId="0">
      <selection activeCell="A5" sqref="A5"/>
    </sheetView>
  </sheetViews>
  <sheetFormatPr baseColWidth="10" defaultColWidth="9.1640625" defaultRowHeight="15"/>
  <cols>
    <col min="1" max="4" width="9.1640625" style="23"/>
    <col min="5" max="5" width="17.5" style="23" customWidth="1"/>
    <col min="6" max="16384" width="9.1640625" style="23"/>
  </cols>
  <sheetData>
    <row r="1" spans="1:6">
      <c r="A1" s="37"/>
      <c r="B1" s="38"/>
      <c r="C1" s="38"/>
      <c r="D1" s="38"/>
      <c r="E1" s="38"/>
      <c r="F1" s="39"/>
    </row>
    <row r="2" spans="1:6" s="27" customFormat="1" ht="27" customHeight="1">
      <c r="A2" s="59" t="s">
        <v>84</v>
      </c>
      <c r="B2" s="96"/>
      <c r="C2" s="97"/>
      <c r="D2" s="97"/>
      <c r="E2" s="97"/>
      <c r="F2" s="98"/>
    </row>
    <row r="3" spans="1:6">
      <c r="A3" s="43"/>
      <c r="B3" s="41"/>
      <c r="C3" s="41"/>
      <c r="D3" s="41"/>
      <c r="E3" s="41"/>
      <c r="F3" s="42"/>
    </row>
    <row r="4" spans="1:6" ht="21">
      <c r="A4" s="40"/>
      <c r="B4" s="41"/>
      <c r="C4" s="41"/>
      <c r="D4" s="41"/>
      <c r="E4" s="41"/>
      <c r="F4" s="42"/>
    </row>
    <row r="5" spans="1:6" ht="21">
      <c r="A5" s="150" t="s">
        <v>151</v>
      </c>
      <c r="B5" s="41"/>
      <c r="C5" s="41"/>
      <c r="D5" s="41"/>
      <c r="E5" s="41"/>
      <c r="F5" s="42"/>
    </row>
    <row r="6" spans="1:6">
      <c r="A6" s="14"/>
      <c r="B6" s="41"/>
      <c r="C6" s="41"/>
      <c r="D6" s="41"/>
      <c r="E6" s="41"/>
      <c r="F6" s="42"/>
    </row>
    <row r="7" spans="1:6" ht="21">
      <c r="A7" s="15" t="s">
        <v>95</v>
      </c>
      <c r="B7" s="41"/>
      <c r="C7" s="41"/>
      <c r="D7" s="41"/>
      <c r="E7" s="41"/>
      <c r="F7" s="42"/>
    </row>
    <row r="8" spans="1:6">
      <c r="A8" s="43"/>
      <c r="B8" s="41"/>
      <c r="C8" s="41"/>
      <c r="D8" s="41"/>
      <c r="E8" s="41"/>
      <c r="F8" s="42"/>
    </row>
    <row r="9" spans="1:6">
      <c r="A9" s="43"/>
      <c r="B9" s="41"/>
      <c r="C9" s="41"/>
      <c r="D9" s="41"/>
      <c r="E9" s="41"/>
      <c r="F9" s="42"/>
    </row>
    <row r="10" spans="1:6">
      <c r="A10" s="43"/>
      <c r="B10" s="41"/>
      <c r="C10" s="41"/>
      <c r="D10" s="41"/>
      <c r="E10" s="41"/>
      <c r="F10" s="42"/>
    </row>
    <row r="11" spans="1:6">
      <c r="A11" s="43"/>
      <c r="B11" s="41"/>
      <c r="C11" s="41"/>
      <c r="D11" s="41"/>
      <c r="E11" s="41"/>
      <c r="F11" s="42"/>
    </row>
    <row r="12" spans="1:6">
      <c r="A12" s="43"/>
      <c r="B12" s="41"/>
      <c r="C12" s="41"/>
      <c r="D12" s="41"/>
      <c r="E12" s="41"/>
      <c r="F12" s="42"/>
    </row>
    <row r="13" spans="1:6">
      <c r="A13" s="43"/>
      <c r="B13" s="41"/>
      <c r="C13" s="41"/>
      <c r="D13" s="41"/>
      <c r="E13" s="41"/>
      <c r="F13" s="42"/>
    </row>
    <row r="14" spans="1:6">
      <c r="A14" s="44"/>
      <c r="B14" s="45"/>
      <c r="C14" s="45"/>
      <c r="D14" s="45"/>
      <c r="E14" s="45"/>
      <c r="F14" s="46"/>
    </row>
  </sheetData>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2060"/>
    <pageSetUpPr fitToPage="1"/>
  </sheetPr>
  <dimension ref="A1:B36"/>
  <sheetViews>
    <sheetView zoomScaleNormal="100" zoomScalePageLayoutView="80" workbookViewId="0">
      <pane xSplit="28340" topLeftCell="L1"/>
      <selection activeCell="D18" sqref="D18"/>
      <selection pane="topRight" activeCell="A2" sqref="A2"/>
    </sheetView>
  </sheetViews>
  <sheetFormatPr baseColWidth="10" defaultColWidth="21.5" defaultRowHeight="40.5" customHeight="1"/>
  <cols>
    <col min="1" max="1" width="69.6640625" style="1" customWidth="1"/>
    <col min="2" max="2" width="11.5" style="57" customWidth="1"/>
    <col min="3" max="16384" width="21.5" style="28"/>
  </cols>
  <sheetData>
    <row r="1" spans="1:2" ht="40.5" customHeight="1">
      <c r="A1" s="231" t="s">
        <v>22</v>
      </c>
      <c r="B1" s="231"/>
    </row>
    <row r="2" spans="1:2" ht="33" customHeight="1">
      <c r="A2" s="58" t="s">
        <v>83</v>
      </c>
      <c r="B2" s="84" t="s">
        <v>90</v>
      </c>
    </row>
    <row r="3" spans="1:2" ht="16">
      <c r="A3" s="2" t="s">
        <v>43</v>
      </c>
      <c r="B3" s="102">
        <v>1496</v>
      </c>
    </row>
    <row r="4" spans="1:2" ht="21.5" customHeight="1">
      <c r="A4" s="79" t="s">
        <v>25</v>
      </c>
      <c r="B4" s="177"/>
    </row>
    <row r="5" spans="1:2" ht="15">
      <c r="A5" s="47" t="s">
        <v>0</v>
      </c>
      <c r="B5" s="178">
        <v>1424</v>
      </c>
    </row>
    <row r="6" spans="1:2" ht="15">
      <c r="A6" s="47" t="s">
        <v>1</v>
      </c>
      <c r="B6" s="179">
        <v>0</v>
      </c>
    </row>
    <row r="7" spans="1:2" ht="15">
      <c r="A7" s="48" t="s">
        <v>13</v>
      </c>
      <c r="B7" s="179">
        <v>0</v>
      </c>
    </row>
    <row r="8" spans="1:2" ht="15">
      <c r="A8" s="48" t="s">
        <v>14</v>
      </c>
      <c r="B8" s="179">
        <v>0</v>
      </c>
    </row>
    <row r="9" spans="1:2" s="49" customFormat="1" ht="21.5" customHeight="1">
      <c r="A9" s="80" t="s">
        <v>26</v>
      </c>
      <c r="B9" s="180"/>
    </row>
    <row r="10" spans="1:2" s="49" customFormat="1" ht="15">
      <c r="A10" s="50" t="s">
        <v>2</v>
      </c>
      <c r="B10" s="181">
        <v>9</v>
      </c>
    </row>
    <row r="11" spans="1:2" s="49" customFormat="1" ht="15">
      <c r="A11" s="50" t="s">
        <v>3</v>
      </c>
      <c r="B11" s="182">
        <v>184</v>
      </c>
    </row>
    <row r="12" spans="1:2" s="49" customFormat="1" ht="15">
      <c r="A12" s="50" t="s">
        <v>6</v>
      </c>
      <c r="B12" s="181">
        <v>617</v>
      </c>
    </row>
    <row r="13" spans="1:2" s="49" customFormat="1" ht="15">
      <c r="A13" s="50" t="s">
        <v>4</v>
      </c>
      <c r="B13" s="181">
        <v>591</v>
      </c>
    </row>
    <row r="14" spans="1:2" s="49" customFormat="1" ht="15">
      <c r="A14" s="50" t="s">
        <v>12</v>
      </c>
      <c r="B14" s="181">
        <v>0</v>
      </c>
    </row>
    <row r="15" spans="1:2" s="49" customFormat="1" ht="15">
      <c r="A15" s="50" t="s">
        <v>5</v>
      </c>
      <c r="B15" s="181">
        <v>23</v>
      </c>
    </row>
    <row r="16" spans="1:2" s="77" customFormat="1" ht="20.75" customHeight="1">
      <c r="A16" s="80" t="s">
        <v>18</v>
      </c>
      <c r="B16" s="180"/>
    </row>
    <row r="17" spans="1:2" s="49" customFormat="1" ht="15">
      <c r="A17" s="51" t="s">
        <v>19</v>
      </c>
      <c r="B17" s="181" t="s">
        <v>115</v>
      </c>
    </row>
    <row r="18" spans="1:2" s="49" customFormat="1" ht="15">
      <c r="A18" s="51" t="s">
        <v>29</v>
      </c>
      <c r="B18" s="181" t="s">
        <v>115</v>
      </c>
    </row>
    <row r="19" spans="1:2" s="49" customFormat="1" ht="15">
      <c r="A19" s="51" t="s">
        <v>16</v>
      </c>
      <c r="B19" s="181" t="s">
        <v>115</v>
      </c>
    </row>
    <row r="20" spans="1:2" s="49" customFormat="1" ht="15">
      <c r="A20" s="51" t="s">
        <v>17</v>
      </c>
      <c r="B20" s="181" t="s">
        <v>115</v>
      </c>
    </row>
    <row r="21" spans="1:2" s="49" customFormat="1" ht="21.5" customHeight="1">
      <c r="A21" s="80" t="s">
        <v>21</v>
      </c>
      <c r="B21" s="180"/>
    </row>
    <row r="22" spans="1:2" s="49" customFormat="1" ht="15">
      <c r="A22" s="50" t="s">
        <v>11</v>
      </c>
      <c r="B22" s="102">
        <v>1394</v>
      </c>
    </row>
    <row r="23" spans="1:2" s="49" customFormat="1" ht="15">
      <c r="A23" s="50" t="s">
        <v>47</v>
      </c>
      <c r="B23" s="181"/>
    </row>
    <row r="24" spans="1:2" s="49" customFormat="1" ht="15">
      <c r="A24" s="50" t="s">
        <v>48</v>
      </c>
      <c r="B24" s="181"/>
    </row>
    <row r="25" spans="1:2" s="49" customFormat="1" ht="15">
      <c r="A25" s="50" t="s">
        <v>10</v>
      </c>
      <c r="B25" s="181">
        <v>451</v>
      </c>
    </row>
    <row r="26" spans="1:2" s="49" customFormat="1" ht="17.25" customHeight="1">
      <c r="A26" s="52" t="s">
        <v>23</v>
      </c>
      <c r="B26" s="102"/>
    </row>
    <row r="27" spans="1:2" s="49" customFormat="1" ht="15">
      <c r="A27" s="53" t="s">
        <v>20</v>
      </c>
      <c r="B27" s="181"/>
    </row>
    <row r="28" spans="1:2" s="49" customFormat="1" ht="17.25" customHeight="1">
      <c r="A28" s="54" t="s">
        <v>33</v>
      </c>
      <c r="B28" s="181">
        <v>288</v>
      </c>
    </row>
    <row r="29" spans="1:2" s="78" customFormat="1" ht="17.25" customHeight="1">
      <c r="A29" s="55" t="s">
        <v>24</v>
      </c>
      <c r="B29" s="183" t="s">
        <v>115</v>
      </c>
    </row>
    <row r="30" spans="1:2" s="49" customFormat="1" ht="15">
      <c r="A30" s="51" t="s">
        <v>8</v>
      </c>
      <c r="B30" s="183" t="s">
        <v>115</v>
      </c>
    </row>
    <row r="31" spans="1:2" s="49" customFormat="1" ht="15">
      <c r="A31" s="51" t="s">
        <v>7</v>
      </c>
      <c r="B31" s="183" t="s">
        <v>115</v>
      </c>
    </row>
    <row r="32" spans="1:2" s="49" customFormat="1" ht="15">
      <c r="A32" s="51" t="s">
        <v>9</v>
      </c>
      <c r="B32" s="183" t="s">
        <v>115</v>
      </c>
    </row>
    <row r="33" spans="1:2" s="49" customFormat="1" ht="15">
      <c r="A33" s="51" t="s">
        <v>10</v>
      </c>
      <c r="B33" s="183" t="s">
        <v>115</v>
      </c>
    </row>
    <row r="34" spans="1:2" s="56" customFormat="1" ht="20.75" customHeight="1">
      <c r="A34" s="54" t="s">
        <v>28</v>
      </c>
      <c r="B34" s="184">
        <v>3</v>
      </c>
    </row>
    <row r="35" spans="1:2" s="56" customFormat="1" ht="20.75" customHeight="1">
      <c r="A35" s="54" t="s">
        <v>27</v>
      </c>
      <c r="B35" s="181" t="s">
        <v>115</v>
      </c>
    </row>
    <row r="36" spans="1:2" ht="66.75" customHeight="1">
      <c r="A36" s="232" t="s">
        <v>91</v>
      </c>
      <c r="B36" s="233"/>
    </row>
  </sheetData>
  <mergeCells count="2">
    <mergeCell ref="A1:B1"/>
    <mergeCell ref="A36:B36"/>
  </mergeCells>
  <printOptions horizontalCentered="1"/>
  <pageMargins left="0.25" right="0.25" top="0.82291666666666663" bottom="0.5" header="0.3" footer="0.3"/>
  <pageSetup fitToHeight="0" orientation="portrait" r:id="rId1"/>
  <headerFooter>
    <oddFooter>&amp;CPage &amp;P of &amp;N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79998168889431442"/>
    <pageSetUpPr fitToPage="1"/>
  </sheetPr>
  <dimension ref="A1:AY1502"/>
  <sheetViews>
    <sheetView workbookViewId="0">
      <pane ySplit="2" topLeftCell="A3" activePane="bottomLeft" state="frozen"/>
      <selection activeCell="A2" sqref="A2"/>
      <selection pane="bottomLeft" activeCell="S2" sqref="S2:T2"/>
    </sheetView>
  </sheetViews>
  <sheetFormatPr baseColWidth="10" defaultColWidth="9.1640625" defaultRowHeight="15"/>
  <cols>
    <col min="1" max="1" width="15.1640625" style="66" customWidth="1"/>
    <col min="2" max="2" width="13" style="67" customWidth="1"/>
    <col min="3" max="3" width="11.1640625" style="67" customWidth="1"/>
    <col min="4" max="6" width="9.1640625" style="66"/>
    <col min="7" max="7" width="10.6640625" style="66" customWidth="1"/>
    <col min="8" max="8" width="12.1640625" style="66" customWidth="1"/>
    <col min="9" max="9" width="10.83203125" style="66" customWidth="1"/>
    <col min="10" max="10" width="14.5" style="66" customWidth="1"/>
    <col min="11" max="11" width="13" style="67" customWidth="1"/>
    <col min="12" max="12" width="18.6640625" style="66" customWidth="1"/>
    <col min="13" max="13" width="14.5" style="66" customWidth="1"/>
    <col min="14" max="14" width="13.33203125" style="67" customWidth="1"/>
    <col min="15" max="15" width="11.33203125" style="67" customWidth="1"/>
    <col min="16" max="16" width="11.1640625" style="66" customWidth="1"/>
    <col min="17" max="17" width="10.33203125" style="66" customWidth="1"/>
    <col min="18" max="18" width="19.33203125" style="66" customWidth="1"/>
    <col min="19" max="19" width="10.6640625" style="195" customWidth="1"/>
    <col min="20" max="20" width="25.1640625" style="195" bestFit="1" customWidth="1"/>
    <col min="21" max="16384" width="9.1640625" style="66"/>
  </cols>
  <sheetData>
    <row r="1" spans="1:51" s="3" customFormat="1" ht="30" customHeight="1" thickBot="1">
      <c r="A1" s="185"/>
      <c r="B1" s="90" t="s">
        <v>83</v>
      </c>
      <c r="C1" s="92"/>
      <c r="D1" s="92"/>
      <c r="E1" s="92"/>
      <c r="F1" s="92"/>
      <c r="G1" s="92"/>
      <c r="H1" s="92"/>
      <c r="I1" s="93"/>
      <c r="J1" s="87" t="s">
        <v>92</v>
      </c>
      <c r="K1" s="88"/>
      <c r="L1" s="88"/>
      <c r="M1" s="88"/>
      <c r="N1" s="88"/>
      <c r="O1" s="88"/>
      <c r="P1" s="88"/>
      <c r="Q1" s="88"/>
      <c r="R1" s="88"/>
      <c r="S1" s="88"/>
      <c r="T1" s="89"/>
      <c r="U1" s="4"/>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c r="AX1" s="186"/>
      <c r="AY1" s="19"/>
    </row>
    <row r="2" spans="1:51" s="193" customFormat="1" ht="103.5" customHeight="1" thickBot="1">
      <c r="A2" s="159" t="s">
        <v>159</v>
      </c>
      <c r="B2" s="187" t="s">
        <v>30</v>
      </c>
      <c r="C2" s="188" t="s">
        <v>15</v>
      </c>
      <c r="D2" s="188" t="s">
        <v>35</v>
      </c>
      <c r="E2" s="188" t="s">
        <v>50</v>
      </c>
      <c r="F2" s="188" t="s">
        <v>34</v>
      </c>
      <c r="G2" s="188" t="s">
        <v>51</v>
      </c>
      <c r="H2" s="188" t="s">
        <v>59</v>
      </c>
      <c r="I2" s="188" t="s">
        <v>52</v>
      </c>
      <c r="J2" s="187" t="s">
        <v>53</v>
      </c>
      <c r="K2" s="187" t="s">
        <v>31</v>
      </c>
      <c r="L2" s="188" t="s">
        <v>37</v>
      </c>
      <c r="M2" s="188" t="s">
        <v>38</v>
      </c>
      <c r="N2" s="189" t="s">
        <v>40</v>
      </c>
      <c r="O2" s="188" t="s">
        <v>39</v>
      </c>
      <c r="P2" s="188" t="s">
        <v>54</v>
      </c>
      <c r="Q2" s="190" t="s">
        <v>32</v>
      </c>
      <c r="R2" s="188" t="s">
        <v>36</v>
      </c>
      <c r="S2" s="188" t="s">
        <v>55</v>
      </c>
      <c r="T2" s="188" t="s">
        <v>94</v>
      </c>
      <c r="U2" s="191"/>
      <c r="V2" s="191"/>
      <c r="W2" s="191"/>
      <c r="X2" s="191"/>
      <c r="Y2" s="191"/>
      <c r="Z2" s="191"/>
      <c r="AA2" s="191"/>
      <c r="AB2" s="191"/>
      <c r="AC2" s="191"/>
      <c r="AD2" s="191"/>
      <c r="AE2" s="191"/>
      <c r="AF2" s="191"/>
      <c r="AG2" s="191"/>
      <c r="AH2" s="191"/>
      <c r="AI2" s="191"/>
      <c r="AJ2" s="191"/>
      <c r="AK2" s="191"/>
      <c r="AL2" s="191"/>
      <c r="AM2" s="191"/>
      <c r="AN2" s="191"/>
      <c r="AO2" s="191"/>
      <c r="AP2" s="191"/>
      <c r="AQ2" s="191"/>
      <c r="AR2" s="191"/>
      <c r="AS2" s="191"/>
      <c r="AT2" s="191"/>
      <c r="AU2" s="191"/>
      <c r="AV2" s="191"/>
      <c r="AW2" s="191"/>
      <c r="AX2" s="192"/>
    </row>
    <row r="3" spans="1:51">
      <c r="A3"/>
      <c r="B3" s="194">
        <v>42935</v>
      </c>
      <c r="C3">
        <v>27</v>
      </c>
      <c r="D3" t="s">
        <v>105</v>
      </c>
      <c r="E3" t="s">
        <v>99</v>
      </c>
      <c r="F3" t="s">
        <v>106</v>
      </c>
      <c r="G3" s="124" t="s">
        <v>115</v>
      </c>
      <c r="H3" t="s">
        <v>102</v>
      </c>
      <c r="I3" s="124" t="s">
        <v>115</v>
      </c>
      <c r="J3" s="194">
        <v>44201</v>
      </c>
      <c r="K3" s="196">
        <f>J3+2</f>
        <v>44203</v>
      </c>
      <c r="L3"/>
      <c r="M3"/>
      <c r="N3" s="194">
        <v>44204</v>
      </c>
      <c r="O3">
        <v>3</v>
      </c>
      <c r="P3" t="s">
        <v>11</v>
      </c>
      <c r="Q3" s="124" t="s">
        <v>115</v>
      </c>
      <c r="R3" s="124" t="s">
        <v>115</v>
      </c>
      <c r="S3"/>
      <c r="T3"/>
    </row>
    <row r="4" spans="1:51">
      <c r="A4"/>
      <c r="B4" s="194">
        <v>42935</v>
      </c>
      <c r="C4">
        <v>27</v>
      </c>
      <c r="D4" t="s">
        <v>105</v>
      </c>
      <c r="E4" t="s">
        <v>99</v>
      </c>
      <c r="F4" t="s">
        <v>106</v>
      </c>
      <c r="G4" s="124" t="s">
        <v>115</v>
      </c>
      <c r="H4" t="s">
        <v>102</v>
      </c>
      <c r="I4" s="124" t="s">
        <v>115</v>
      </c>
      <c r="J4" s="194">
        <v>44216</v>
      </c>
      <c r="K4" s="196">
        <f t="shared" ref="K4:K67" si="0">J4+2</f>
        <v>44218</v>
      </c>
      <c r="L4"/>
      <c r="M4"/>
      <c r="N4" s="194">
        <v>44232</v>
      </c>
      <c r="O4">
        <v>16</v>
      </c>
      <c r="P4" t="s">
        <v>11</v>
      </c>
      <c r="Q4" s="124" t="s">
        <v>115</v>
      </c>
      <c r="R4" s="124" t="s">
        <v>115</v>
      </c>
      <c r="S4"/>
      <c r="T4"/>
    </row>
    <row r="5" spans="1:51">
      <c r="A5"/>
      <c r="B5" s="194">
        <v>42935</v>
      </c>
      <c r="C5">
        <v>27</v>
      </c>
      <c r="D5" t="s">
        <v>105</v>
      </c>
      <c r="E5" t="s">
        <v>99</v>
      </c>
      <c r="F5" t="s">
        <v>106</v>
      </c>
      <c r="G5" s="124" t="s">
        <v>115</v>
      </c>
      <c r="H5" t="s">
        <v>102</v>
      </c>
      <c r="I5" s="124" t="s">
        <v>115</v>
      </c>
      <c r="J5" s="194">
        <v>44257</v>
      </c>
      <c r="K5" s="196">
        <f t="shared" si="0"/>
        <v>44259</v>
      </c>
      <c r="L5"/>
      <c r="M5"/>
      <c r="N5" s="194">
        <v>44278</v>
      </c>
      <c r="O5">
        <v>21</v>
      </c>
      <c r="P5" t="s">
        <v>11</v>
      </c>
      <c r="Q5" s="124" t="s">
        <v>115</v>
      </c>
      <c r="R5" s="124" t="s">
        <v>115</v>
      </c>
      <c r="S5"/>
      <c r="T5"/>
    </row>
    <row r="6" spans="1:51">
      <c r="A6"/>
      <c r="B6" s="194">
        <v>42935</v>
      </c>
      <c r="C6">
        <v>27</v>
      </c>
      <c r="D6" t="s">
        <v>105</v>
      </c>
      <c r="E6" t="s">
        <v>99</v>
      </c>
      <c r="F6" t="s">
        <v>106</v>
      </c>
      <c r="G6" s="124" t="s">
        <v>115</v>
      </c>
      <c r="H6" t="s">
        <v>102</v>
      </c>
      <c r="I6" s="124" t="s">
        <v>115</v>
      </c>
      <c r="J6" s="194">
        <v>44408</v>
      </c>
      <c r="K6" s="196">
        <f t="shared" si="0"/>
        <v>44410</v>
      </c>
      <c r="L6"/>
      <c r="M6"/>
      <c r="N6" s="194">
        <v>44409</v>
      </c>
      <c r="O6">
        <v>1</v>
      </c>
      <c r="P6" t="s">
        <v>11</v>
      </c>
      <c r="Q6" s="124" t="s">
        <v>115</v>
      </c>
      <c r="R6" s="124" t="s">
        <v>115</v>
      </c>
      <c r="S6"/>
      <c r="T6"/>
    </row>
    <row r="7" spans="1:51">
      <c r="A7"/>
      <c r="B7" s="194">
        <v>43046</v>
      </c>
      <c r="C7">
        <v>34</v>
      </c>
      <c r="D7" t="s">
        <v>105</v>
      </c>
      <c r="E7" t="s">
        <v>99</v>
      </c>
      <c r="F7" t="s">
        <v>106</v>
      </c>
      <c r="G7" s="124" t="s">
        <v>115</v>
      </c>
      <c r="H7" t="s">
        <v>102</v>
      </c>
      <c r="I7" s="124" t="s">
        <v>115</v>
      </c>
      <c r="J7" s="194">
        <v>44447</v>
      </c>
      <c r="K7" s="196">
        <f t="shared" si="0"/>
        <v>44449</v>
      </c>
      <c r="L7"/>
      <c r="M7"/>
      <c r="N7" s="194">
        <v>44449</v>
      </c>
      <c r="O7">
        <v>2</v>
      </c>
      <c r="P7" t="s">
        <v>11</v>
      </c>
      <c r="Q7" s="124" t="s">
        <v>115</v>
      </c>
      <c r="R7" s="124" t="s">
        <v>115</v>
      </c>
      <c r="S7"/>
      <c r="T7"/>
    </row>
    <row r="8" spans="1:51">
      <c r="A8"/>
      <c r="B8" s="194">
        <v>43242</v>
      </c>
      <c r="C8">
        <v>35</v>
      </c>
      <c r="D8" t="s">
        <v>107</v>
      </c>
      <c r="E8" t="s">
        <v>107</v>
      </c>
      <c r="F8" t="s">
        <v>106</v>
      </c>
      <c r="G8" s="124" t="s">
        <v>115</v>
      </c>
      <c r="H8" t="s">
        <v>102</v>
      </c>
      <c r="I8" s="124" t="s">
        <v>115</v>
      </c>
      <c r="J8" s="194">
        <v>44402</v>
      </c>
      <c r="K8" s="196">
        <f t="shared" si="0"/>
        <v>44404</v>
      </c>
      <c r="L8"/>
      <c r="M8"/>
      <c r="N8" s="194">
        <v>44403</v>
      </c>
      <c r="O8">
        <v>1</v>
      </c>
      <c r="P8" t="s">
        <v>11</v>
      </c>
      <c r="Q8" s="124" t="s">
        <v>115</v>
      </c>
      <c r="R8" s="124" t="s">
        <v>115</v>
      </c>
      <c r="S8"/>
      <c r="T8"/>
    </row>
    <row r="9" spans="1:51">
      <c r="A9"/>
      <c r="B9" s="194">
        <v>43318</v>
      </c>
      <c r="C9">
        <v>32</v>
      </c>
      <c r="D9" t="s">
        <v>107</v>
      </c>
      <c r="E9" t="s">
        <v>107</v>
      </c>
      <c r="F9" t="s">
        <v>106</v>
      </c>
      <c r="G9" s="124" t="s">
        <v>115</v>
      </c>
      <c r="H9" t="s">
        <v>102</v>
      </c>
      <c r="I9" s="124" t="s">
        <v>115</v>
      </c>
      <c r="J9" s="194">
        <v>44232</v>
      </c>
      <c r="K9" s="196">
        <f t="shared" si="0"/>
        <v>44234</v>
      </c>
      <c r="L9"/>
      <c r="M9"/>
      <c r="N9" s="194">
        <v>44233</v>
      </c>
      <c r="O9">
        <v>1</v>
      </c>
      <c r="P9" t="s">
        <v>11</v>
      </c>
      <c r="Q9" s="124" t="s">
        <v>115</v>
      </c>
      <c r="R9" s="124" t="s">
        <v>115</v>
      </c>
      <c r="S9"/>
      <c r="T9"/>
    </row>
    <row r="10" spans="1:51">
      <c r="A10"/>
      <c r="B10" s="194">
        <v>43318</v>
      </c>
      <c r="C10">
        <v>32</v>
      </c>
      <c r="D10" t="s">
        <v>107</v>
      </c>
      <c r="E10" t="s">
        <v>107</v>
      </c>
      <c r="F10" t="s">
        <v>106</v>
      </c>
      <c r="G10" s="124" t="s">
        <v>115</v>
      </c>
      <c r="H10" t="s">
        <v>102</v>
      </c>
      <c r="I10" s="124" t="s">
        <v>115</v>
      </c>
      <c r="J10" s="194">
        <v>44321</v>
      </c>
      <c r="K10" s="196">
        <f t="shared" si="0"/>
        <v>44323</v>
      </c>
      <c r="L10"/>
      <c r="M10"/>
      <c r="N10" s="194">
        <v>44322</v>
      </c>
      <c r="O10">
        <v>1</v>
      </c>
      <c r="P10" t="s">
        <v>11</v>
      </c>
      <c r="Q10" s="124" t="s">
        <v>115</v>
      </c>
      <c r="R10" s="124" t="s">
        <v>115</v>
      </c>
      <c r="S10"/>
      <c r="T10"/>
    </row>
    <row r="11" spans="1:51">
      <c r="A11"/>
      <c r="B11" s="194">
        <v>43403</v>
      </c>
      <c r="C11">
        <v>36</v>
      </c>
      <c r="D11" t="s">
        <v>107</v>
      </c>
      <c r="E11" t="s">
        <v>107</v>
      </c>
      <c r="F11" t="s">
        <v>106</v>
      </c>
      <c r="G11" s="124" t="s">
        <v>115</v>
      </c>
      <c r="H11" t="s">
        <v>102</v>
      </c>
      <c r="I11" s="124" t="s">
        <v>115</v>
      </c>
      <c r="J11" s="194">
        <v>44224</v>
      </c>
      <c r="K11" s="196">
        <f t="shared" si="0"/>
        <v>44226</v>
      </c>
      <c r="L11"/>
      <c r="M11"/>
      <c r="N11" s="194">
        <v>44233</v>
      </c>
      <c r="O11">
        <v>9</v>
      </c>
      <c r="P11" t="s">
        <v>11</v>
      </c>
      <c r="Q11" s="124" t="s">
        <v>115</v>
      </c>
      <c r="R11" s="124" t="s">
        <v>115</v>
      </c>
      <c r="S11"/>
      <c r="T11"/>
    </row>
    <row r="12" spans="1:51">
      <c r="A12"/>
      <c r="B12" s="194">
        <v>43479</v>
      </c>
      <c r="C12">
        <v>25</v>
      </c>
      <c r="D12" t="s">
        <v>107</v>
      </c>
      <c r="E12" t="s">
        <v>107</v>
      </c>
      <c r="F12" t="s">
        <v>106</v>
      </c>
      <c r="G12" s="124" t="s">
        <v>115</v>
      </c>
      <c r="H12" t="s">
        <v>102</v>
      </c>
      <c r="I12" s="124" t="s">
        <v>115</v>
      </c>
      <c r="J12" s="194">
        <v>44222</v>
      </c>
      <c r="K12" s="196">
        <f t="shared" si="0"/>
        <v>44224</v>
      </c>
      <c r="L12"/>
      <c r="M12"/>
      <c r="N12" s="194">
        <v>44223</v>
      </c>
      <c r="O12">
        <v>1</v>
      </c>
      <c r="P12" t="s">
        <v>11</v>
      </c>
      <c r="Q12" s="124" t="s">
        <v>115</v>
      </c>
      <c r="R12" s="124" t="s">
        <v>115</v>
      </c>
      <c r="S12"/>
      <c r="T12"/>
    </row>
    <row r="13" spans="1:51">
      <c r="A13"/>
      <c r="B13" s="194">
        <v>43483</v>
      </c>
      <c r="C13">
        <v>27</v>
      </c>
      <c r="D13" t="s">
        <v>107</v>
      </c>
      <c r="E13" t="s">
        <v>107</v>
      </c>
      <c r="F13" t="s">
        <v>106</v>
      </c>
      <c r="G13" s="124" t="s">
        <v>115</v>
      </c>
      <c r="H13" t="s">
        <v>102</v>
      </c>
      <c r="I13" s="124" t="s">
        <v>115</v>
      </c>
      <c r="J13" s="194">
        <v>44203</v>
      </c>
      <c r="K13" s="196">
        <f t="shared" si="0"/>
        <v>44205</v>
      </c>
      <c r="L13"/>
      <c r="M13"/>
      <c r="N13" s="194">
        <v>44208</v>
      </c>
      <c r="O13">
        <v>5</v>
      </c>
      <c r="P13" t="s">
        <v>11</v>
      </c>
      <c r="Q13" s="124" t="s">
        <v>115</v>
      </c>
      <c r="R13" s="124" t="s">
        <v>115</v>
      </c>
      <c r="S13"/>
      <c r="T13"/>
    </row>
    <row r="14" spans="1:51">
      <c r="A14"/>
      <c r="B14" s="194">
        <v>43483</v>
      </c>
      <c r="C14">
        <v>27</v>
      </c>
      <c r="D14" t="s">
        <v>107</v>
      </c>
      <c r="E14" t="s">
        <v>107</v>
      </c>
      <c r="F14" t="s">
        <v>106</v>
      </c>
      <c r="G14" s="124" t="s">
        <v>115</v>
      </c>
      <c r="H14" t="s">
        <v>102</v>
      </c>
      <c r="I14" s="124" t="s">
        <v>115</v>
      </c>
      <c r="J14" s="194">
        <v>44210</v>
      </c>
      <c r="K14" s="196">
        <f t="shared" si="0"/>
        <v>44212</v>
      </c>
      <c r="L14"/>
      <c r="M14"/>
      <c r="N14" s="194">
        <v>44212</v>
      </c>
      <c r="O14">
        <v>2</v>
      </c>
      <c r="P14" t="s">
        <v>11</v>
      </c>
      <c r="Q14" s="124" t="s">
        <v>115</v>
      </c>
      <c r="R14" s="124" t="s">
        <v>115</v>
      </c>
      <c r="S14"/>
      <c r="T14"/>
    </row>
    <row r="15" spans="1:51">
      <c r="A15"/>
      <c r="B15" s="194">
        <v>43483</v>
      </c>
      <c r="C15">
        <v>27</v>
      </c>
      <c r="D15" t="s">
        <v>107</v>
      </c>
      <c r="E15" t="s">
        <v>107</v>
      </c>
      <c r="F15" t="s">
        <v>106</v>
      </c>
      <c r="G15" s="124" t="s">
        <v>115</v>
      </c>
      <c r="H15" t="s">
        <v>102</v>
      </c>
      <c r="I15" s="124" t="s">
        <v>115</v>
      </c>
      <c r="J15" s="194">
        <v>44212</v>
      </c>
      <c r="K15" s="196">
        <f t="shared" si="0"/>
        <v>44214</v>
      </c>
      <c r="L15"/>
      <c r="M15"/>
      <c r="N15" s="194">
        <v>44222</v>
      </c>
      <c r="O15">
        <v>10</v>
      </c>
      <c r="P15" t="s">
        <v>11</v>
      </c>
      <c r="Q15" s="124" t="s">
        <v>115</v>
      </c>
      <c r="R15" s="124" t="s">
        <v>115</v>
      </c>
      <c r="S15"/>
      <c r="T15"/>
    </row>
    <row r="16" spans="1:51">
      <c r="A16"/>
      <c r="B16" s="194">
        <v>43543</v>
      </c>
      <c r="C16">
        <v>39</v>
      </c>
      <c r="D16" t="s">
        <v>98</v>
      </c>
      <c r="E16" t="s">
        <v>99</v>
      </c>
      <c r="F16" t="s">
        <v>106</v>
      </c>
      <c r="G16" s="124" t="s">
        <v>115</v>
      </c>
      <c r="H16" t="s">
        <v>102</v>
      </c>
      <c r="I16" s="124" t="s">
        <v>115</v>
      </c>
      <c r="J16" s="194">
        <v>44257</v>
      </c>
      <c r="K16" s="196">
        <f t="shared" si="0"/>
        <v>44259</v>
      </c>
      <c r="L16"/>
      <c r="M16"/>
      <c r="N16" s="194">
        <v>44259</v>
      </c>
      <c r="O16">
        <v>2</v>
      </c>
      <c r="P16" t="s">
        <v>11</v>
      </c>
      <c r="Q16" s="124" t="s">
        <v>115</v>
      </c>
      <c r="R16" s="124" t="s">
        <v>115</v>
      </c>
      <c r="S16"/>
      <c r="T16"/>
    </row>
    <row r="17" spans="1:20">
      <c r="A17"/>
      <c r="B17" s="194">
        <v>44670</v>
      </c>
      <c r="C17">
        <v>39</v>
      </c>
      <c r="D17" t="s">
        <v>107</v>
      </c>
      <c r="E17" t="s">
        <v>107</v>
      </c>
      <c r="F17" t="s">
        <v>106</v>
      </c>
      <c r="G17" s="124" t="s">
        <v>115</v>
      </c>
      <c r="H17" t="s">
        <v>102</v>
      </c>
      <c r="I17" s="124" t="s">
        <v>115</v>
      </c>
      <c r="J17" s="194">
        <v>44356</v>
      </c>
      <c r="K17" s="196">
        <f t="shared" si="0"/>
        <v>44358</v>
      </c>
      <c r="L17"/>
      <c r="M17"/>
      <c r="N17" s="194">
        <v>44365</v>
      </c>
      <c r="O17">
        <v>9</v>
      </c>
      <c r="P17" t="s">
        <v>11</v>
      </c>
      <c r="Q17" s="124" t="s">
        <v>115</v>
      </c>
      <c r="R17" s="124" t="s">
        <v>115</v>
      </c>
      <c r="S17"/>
      <c r="T17"/>
    </row>
    <row r="18" spans="1:20">
      <c r="A18"/>
      <c r="B18" s="194">
        <v>43602</v>
      </c>
      <c r="C18">
        <v>44</v>
      </c>
      <c r="D18" t="s">
        <v>105</v>
      </c>
      <c r="E18" t="s">
        <v>99</v>
      </c>
      <c r="F18" t="s">
        <v>106</v>
      </c>
      <c r="G18" s="124" t="s">
        <v>115</v>
      </c>
      <c r="H18" t="s">
        <v>102</v>
      </c>
      <c r="I18" s="124" t="s">
        <v>115</v>
      </c>
      <c r="J18" s="194">
        <v>44434</v>
      </c>
      <c r="K18" s="196">
        <f t="shared" si="0"/>
        <v>44436</v>
      </c>
      <c r="L18"/>
      <c r="M18"/>
      <c r="N18" s="194">
        <v>44449</v>
      </c>
      <c r="O18">
        <v>15</v>
      </c>
      <c r="P18" t="s">
        <v>11</v>
      </c>
      <c r="Q18" s="124" t="s">
        <v>115</v>
      </c>
      <c r="R18" s="124" t="s">
        <v>115</v>
      </c>
      <c r="S18"/>
      <c r="T18"/>
    </row>
    <row r="19" spans="1:20">
      <c r="A19"/>
      <c r="B19" s="194">
        <v>43605</v>
      </c>
      <c r="C19">
        <v>31</v>
      </c>
      <c r="D19" t="s">
        <v>107</v>
      </c>
      <c r="E19" t="s">
        <v>107</v>
      </c>
      <c r="F19" t="s">
        <v>106</v>
      </c>
      <c r="G19" s="124" t="s">
        <v>115</v>
      </c>
      <c r="H19" t="s">
        <v>102</v>
      </c>
      <c r="I19" s="124" t="s">
        <v>115</v>
      </c>
      <c r="J19" s="194">
        <v>44203</v>
      </c>
      <c r="K19" s="196">
        <f t="shared" si="0"/>
        <v>44205</v>
      </c>
      <c r="L19"/>
      <c r="M19"/>
      <c r="N19" s="194">
        <v>44229</v>
      </c>
      <c r="O19">
        <v>26</v>
      </c>
      <c r="P19" t="s">
        <v>11</v>
      </c>
      <c r="Q19" s="124" t="s">
        <v>115</v>
      </c>
      <c r="R19" s="124" t="s">
        <v>115</v>
      </c>
      <c r="S19"/>
      <c r="T19"/>
    </row>
    <row r="20" spans="1:20">
      <c r="A20"/>
      <c r="B20" s="194">
        <v>43605</v>
      </c>
      <c r="C20">
        <v>31</v>
      </c>
      <c r="D20" t="s">
        <v>107</v>
      </c>
      <c r="E20" t="s">
        <v>107</v>
      </c>
      <c r="F20" t="s">
        <v>106</v>
      </c>
      <c r="G20" s="124" t="s">
        <v>115</v>
      </c>
      <c r="H20" t="s">
        <v>102</v>
      </c>
      <c r="I20" s="124" t="s">
        <v>115</v>
      </c>
      <c r="J20" s="194">
        <v>44235</v>
      </c>
      <c r="K20" s="196">
        <f t="shared" si="0"/>
        <v>44237</v>
      </c>
      <c r="L20"/>
      <c r="M20"/>
      <c r="N20" s="194">
        <v>44294</v>
      </c>
      <c r="O20">
        <v>59</v>
      </c>
      <c r="P20" t="s">
        <v>11</v>
      </c>
      <c r="Q20" s="124" t="s">
        <v>115</v>
      </c>
      <c r="R20" s="124" t="s">
        <v>115</v>
      </c>
      <c r="S20"/>
      <c r="T20"/>
    </row>
    <row r="21" spans="1:20">
      <c r="A21"/>
      <c r="B21" s="194">
        <v>43613</v>
      </c>
      <c r="C21">
        <v>50</v>
      </c>
      <c r="D21" t="s">
        <v>107</v>
      </c>
      <c r="E21" t="s">
        <v>107</v>
      </c>
      <c r="F21" t="s">
        <v>106</v>
      </c>
      <c r="G21" s="124" t="s">
        <v>115</v>
      </c>
      <c r="H21" t="s">
        <v>102</v>
      </c>
      <c r="I21" s="124" t="s">
        <v>115</v>
      </c>
      <c r="J21" s="194">
        <v>44522</v>
      </c>
      <c r="K21" s="196">
        <f t="shared" si="0"/>
        <v>44524</v>
      </c>
      <c r="L21"/>
      <c r="M21"/>
      <c r="N21" s="194">
        <v>44523</v>
      </c>
      <c r="O21">
        <v>1</v>
      </c>
      <c r="P21" t="s">
        <v>11</v>
      </c>
      <c r="Q21" s="124" t="s">
        <v>115</v>
      </c>
      <c r="R21" s="124" t="s">
        <v>115</v>
      </c>
      <c r="S21"/>
      <c r="T21"/>
    </row>
    <row r="22" spans="1:20">
      <c r="A22"/>
      <c r="B22" s="194">
        <v>43626</v>
      </c>
      <c r="C22">
        <v>44</v>
      </c>
      <c r="D22" t="s">
        <v>107</v>
      </c>
      <c r="E22" t="s">
        <v>107</v>
      </c>
      <c r="F22" t="s">
        <v>106</v>
      </c>
      <c r="G22" s="124" t="s">
        <v>115</v>
      </c>
      <c r="H22" t="s">
        <v>102</v>
      </c>
      <c r="I22" s="124" t="s">
        <v>115</v>
      </c>
      <c r="J22" s="194">
        <v>44212</v>
      </c>
      <c r="K22" s="196">
        <f t="shared" si="0"/>
        <v>44214</v>
      </c>
      <c r="L22"/>
      <c r="M22"/>
      <c r="N22" s="194">
        <v>44231</v>
      </c>
      <c r="O22">
        <v>19</v>
      </c>
      <c r="P22" t="s">
        <v>11</v>
      </c>
      <c r="Q22" s="124" t="s">
        <v>115</v>
      </c>
      <c r="R22" s="124" t="s">
        <v>115</v>
      </c>
      <c r="S22"/>
      <c r="T22"/>
    </row>
    <row r="23" spans="1:20">
      <c r="A23"/>
      <c r="B23" s="194">
        <v>43626</v>
      </c>
      <c r="C23">
        <v>44</v>
      </c>
      <c r="D23" t="s">
        <v>107</v>
      </c>
      <c r="E23" t="s">
        <v>107</v>
      </c>
      <c r="F23" t="s">
        <v>106</v>
      </c>
      <c r="G23" s="124" t="s">
        <v>115</v>
      </c>
      <c r="H23" t="s">
        <v>102</v>
      </c>
      <c r="I23" s="124" t="s">
        <v>115</v>
      </c>
      <c r="J23" s="194">
        <v>44235</v>
      </c>
      <c r="K23" s="196">
        <f t="shared" si="0"/>
        <v>44237</v>
      </c>
      <c r="L23"/>
      <c r="M23"/>
      <c r="N23" s="194">
        <v>44237</v>
      </c>
      <c r="O23">
        <v>2</v>
      </c>
      <c r="P23" t="s">
        <v>11</v>
      </c>
      <c r="Q23" s="124" t="s">
        <v>115</v>
      </c>
      <c r="R23" s="124" t="s">
        <v>115</v>
      </c>
      <c r="S23"/>
      <c r="T23"/>
    </row>
    <row r="24" spans="1:20">
      <c r="A24"/>
      <c r="B24" s="194">
        <v>43634</v>
      </c>
      <c r="C24">
        <v>22</v>
      </c>
      <c r="D24" t="s">
        <v>107</v>
      </c>
      <c r="E24" t="s">
        <v>107</v>
      </c>
      <c r="F24" t="s">
        <v>106</v>
      </c>
      <c r="G24" s="124" t="s">
        <v>115</v>
      </c>
      <c r="H24" t="s">
        <v>102</v>
      </c>
      <c r="I24" s="124" t="s">
        <v>115</v>
      </c>
      <c r="J24" s="194">
        <v>44356</v>
      </c>
      <c r="K24" s="196">
        <f t="shared" si="0"/>
        <v>44358</v>
      </c>
      <c r="L24"/>
      <c r="M24"/>
      <c r="N24" s="194">
        <v>44361</v>
      </c>
      <c r="O24">
        <v>5</v>
      </c>
      <c r="P24" t="s">
        <v>11</v>
      </c>
      <c r="Q24" s="124" t="s">
        <v>115</v>
      </c>
      <c r="R24" s="124" t="s">
        <v>115</v>
      </c>
      <c r="S24"/>
      <c r="T24"/>
    </row>
    <row r="25" spans="1:20">
      <c r="A25"/>
      <c r="B25" s="194">
        <v>43634</v>
      </c>
      <c r="C25">
        <v>22</v>
      </c>
      <c r="D25" t="s">
        <v>107</v>
      </c>
      <c r="E25" t="s">
        <v>107</v>
      </c>
      <c r="F25" t="s">
        <v>106</v>
      </c>
      <c r="G25" s="124" t="s">
        <v>115</v>
      </c>
      <c r="H25" t="s">
        <v>102</v>
      </c>
      <c r="I25" s="124" t="s">
        <v>115</v>
      </c>
      <c r="J25" s="194">
        <v>44410</v>
      </c>
      <c r="K25" s="196">
        <f t="shared" si="0"/>
        <v>44412</v>
      </c>
      <c r="L25"/>
      <c r="M25"/>
      <c r="N25" s="194">
        <v>44431</v>
      </c>
      <c r="O25">
        <v>21</v>
      </c>
      <c r="P25" t="s">
        <v>11</v>
      </c>
      <c r="Q25" s="124" t="s">
        <v>115</v>
      </c>
      <c r="R25" s="124" t="s">
        <v>115</v>
      </c>
      <c r="S25"/>
      <c r="T25"/>
    </row>
    <row r="26" spans="1:20">
      <c r="A26"/>
      <c r="B26" s="194">
        <v>43634</v>
      </c>
      <c r="C26">
        <v>27</v>
      </c>
      <c r="D26" t="s">
        <v>105</v>
      </c>
      <c r="E26" t="s">
        <v>99</v>
      </c>
      <c r="F26" t="s">
        <v>106</v>
      </c>
      <c r="G26" s="124" t="s">
        <v>115</v>
      </c>
      <c r="H26" t="s">
        <v>102</v>
      </c>
      <c r="I26" s="124" t="s">
        <v>115</v>
      </c>
      <c r="J26" s="194">
        <v>44300</v>
      </c>
      <c r="K26" s="196">
        <f t="shared" si="0"/>
        <v>44302</v>
      </c>
      <c r="L26"/>
      <c r="M26"/>
      <c r="N26" s="194">
        <v>44312</v>
      </c>
      <c r="O26">
        <v>12</v>
      </c>
      <c r="P26" t="s">
        <v>11</v>
      </c>
      <c r="Q26" s="124" t="s">
        <v>115</v>
      </c>
      <c r="R26" s="124" t="s">
        <v>115</v>
      </c>
      <c r="S26"/>
      <c r="T26"/>
    </row>
    <row r="27" spans="1:20">
      <c r="A27"/>
      <c r="B27" s="194">
        <v>43636</v>
      </c>
      <c r="C27">
        <v>39</v>
      </c>
      <c r="D27" t="s">
        <v>107</v>
      </c>
      <c r="E27" t="s">
        <v>107</v>
      </c>
      <c r="F27" t="s">
        <v>106</v>
      </c>
      <c r="G27" s="124" t="s">
        <v>115</v>
      </c>
      <c r="H27" t="s">
        <v>102</v>
      </c>
      <c r="I27" s="124" t="s">
        <v>115</v>
      </c>
      <c r="J27" s="194">
        <v>44200</v>
      </c>
      <c r="K27" s="196">
        <f t="shared" si="0"/>
        <v>44202</v>
      </c>
      <c r="L27"/>
      <c r="M27"/>
      <c r="N27" s="194">
        <v>44208</v>
      </c>
      <c r="O27">
        <v>8</v>
      </c>
      <c r="P27" t="s">
        <v>11</v>
      </c>
      <c r="Q27" s="124" t="s">
        <v>115</v>
      </c>
      <c r="R27" s="124" t="s">
        <v>115</v>
      </c>
      <c r="S27"/>
      <c r="T27"/>
    </row>
    <row r="28" spans="1:20">
      <c r="A28"/>
      <c r="B28" s="194">
        <v>43642</v>
      </c>
      <c r="C28">
        <v>22</v>
      </c>
      <c r="D28" t="s">
        <v>107</v>
      </c>
      <c r="E28" t="s">
        <v>107</v>
      </c>
      <c r="F28" t="s">
        <v>106</v>
      </c>
      <c r="G28" s="124" t="s">
        <v>115</v>
      </c>
      <c r="H28" t="s">
        <v>102</v>
      </c>
      <c r="I28" s="124" t="s">
        <v>115</v>
      </c>
      <c r="J28" s="194">
        <v>44232</v>
      </c>
      <c r="K28" s="196">
        <f t="shared" si="0"/>
        <v>44234</v>
      </c>
      <c r="L28"/>
      <c r="M28"/>
      <c r="N28" s="194">
        <v>44238</v>
      </c>
      <c r="O28">
        <v>6</v>
      </c>
      <c r="P28" t="s">
        <v>11</v>
      </c>
      <c r="Q28" s="124" t="s">
        <v>115</v>
      </c>
      <c r="R28" s="124" t="s">
        <v>115</v>
      </c>
      <c r="S28"/>
      <c r="T28"/>
    </row>
    <row r="29" spans="1:20">
      <c r="A29"/>
      <c r="B29" s="194">
        <v>43642</v>
      </c>
      <c r="C29">
        <v>22</v>
      </c>
      <c r="D29" t="s">
        <v>107</v>
      </c>
      <c r="E29" t="s">
        <v>107</v>
      </c>
      <c r="F29" t="s">
        <v>106</v>
      </c>
      <c r="G29" s="124" t="s">
        <v>115</v>
      </c>
      <c r="H29" t="s">
        <v>102</v>
      </c>
      <c r="I29" s="124" t="s">
        <v>115</v>
      </c>
      <c r="J29" s="194">
        <v>44344</v>
      </c>
      <c r="K29" s="196">
        <f t="shared" si="0"/>
        <v>44346</v>
      </c>
      <c r="L29"/>
      <c r="M29"/>
      <c r="N29" s="194">
        <v>44358</v>
      </c>
      <c r="O29">
        <v>14</v>
      </c>
      <c r="P29" t="s">
        <v>11</v>
      </c>
      <c r="Q29" s="124" t="s">
        <v>115</v>
      </c>
      <c r="R29" s="124" t="s">
        <v>115</v>
      </c>
      <c r="S29"/>
      <c r="T29"/>
    </row>
    <row r="30" spans="1:20">
      <c r="A30"/>
      <c r="B30" s="194">
        <v>43642</v>
      </c>
      <c r="C30">
        <v>22</v>
      </c>
      <c r="D30" t="s">
        <v>107</v>
      </c>
      <c r="E30" t="s">
        <v>107</v>
      </c>
      <c r="F30" t="s">
        <v>106</v>
      </c>
      <c r="G30" s="124" t="s">
        <v>115</v>
      </c>
      <c r="H30" t="s">
        <v>102</v>
      </c>
      <c r="I30" s="124" t="s">
        <v>115</v>
      </c>
      <c r="J30" s="194">
        <v>44403</v>
      </c>
      <c r="K30" s="196">
        <f t="shared" si="0"/>
        <v>44405</v>
      </c>
      <c r="L30"/>
      <c r="M30"/>
      <c r="N30" s="194">
        <v>44428</v>
      </c>
      <c r="O30">
        <v>25</v>
      </c>
      <c r="P30" t="s">
        <v>11</v>
      </c>
      <c r="Q30" s="124" t="s">
        <v>115</v>
      </c>
      <c r="R30" s="124" t="s">
        <v>115</v>
      </c>
      <c r="S30"/>
      <c r="T30"/>
    </row>
    <row r="31" spans="1:20">
      <c r="A31"/>
      <c r="B31" s="194">
        <v>43642</v>
      </c>
      <c r="C31">
        <v>22</v>
      </c>
      <c r="D31" t="s">
        <v>107</v>
      </c>
      <c r="E31" t="s">
        <v>107</v>
      </c>
      <c r="F31" t="s">
        <v>106</v>
      </c>
      <c r="G31" s="124" t="s">
        <v>115</v>
      </c>
      <c r="H31" t="s">
        <v>102</v>
      </c>
      <c r="I31" s="124" t="s">
        <v>115</v>
      </c>
      <c r="J31" s="194">
        <v>44489</v>
      </c>
      <c r="K31" s="196">
        <f t="shared" si="0"/>
        <v>44491</v>
      </c>
      <c r="L31"/>
      <c r="M31"/>
      <c r="N31" s="194">
        <v>44490</v>
      </c>
      <c r="O31">
        <v>1</v>
      </c>
      <c r="P31" t="s">
        <v>11</v>
      </c>
      <c r="Q31" s="124" t="s">
        <v>115</v>
      </c>
      <c r="R31" s="124" t="s">
        <v>115</v>
      </c>
      <c r="S31"/>
      <c r="T31"/>
    </row>
    <row r="32" spans="1:20">
      <c r="A32"/>
      <c r="B32" s="194">
        <v>43837</v>
      </c>
      <c r="C32">
        <v>59</v>
      </c>
      <c r="D32" t="s">
        <v>98</v>
      </c>
      <c r="E32" t="s">
        <v>99</v>
      </c>
      <c r="F32" t="s">
        <v>106</v>
      </c>
      <c r="G32" s="124" t="s">
        <v>115</v>
      </c>
      <c r="H32" t="s">
        <v>102</v>
      </c>
      <c r="I32" s="124" t="s">
        <v>115</v>
      </c>
      <c r="J32" s="194">
        <v>44517</v>
      </c>
      <c r="K32" s="196">
        <f t="shared" si="0"/>
        <v>44519</v>
      </c>
      <c r="L32"/>
      <c r="M32"/>
      <c r="N32" s="194">
        <v>44537</v>
      </c>
      <c r="O32">
        <v>20</v>
      </c>
      <c r="P32" t="s">
        <v>11</v>
      </c>
      <c r="Q32" s="124" t="s">
        <v>115</v>
      </c>
      <c r="R32" s="124" t="s">
        <v>115</v>
      </c>
      <c r="S32"/>
      <c r="T32"/>
    </row>
    <row r="33" spans="1:20">
      <c r="A33"/>
      <c r="B33" s="194">
        <v>43665</v>
      </c>
      <c r="C33">
        <v>21</v>
      </c>
      <c r="D33" t="s">
        <v>107</v>
      </c>
      <c r="E33" t="s">
        <v>107</v>
      </c>
      <c r="F33" t="s">
        <v>106</v>
      </c>
      <c r="G33" s="124" t="s">
        <v>115</v>
      </c>
      <c r="H33" t="s">
        <v>102</v>
      </c>
      <c r="I33" s="124" t="s">
        <v>115</v>
      </c>
      <c r="J33" s="194">
        <v>44204</v>
      </c>
      <c r="K33" s="196">
        <f t="shared" si="0"/>
        <v>44206</v>
      </c>
      <c r="L33"/>
      <c r="M33"/>
      <c r="N33" s="194">
        <v>44213</v>
      </c>
      <c r="O33">
        <v>9</v>
      </c>
      <c r="P33" t="s">
        <v>11</v>
      </c>
      <c r="Q33" s="124" t="s">
        <v>115</v>
      </c>
      <c r="R33" s="124" t="s">
        <v>115</v>
      </c>
      <c r="S33"/>
      <c r="T33"/>
    </row>
    <row r="34" spans="1:20">
      <c r="A34"/>
      <c r="B34" s="194">
        <v>44293</v>
      </c>
      <c r="C34">
        <v>23</v>
      </c>
      <c r="D34" t="s">
        <v>107</v>
      </c>
      <c r="E34" t="s">
        <v>107</v>
      </c>
      <c r="F34" t="s">
        <v>106</v>
      </c>
      <c r="G34" s="124" t="s">
        <v>115</v>
      </c>
      <c r="H34" t="s">
        <v>102</v>
      </c>
      <c r="I34" s="124" t="s">
        <v>115</v>
      </c>
      <c r="J34" s="194">
        <v>44281</v>
      </c>
      <c r="K34" s="196">
        <f t="shared" si="0"/>
        <v>44283</v>
      </c>
      <c r="L34"/>
      <c r="M34"/>
      <c r="N34" s="194">
        <v>44296</v>
      </c>
      <c r="O34">
        <v>15</v>
      </c>
      <c r="P34" t="s">
        <v>11</v>
      </c>
      <c r="Q34" s="124" t="s">
        <v>115</v>
      </c>
      <c r="R34" s="124" t="s">
        <v>115</v>
      </c>
      <c r="S34"/>
      <c r="T34"/>
    </row>
    <row r="35" spans="1:20">
      <c r="A35"/>
      <c r="B35" s="194">
        <v>44293</v>
      </c>
      <c r="C35">
        <v>23</v>
      </c>
      <c r="D35" t="s">
        <v>107</v>
      </c>
      <c r="E35" t="s">
        <v>107</v>
      </c>
      <c r="F35" t="s">
        <v>106</v>
      </c>
      <c r="G35" s="124" t="s">
        <v>115</v>
      </c>
      <c r="H35" t="s">
        <v>102</v>
      </c>
      <c r="I35" s="124" t="s">
        <v>115</v>
      </c>
      <c r="J35" s="194">
        <v>44357</v>
      </c>
      <c r="K35" s="196">
        <f t="shared" si="0"/>
        <v>44359</v>
      </c>
      <c r="L35"/>
      <c r="M35"/>
      <c r="N35" s="194">
        <v>44372</v>
      </c>
      <c r="O35">
        <v>15</v>
      </c>
      <c r="P35" t="s">
        <v>11</v>
      </c>
      <c r="Q35" s="124" t="s">
        <v>115</v>
      </c>
      <c r="R35" s="124" t="s">
        <v>115</v>
      </c>
      <c r="S35"/>
      <c r="T35"/>
    </row>
    <row r="36" spans="1:20">
      <c r="A36"/>
      <c r="B36" s="194">
        <v>44027</v>
      </c>
      <c r="C36">
        <v>26</v>
      </c>
      <c r="D36" t="s">
        <v>107</v>
      </c>
      <c r="E36" t="s">
        <v>107</v>
      </c>
      <c r="F36" t="s">
        <v>106</v>
      </c>
      <c r="G36" s="124" t="s">
        <v>115</v>
      </c>
      <c r="H36" t="s">
        <v>102</v>
      </c>
      <c r="I36" s="124" t="s">
        <v>115</v>
      </c>
      <c r="J36" s="194">
        <v>44377</v>
      </c>
      <c r="K36" s="196">
        <f t="shared" si="0"/>
        <v>44379</v>
      </c>
      <c r="L36"/>
      <c r="M36"/>
      <c r="N36" s="194">
        <v>44383</v>
      </c>
      <c r="O36">
        <v>6</v>
      </c>
      <c r="P36" t="s">
        <v>11</v>
      </c>
      <c r="Q36" s="124" t="s">
        <v>115</v>
      </c>
      <c r="R36" s="124" t="s">
        <v>115</v>
      </c>
      <c r="S36"/>
      <c r="T36"/>
    </row>
    <row r="37" spans="1:20">
      <c r="A37"/>
      <c r="B37" s="194">
        <v>43689</v>
      </c>
      <c r="C37">
        <v>36</v>
      </c>
      <c r="D37" t="s">
        <v>107</v>
      </c>
      <c r="E37" t="s">
        <v>107</v>
      </c>
      <c r="F37" t="s">
        <v>106</v>
      </c>
      <c r="G37" s="124" t="s">
        <v>115</v>
      </c>
      <c r="H37" t="s">
        <v>102</v>
      </c>
      <c r="I37" s="124" t="s">
        <v>115</v>
      </c>
      <c r="J37" s="194">
        <v>44224</v>
      </c>
      <c r="K37" s="196">
        <f t="shared" si="0"/>
        <v>44226</v>
      </c>
      <c r="L37"/>
      <c r="M37"/>
      <c r="N37" s="194">
        <v>44239</v>
      </c>
      <c r="O37">
        <v>15</v>
      </c>
      <c r="P37" t="s">
        <v>11</v>
      </c>
      <c r="Q37" s="124" t="s">
        <v>115</v>
      </c>
      <c r="R37" s="124" t="s">
        <v>115</v>
      </c>
      <c r="S37"/>
      <c r="T37"/>
    </row>
    <row r="38" spans="1:20">
      <c r="A38"/>
      <c r="B38" s="194">
        <v>44098</v>
      </c>
      <c r="C38">
        <v>22</v>
      </c>
      <c r="D38" t="s">
        <v>105</v>
      </c>
      <c r="E38" t="s">
        <v>99</v>
      </c>
      <c r="F38" t="s">
        <v>106</v>
      </c>
      <c r="G38" s="124" t="s">
        <v>115</v>
      </c>
      <c r="H38" t="s">
        <v>102</v>
      </c>
      <c r="I38" s="124" t="s">
        <v>115</v>
      </c>
      <c r="J38" s="194">
        <v>44201</v>
      </c>
      <c r="K38" s="196">
        <f t="shared" si="0"/>
        <v>44203</v>
      </c>
      <c r="L38"/>
      <c r="M38"/>
      <c r="N38" s="194">
        <v>44202</v>
      </c>
      <c r="O38">
        <v>1</v>
      </c>
      <c r="P38" t="s">
        <v>11</v>
      </c>
      <c r="Q38" s="124" t="s">
        <v>115</v>
      </c>
      <c r="R38" s="124" t="s">
        <v>115</v>
      </c>
      <c r="S38"/>
      <c r="T38"/>
    </row>
    <row r="39" spans="1:20">
      <c r="A39"/>
      <c r="B39" s="194">
        <v>44357</v>
      </c>
      <c r="C39">
        <v>32</v>
      </c>
      <c r="D39" t="s">
        <v>105</v>
      </c>
      <c r="E39" t="s">
        <v>99</v>
      </c>
      <c r="F39" t="s">
        <v>106</v>
      </c>
      <c r="G39" s="124" t="s">
        <v>115</v>
      </c>
      <c r="H39" t="s">
        <v>102</v>
      </c>
      <c r="I39" s="124" t="s">
        <v>115</v>
      </c>
      <c r="J39" s="194">
        <v>44257</v>
      </c>
      <c r="K39" s="196">
        <f t="shared" si="0"/>
        <v>44259</v>
      </c>
      <c r="L39"/>
      <c r="M39"/>
      <c r="N39" s="194">
        <v>44259</v>
      </c>
      <c r="O39">
        <v>2</v>
      </c>
      <c r="P39" t="s">
        <v>11</v>
      </c>
      <c r="Q39" s="124" t="s">
        <v>115</v>
      </c>
      <c r="R39" s="124" t="s">
        <v>115</v>
      </c>
      <c r="S39"/>
      <c r="T39"/>
    </row>
    <row r="40" spans="1:20">
      <c r="A40"/>
      <c r="B40" s="194">
        <v>43782</v>
      </c>
      <c r="C40">
        <v>36</v>
      </c>
      <c r="D40" t="s">
        <v>107</v>
      </c>
      <c r="E40" t="s">
        <v>107</v>
      </c>
      <c r="F40" t="s">
        <v>106</v>
      </c>
      <c r="G40" s="124" t="s">
        <v>115</v>
      </c>
      <c r="H40" t="s">
        <v>102</v>
      </c>
      <c r="I40" s="124" t="s">
        <v>115</v>
      </c>
      <c r="J40" s="194">
        <v>44203</v>
      </c>
      <c r="K40" s="196">
        <f t="shared" si="0"/>
        <v>44205</v>
      </c>
      <c r="L40"/>
      <c r="M40"/>
      <c r="N40" s="194">
        <v>44204</v>
      </c>
      <c r="O40">
        <v>1</v>
      </c>
      <c r="P40" t="s">
        <v>11</v>
      </c>
      <c r="Q40" s="124" t="s">
        <v>115</v>
      </c>
      <c r="R40" s="124" t="s">
        <v>115</v>
      </c>
      <c r="S40"/>
      <c r="T40"/>
    </row>
    <row r="41" spans="1:20">
      <c r="A41"/>
      <c r="B41" s="194">
        <v>43782</v>
      </c>
      <c r="C41">
        <v>36</v>
      </c>
      <c r="D41" t="s">
        <v>107</v>
      </c>
      <c r="E41" t="s">
        <v>107</v>
      </c>
      <c r="F41" t="s">
        <v>106</v>
      </c>
      <c r="G41" s="124" t="s">
        <v>115</v>
      </c>
      <c r="H41" t="s">
        <v>102</v>
      </c>
      <c r="I41" s="124" t="s">
        <v>115</v>
      </c>
      <c r="J41" s="194">
        <v>44204</v>
      </c>
      <c r="K41" s="196">
        <f t="shared" si="0"/>
        <v>44206</v>
      </c>
      <c r="L41"/>
      <c r="M41"/>
      <c r="N41" s="194">
        <v>44206</v>
      </c>
      <c r="O41">
        <v>2</v>
      </c>
      <c r="P41" t="s">
        <v>11</v>
      </c>
      <c r="Q41" s="124" t="s">
        <v>115</v>
      </c>
      <c r="R41" s="124" t="s">
        <v>115</v>
      </c>
      <c r="S41"/>
      <c r="T41"/>
    </row>
    <row r="42" spans="1:20">
      <c r="A42"/>
      <c r="B42" s="194">
        <v>43854</v>
      </c>
      <c r="C42">
        <v>42</v>
      </c>
      <c r="D42" t="s">
        <v>98</v>
      </c>
      <c r="E42" t="s">
        <v>99</v>
      </c>
      <c r="F42" t="s">
        <v>106</v>
      </c>
      <c r="G42" s="124" t="s">
        <v>115</v>
      </c>
      <c r="H42" t="s">
        <v>102</v>
      </c>
      <c r="I42" s="124" t="s">
        <v>115</v>
      </c>
      <c r="J42" s="194">
        <v>44490</v>
      </c>
      <c r="K42" s="196">
        <f t="shared" si="0"/>
        <v>44492</v>
      </c>
      <c r="L42"/>
      <c r="M42"/>
      <c r="N42" s="194">
        <v>44491</v>
      </c>
      <c r="O42">
        <v>1</v>
      </c>
      <c r="P42" t="s">
        <v>11</v>
      </c>
      <c r="Q42" s="124" t="s">
        <v>115</v>
      </c>
      <c r="R42" s="124" t="s">
        <v>115</v>
      </c>
      <c r="S42"/>
      <c r="T42"/>
    </row>
    <row r="43" spans="1:20">
      <c r="A43"/>
      <c r="B43" s="194">
        <v>43776</v>
      </c>
      <c r="C43">
        <v>30</v>
      </c>
      <c r="D43" t="s">
        <v>107</v>
      </c>
      <c r="E43" t="s">
        <v>107</v>
      </c>
      <c r="F43" t="s">
        <v>106</v>
      </c>
      <c r="G43" s="124" t="s">
        <v>115</v>
      </c>
      <c r="H43" t="s">
        <v>102</v>
      </c>
      <c r="I43" s="124" t="s">
        <v>115</v>
      </c>
      <c r="J43" s="194">
        <v>44321</v>
      </c>
      <c r="K43" s="196">
        <f t="shared" si="0"/>
        <v>44323</v>
      </c>
      <c r="L43"/>
      <c r="M43"/>
      <c r="N43" s="194">
        <v>44322</v>
      </c>
      <c r="O43">
        <v>1</v>
      </c>
      <c r="P43" t="s">
        <v>11</v>
      </c>
      <c r="Q43" s="124" t="s">
        <v>115</v>
      </c>
      <c r="R43" s="124" t="s">
        <v>115</v>
      </c>
      <c r="S43"/>
      <c r="T43"/>
    </row>
    <row r="44" spans="1:20">
      <c r="A44"/>
      <c r="B44" s="194">
        <v>44557</v>
      </c>
      <c r="C44">
        <v>44</v>
      </c>
      <c r="D44" t="s">
        <v>107</v>
      </c>
      <c r="E44" t="s">
        <v>99</v>
      </c>
      <c r="F44" t="s">
        <v>106</v>
      </c>
      <c r="G44" s="124" t="s">
        <v>115</v>
      </c>
      <c r="H44" t="s">
        <v>102</v>
      </c>
      <c r="I44" s="124" t="s">
        <v>115</v>
      </c>
      <c r="J44" s="194">
        <v>44422</v>
      </c>
      <c r="K44" s="196">
        <f t="shared" si="0"/>
        <v>44424</v>
      </c>
      <c r="L44"/>
      <c r="M44"/>
      <c r="N44" s="194">
        <v>44424</v>
      </c>
      <c r="O44">
        <v>2</v>
      </c>
      <c r="P44" t="s">
        <v>11</v>
      </c>
      <c r="Q44" s="124" t="s">
        <v>115</v>
      </c>
      <c r="R44" s="124" t="s">
        <v>115</v>
      </c>
      <c r="S44"/>
      <c r="T44"/>
    </row>
    <row r="45" spans="1:20">
      <c r="A45"/>
      <c r="B45" s="194">
        <v>44557</v>
      </c>
      <c r="C45">
        <v>44</v>
      </c>
      <c r="D45" t="s">
        <v>107</v>
      </c>
      <c r="E45" t="s">
        <v>99</v>
      </c>
      <c r="F45" t="s">
        <v>106</v>
      </c>
      <c r="G45" s="124" t="s">
        <v>115</v>
      </c>
      <c r="H45" t="s">
        <v>102</v>
      </c>
      <c r="I45" s="124" t="s">
        <v>115</v>
      </c>
      <c r="J45" s="194">
        <v>44545</v>
      </c>
      <c r="K45" s="196">
        <f t="shared" si="0"/>
        <v>44547</v>
      </c>
      <c r="L45"/>
      <c r="M45"/>
      <c r="N45" s="194">
        <v>44557</v>
      </c>
      <c r="O45">
        <v>12</v>
      </c>
      <c r="P45" t="s">
        <v>11</v>
      </c>
      <c r="Q45" s="124" t="s">
        <v>115</v>
      </c>
      <c r="R45" s="124" t="s">
        <v>115</v>
      </c>
      <c r="S45"/>
      <c r="T45"/>
    </row>
    <row r="46" spans="1:20">
      <c r="A46"/>
      <c r="B46" s="194">
        <v>44370</v>
      </c>
      <c r="C46">
        <v>25</v>
      </c>
      <c r="D46" t="s">
        <v>107</v>
      </c>
      <c r="E46" t="s">
        <v>107</v>
      </c>
      <c r="F46" t="s">
        <v>106</v>
      </c>
      <c r="G46" s="124" t="s">
        <v>115</v>
      </c>
      <c r="H46" t="s">
        <v>102</v>
      </c>
      <c r="I46" s="124" t="s">
        <v>115</v>
      </c>
      <c r="J46" s="194">
        <v>44200</v>
      </c>
      <c r="K46" s="196">
        <f t="shared" si="0"/>
        <v>44202</v>
      </c>
      <c r="L46"/>
      <c r="M46"/>
      <c r="N46" s="194">
        <v>44224</v>
      </c>
      <c r="O46">
        <v>24</v>
      </c>
      <c r="P46" t="s">
        <v>11</v>
      </c>
      <c r="Q46" s="124" t="s">
        <v>115</v>
      </c>
      <c r="R46" s="124" t="s">
        <v>115</v>
      </c>
      <c r="S46"/>
      <c r="T46"/>
    </row>
    <row r="47" spans="1:20">
      <c r="A47"/>
      <c r="B47" s="194">
        <v>44370</v>
      </c>
      <c r="C47">
        <v>25</v>
      </c>
      <c r="D47" t="s">
        <v>107</v>
      </c>
      <c r="E47" t="s">
        <v>107</v>
      </c>
      <c r="F47" t="s">
        <v>106</v>
      </c>
      <c r="G47" s="124" t="s">
        <v>115</v>
      </c>
      <c r="H47" t="s">
        <v>102</v>
      </c>
      <c r="I47" s="124" t="s">
        <v>115</v>
      </c>
      <c r="J47" s="194">
        <v>44344</v>
      </c>
      <c r="K47" s="196">
        <f t="shared" si="0"/>
        <v>44346</v>
      </c>
      <c r="L47"/>
      <c r="M47"/>
      <c r="N47" s="194">
        <v>44365</v>
      </c>
      <c r="O47">
        <v>21</v>
      </c>
      <c r="P47" t="s">
        <v>11</v>
      </c>
      <c r="Q47" s="124" t="s">
        <v>115</v>
      </c>
      <c r="R47" s="124" t="s">
        <v>115</v>
      </c>
      <c r="S47"/>
      <c r="T47"/>
    </row>
    <row r="48" spans="1:20">
      <c r="A48"/>
      <c r="B48" s="194">
        <v>44167</v>
      </c>
      <c r="C48">
        <v>28</v>
      </c>
      <c r="D48" t="s">
        <v>107</v>
      </c>
      <c r="E48" t="s">
        <v>107</v>
      </c>
      <c r="F48" t="s">
        <v>106</v>
      </c>
      <c r="G48" s="124" t="s">
        <v>115</v>
      </c>
      <c r="H48" t="s">
        <v>102</v>
      </c>
      <c r="I48" s="124" t="s">
        <v>115</v>
      </c>
      <c r="J48" s="194">
        <v>44216</v>
      </c>
      <c r="K48" s="196">
        <f t="shared" si="0"/>
        <v>44218</v>
      </c>
      <c r="L48"/>
      <c r="M48"/>
      <c r="N48" s="194">
        <v>44225</v>
      </c>
      <c r="O48">
        <v>9</v>
      </c>
      <c r="P48" t="s">
        <v>11</v>
      </c>
      <c r="Q48" s="124" t="s">
        <v>115</v>
      </c>
      <c r="R48" s="124" t="s">
        <v>115</v>
      </c>
      <c r="S48"/>
      <c r="T48"/>
    </row>
    <row r="49" spans="1:20">
      <c r="A49"/>
      <c r="B49" s="194">
        <v>44245</v>
      </c>
      <c r="C49">
        <v>21</v>
      </c>
      <c r="D49" t="s">
        <v>107</v>
      </c>
      <c r="E49" t="s">
        <v>107</v>
      </c>
      <c r="F49" t="s">
        <v>106</v>
      </c>
      <c r="G49" s="124" t="s">
        <v>115</v>
      </c>
      <c r="H49" t="s">
        <v>102</v>
      </c>
      <c r="I49" s="124" t="s">
        <v>115</v>
      </c>
      <c r="J49" s="194">
        <v>44330</v>
      </c>
      <c r="K49" s="196">
        <f t="shared" si="0"/>
        <v>44332</v>
      </c>
      <c r="L49"/>
      <c r="M49"/>
      <c r="N49" s="194">
        <v>44333</v>
      </c>
      <c r="O49">
        <v>3</v>
      </c>
      <c r="P49" t="s">
        <v>11</v>
      </c>
      <c r="Q49" s="124" t="s">
        <v>115</v>
      </c>
      <c r="R49" s="124" t="s">
        <v>115</v>
      </c>
      <c r="S49"/>
      <c r="T49"/>
    </row>
    <row r="50" spans="1:20">
      <c r="A50"/>
      <c r="B50" s="194">
        <v>44245</v>
      </c>
      <c r="C50">
        <v>23</v>
      </c>
      <c r="D50" t="s">
        <v>107</v>
      </c>
      <c r="E50" t="s">
        <v>107</v>
      </c>
      <c r="F50" t="s">
        <v>106</v>
      </c>
      <c r="G50" s="124" t="s">
        <v>115</v>
      </c>
      <c r="H50" t="s">
        <v>102</v>
      </c>
      <c r="I50" s="124" t="s">
        <v>115</v>
      </c>
      <c r="J50" s="194">
        <v>44397</v>
      </c>
      <c r="K50" s="196">
        <f t="shared" si="0"/>
        <v>44399</v>
      </c>
      <c r="L50"/>
      <c r="M50"/>
      <c r="N50" s="194">
        <v>44418</v>
      </c>
      <c r="O50">
        <v>21</v>
      </c>
      <c r="P50" t="s">
        <v>11</v>
      </c>
      <c r="Q50" s="124" t="s">
        <v>115</v>
      </c>
      <c r="R50" s="124" t="s">
        <v>115</v>
      </c>
      <c r="S50"/>
      <c r="T50"/>
    </row>
    <row r="51" spans="1:20">
      <c r="A51"/>
      <c r="B51" s="194">
        <v>43788</v>
      </c>
      <c r="C51">
        <v>25</v>
      </c>
      <c r="D51" t="s">
        <v>98</v>
      </c>
      <c r="E51" t="s">
        <v>99</v>
      </c>
      <c r="F51" t="s">
        <v>106</v>
      </c>
      <c r="G51" s="124" t="s">
        <v>115</v>
      </c>
      <c r="H51" t="s">
        <v>102</v>
      </c>
      <c r="I51" s="124" t="s">
        <v>115</v>
      </c>
      <c r="J51" s="194">
        <v>44201</v>
      </c>
      <c r="K51" s="196">
        <f t="shared" si="0"/>
        <v>44203</v>
      </c>
      <c r="L51"/>
      <c r="M51"/>
      <c r="N51" s="194">
        <v>44202</v>
      </c>
      <c r="O51">
        <v>1</v>
      </c>
      <c r="P51" t="s">
        <v>11</v>
      </c>
      <c r="Q51" s="124" t="s">
        <v>115</v>
      </c>
      <c r="R51" s="124" t="s">
        <v>115</v>
      </c>
      <c r="S51"/>
      <c r="T51"/>
    </row>
    <row r="52" spans="1:20">
      <c r="A52"/>
      <c r="B52" s="194">
        <v>43803</v>
      </c>
      <c r="C52">
        <v>46</v>
      </c>
      <c r="D52" t="s">
        <v>107</v>
      </c>
      <c r="E52" t="s">
        <v>107</v>
      </c>
      <c r="F52" t="s">
        <v>106</v>
      </c>
      <c r="G52" s="124" t="s">
        <v>115</v>
      </c>
      <c r="H52" t="s">
        <v>102</v>
      </c>
      <c r="I52" s="124" t="s">
        <v>115</v>
      </c>
      <c r="J52" s="194">
        <v>44201</v>
      </c>
      <c r="K52" s="196">
        <f t="shared" si="0"/>
        <v>44203</v>
      </c>
      <c r="L52"/>
      <c r="M52"/>
      <c r="N52" s="194">
        <v>44202</v>
      </c>
      <c r="O52">
        <v>1</v>
      </c>
      <c r="P52" t="s">
        <v>11</v>
      </c>
      <c r="Q52" s="124" t="s">
        <v>115</v>
      </c>
      <c r="R52" s="124" t="s">
        <v>115</v>
      </c>
      <c r="S52"/>
      <c r="T52"/>
    </row>
    <row r="53" spans="1:20">
      <c r="A53"/>
      <c r="B53" s="194">
        <v>43803</v>
      </c>
      <c r="C53">
        <v>46</v>
      </c>
      <c r="D53" t="s">
        <v>107</v>
      </c>
      <c r="E53" t="s">
        <v>107</v>
      </c>
      <c r="F53" t="s">
        <v>106</v>
      </c>
      <c r="G53" s="124" t="s">
        <v>115</v>
      </c>
      <c r="H53" t="s">
        <v>102</v>
      </c>
      <c r="I53" s="124" t="s">
        <v>115</v>
      </c>
      <c r="J53" s="194">
        <v>44334</v>
      </c>
      <c r="K53" s="196">
        <f t="shared" si="0"/>
        <v>44336</v>
      </c>
      <c r="L53"/>
      <c r="M53"/>
      <c r="N53" s="194">
        <v>44336</v>
      </c>
      <c r="O53">
        <v>2</v>
      </c>
      <c r="P53" t="s">
        <v>11</v>
      </c>
      <c r="Q53" s="124" t="s">
        <v>115</v>
      </c>
      <c r="R53" s="124" t="s">
        <v>115</v>
      </c>
      <c r="S53"/>
      <c r="T53"/>
    </row>
    <row r="54" spans="1:20">
      <c r="A54"/>
      <c r="B54" s="194">
        <v>43767</v>
      </c>
      <c r="C54">
        <v>47</v>
      </c>
      <c r="D54" t="s">
        <v>98</v>
      </c>
      <c r="E54" t="s">
        <v>99</v>
      </c>
      <c r="F54" t="s">
        <v>106</v>
      </c>
      <c r="G54" s="124" t="s">
        <v>115</v>
      </c>
      <c r="H54" t="s">
        <v>102</v>
      </c>
      <c r="I54" s="124" t="s">
        <v>115</v>
      </c>
      <c r="J54" s="194">
        <v>44291</v>
      </c>
      <c r="K54" s="196">
        <f t="shared" si="0"/>
        <v>44293</v>
      </c>
      <c r="L54"/>
      <c r="M54"/>
      <c r="N54" s="194">
        <v>44306</v>
      </c>
      <c r="O54">
        <v>15</v>
      </c>
      <c r="P54" t="s">
        <v>11</v>
      </c>
      <c r="Q54" s="124" t="s">
        <v>115</v>
      </c>
      <c r="R54" s="124" t="s">
        <v>115</v>
      </c>
      <c r="S54"/>
      <c r="T54"/>
    </row>
    <row r="55" spans="1:20">
      <c r="A55"/>
      <c r="B55" s="194">
        <v>43794</v>
      </c>
      <c r="C55">
        <v>22</v>
      </c>
      <c r="D55" t="s">
        <v>107</v>
      </c>
      <c r="E55" t="s">
        <v>107</v>
      </c>
      <c r="F55" t="s">
        <v>106</v>
      </c>
      <c r="G55" s="124" t="s">
        <v>115</v>
      </c>
      <c r="H55" t="s">
        <v>102</v>
      </c>
      <c r="I55" s="124" t="s">
        <v>115</v>
      </c>
      <c r="J55" s="194">
        <v>44333</v>
      </c>
      <c r="K55" s="196">
        <f t="shared" si="0"/>
        <v>44335</v>
      </c>
      <c r="L55"/>
      <c r="M55"/>
      <c r="N55" s="194">
        <v>44338</v>
      </c>
      <c r="O55">
        <v>5</v>
      </c>
      <c r="P55" t="s">
        <v>11</v>
      </c>
      <c r="Q55" s="124" t="s">
        <v>115</v>
      </c>
      <c r="R55" s="124" t="s">
        <v>115</v>
      </c>
      <c r="S55"/>
      <c r="T55"/>
    </row>
    <row r="56" spans="1:20">
      <c r="A56"/>
      <c r="B56" s="194">
        <v>43784</v>
      </c>
      <c r="C56">
        <v>34</v>
      </c>
      <c r="D56" t="s">
        <v>107</v>
      </c>
      <c r="E56" t="s">
        <v>107</v>
      </c>
      <c r="F56" t="s">
        <v>106</v>
      </c>
      <c r="G56" s="124" t="s">
        <v>115</v>
      </c>
      <c r="H56" t="s">
        <v>102</v>
      </c>
      <c r="I56" s="124" t="s">
        <v>115</v>
      </c>
      <c r="J56" s="194">
        <v>44255</v>
      </c>
      <c r="K56" s="196">
        <f t="shared" si="0"/>
        <v>44257</v>
      </c>
      <c r="L56"/>
      <c r="M56"/>
      <c r="N56" s="194">
        <v>44258</v>
      </c>
      <c r="O56">
        <v>3</v>
      </c>
      <c r="P56" t="s">
        <v>11</v>
      </c>
      <c r="Q56" s="124" t="s">
        <v>115</v>
      </c>
      <c r="R56" s="124" t="s">
        <v>115</v>
      </c>
      <c r="S56"/>
      <c r="T56"/>
    </row>
    <row r="57" spans="1:20">
      <c r="A57"/>
      <c r="B57" s="194">
        <v>43784</v>
      </c>
      <c r="C57">
        <v>34</v>
      </c>
      <c r="D57" t="s">
        <v>107</v>
      </c>
      <c r="E57" t="s">
        <v>107</v>
      </c>
      <c r="F57" t="s">
        <v>106</v>
      </c>
      <c r="G57" s="124" t="s">
        <v>115</v>
      </c>
      <c r="H57" t="s">
        <v>102</v>
      </c>
      <c r="I57" s="124" t="s">
        <v>115</v>
      </c>
      <c r="J57" s="194">
        <v>44303</v>
      </c>
      <c r="K57" s="196">
        <f t="shared" si="0"/>
        <v>44305</v>
      </c>
      <c r="L57"/>
      <c r="M57"/>
      <c r="N57" s="194">
        <v>44320</v>
      </c>
      <c r="O57">
        <v>17</v>
      </c>
      <c r="P57" t="s">
        <v>11</v>
      </c>
      <c r="Q57" s="124" t="s">
        <v>115</v>
      </c>
      <c r="R57" s="124" t="s">
        <v>115</v>
      </c>
      <c r="S57"/>
      <c r="T57"/>
    </row>
    <row r="58" spans="1:20">
      <c r="A58"/>
      <c r="B58" s="194">
        <v>43784</v>
      </c>
      <c r="C58">
        <v>34</v>
      </c>
      <c r="D58" t="s">
        <v>107</v>
      </c>
      <c r="E58" t="s">
        <v>107</v>
      </c>
      <c r="F58" t="s">
        <v>106</v>
      </c>
      <c r="G58" s="124" t="s">
        <v>115</v>
      </c>
      <c r="H58" t="s">
        <v>102</v>
      </c>
      <c r="I58" s="124" t="s">
        <v>115</v>
      </c>
      <c r="J58" s="194">
        <v>44320</v>
      </c>
      <c r="K58" s="196">
        <f t="shared" si="0"/>
        <v>44322</v>
      </c>
      <c r="L58"/>
      <c r="M58"/>
      <c r="N58" s="194">
        <v>44348</v>
      </c>
      <c r="O58">
        <v>28</v>
      </c>
      <c r="P58" t="s">
        <v>11</v>
      </c>
      <c r="Q58" s="124" t="s">
        <v>115</v>
      </c>
      <c r="R58" s="124" t="s">
        <v>115</v>
      </c>
      <c r="S58"/>
      <c r="T58"/>
    </row>
    <row r="59" spans="1:20">
      <c r="A59"/>
      <c r="B59" s="194">
        <v>43805</v>
      </c>
      <c r="C59">
        <v>43</v>
      </c>
      <c r="D59" t="s">
        <v>107</v>
      </c>
      <c r="E59" t="s">
        <v>107</v>
      </c>
      <c r="F59" t="s">
        <v>106</v>
      </c>
      <c r="G59" s="124" t="s">
        <v>115</v>
      </c>
      <c r="H59" t="s">
        <v>102</v>
      </c>
      <c r="I59" s="124" t="s">
        <v>115</v>
      </c>
      <c r="J59" s="194">
        <v>44421</v>
      </c>
      <c r="K59" s="196">
        <f t="shared" si="0"/>
        <v>44423</v>
      </c>
      <c r="L59"/>
      <c r="M59"/>
      <c r="N59" s="194">
        <v>44423</v>
      </c>
      <c r="O59">
        <v>2</v>
      </c>
      <c r="P59" t="s">
        <v>11</v>
      </c>
      <c r="Q59" s="124" t="s">
        <v>115</v>
      </c>
      <c r="R59" s="124" t="s">
        <v>115</v>
      </c>
      <c r="S59"/>
      <c r="T59"/>
    </row>
    <row r="60" spans="1:20">
      <c r="A60"/>
      <c r="B60" s="194">
        <v>43805</v>
      </c>
      <c r="C60">
        <v>43</v>
      </c>
      <c r="D60" t="s">
        <v>107</v>
      </c>
      <c r="E60" t="s">
        <v>107</v>
      </c>
      <c r="F60" t="s">
        <v>106</v>
      </c>
      <c r="G60" s="124" t="s">
        <v>115</v>
      </c>
      <c r="H60" t="s">
        <v>102</v>
      </c>
      <c r="I60" s="124" t="s">
        <v>115</v>
      </c>
      <c r="J60" s="194">
        <v>44424</v>
      </c>
      <c r="K60" s="196">
        <f t="shared" si="0"/>
        <v>44426</v>
      </c>
      <c r="L60"/>
      <c r="M60"/>
      <c r="N60" s="194">
        <v>44442</v>
      </c>
      <c r="O60">
        <v>18</v>
      </c>
      <c r="P60" t="s">
        <v>11</v>
      </c>
      <c r="Q60" s="124" t="s">
        <v>115</v>
      </c>
      <c r="R60" s="124" t="s">
        <v>115</v>
      </c>
      <c r="S60"/>
      <c r="T60"/>
    </row>
    <row r="61" spans="1:20">
      <c r="A61"/>
      <c r="B61" s="194">
        <v>43818</v>
      </c>
      <c r="C61">
        <v>25</v>
      </c>
      <c r="D61" t="s">
        <v>105</v>
      </c>
      <c r="E61" t="s">
        <v>99</v>
      </c>
      <c r="F61" t="s">
        <v>106</v>
      </c>
      <c r="G61" s="124" t="s">
        <v>115</v>
      </c>
      <c r="H61" t="s">
        <v>102</v>
      </c>
      <c r="I61" s="124" t="s">
        <v>115</v>
      </c>
      <c r="J61" s="194">
        <v>44201</v>
      </c>
      <c r="K61" s="196">
        <f t="shared" si="0"/>
        <v>44203</v>
      </c>
      <c r="L61"/>
      <c r="M61"/>
      <c r="N61" s="194">
        <v>44211</v>
      </c>
      <c r="O61">
        <v>10</v>
      </c>
      <c r="P61" t="s">
        <v>11</v>
      </c>
      <c r="Q61" s="124" t="s">
        <v>115</v>
      </c>
      <c r="R61" s="124" t="s">
        <v>115</v>
      </c>
      <c r="S61"/>
      <c r="T61"/>
    </row>
    <row r="62" spans="1:20">
      <c r="A62"/>
      <c r="B62" s="194">
        <v>43818</v>
      </c>
      <c r="C62">
        <v>25</v>
      </c>
      <c r="D62" t="s">
        <v>105</v>
      </c>
      <c r="E62" t="s">
        <v>99</v>
      </c>
      <c r="F62" t="s">
        <v>106</v>
      </c>
      <c r="G62" s="124" t="s">
        <v>115</v>
      </c>
      <c r="H62" t="s">
        <v>102</v>
      </c>
      <c r="I62" s="124" t="s">
        <v>115</v>
      </c>
      <c r="J62" s="194">
        <v>44232</v>
      </c>
      <c r="K62" s="196">
        <f t="shared" si="0"/>
        <v>44234</v>
      </c>
      <c r="L62"/>
      <c r="M62"/>
      <c r="N62" s="194">
        <v>44237</v>
      </c>
      <c r="O62">
        <v>5</v>
      </c>
      <c r="P62" t="s">
        <v>11</v>
      </c>
      <c r="Q62" s="124" t="s">
        <v>115</v>
      </c>
      <c r="R62" s="124" t="s">
        <v>115</v>
      </c>
      <c r="S62"/>
      <c r="T62"/>
    </row>
    <row r="63" spans="1:20">
      <c r="A63"/>
      <c r="B63" s="194">
        <v>43818</v>
      </c>
      <c r="C63">
        <v>25</v>
      </c>
      <c r="D63" t="s">
        <v>105</v>
      </c>
      <c r="E63" t="s">
        <v>99</v>
      </c>
      <c r="F63" t="s">
        <v>106</v>
      </c>
      <c r="G63" s="124" t="s">
        <v>115</v>
      </c>
      <c r="H63" t="s">
        <v>102</v>
      </c>
      <c r="I63" s="124" t="s">
        <v>115</v>
      </c>
      <c r="J63" s="194">
        <v>44441</v>
      </c>
      <c r="K63" s="196">
        <f t="shared" si="0"/>
        <v>44443</v>
      </c>
      <c r="L63"/>
      <c r="M63"/>
      <c r="N63" s="194">
        <v>44442</v>
      </c>
      <c r="O63">
        <v>1</v>
      </c>
      <c r="P63" t="s">
        <v>11</v>
      </c>
      <c r="Q63" s="124" t="s">
        <v>115</v>
      </c>
      <c r="R63" s="124" t="s">
        <v>115</v>
      </c>
      <c r="S63"/>
      <c r="T63"/>
    </row>
    <row r="64" spans="1:20">
      <c r="A64"/>
      <c r="B64" s="194">
        <v>44235</v>
      </c>
      <c r="C64">
        <v>26</v>
      </c>
      <c r="D64" t="s">
        <v>98</v>
      </c>
      <c r="E64" t="s">
        <v>99</v>
      </c>
      <c r="F64" t="s">
        <v>106</v>
      </c>
      <c r="G64" s="124" t="s">
        <v>115</v>
      </c>
      <c r="H64" t="s">
        <v>102</v>
      </c>
      <c r="I64" s="124" t="s">
        <v>115</v>
      </c>
      <c r="J64" s="194">
        <v>44315</v>
      </c>
      <c r="K64" s="196">
        <f t="shared" si="0"/>
        <v>44317</v>
      </c>
      <c r="L64"/>
      <c r="M64"/>
      <c r="N64" s="194">
        <v>44330</v>
      </c>
      <c r="O64">
        <v>15</v>
      </c>
      <c r="P64" t="s">
        <v>11</v>
      </c>
      <c r="Q64" s="124" t="s">
        <v>115</v>
      </c>
      <c r="R64" s="124" t="s">
        <v>115</v>
      </c>
      <c r="S64"/>
      <c r="T64"/>
    </row>
    <row r="65" spans="1:20">
      <c r="A65"/>
      <c r="B65" s="194">
        <v>44235</v>
      </c>
      <c r="C65">
        <v>26</v>
      </c>
      <c r="D65" t="s">
        <v>98</v>
      </c>
      <c r="E65" t="s">
        <v>99</v>
      </c>
      <c r="F65" t="s">
        <v>106</v>
      </c>
      <c r="G65" s="124" t="s">
        <v>115</v>
      </c>
      <c r="H65" t="s">
        <v>102</v>
      </c>
      <c r="I65" s="124" t="s">
        <v>115</v>
      </c>
      <c r="J65" s="194">
        <v>44341</v>
      </c>
      <c r="K65" s="196">
        <f t="shared" si="0"/>
        <v>44343</v>
      </c>
      <c r="L65"/>
      <c r="M65"/>
      <c r="N65" s="194">
        <v>44352</v>
      </c>
      <c r="O65">
        <v>11</v>
      </c>
      <c r="P65" t="s">
        <v>11</v>
      </c>
      <c r="Q65" s="124" t="s">
        <v>115</v>
      </c>
      <c r="R65" s="124" t="s">
        <v>115</v>
      </c>
      <c r="S65"/>
      <c r="T65"/>
    </row>
    <row r="66" spans="1:20">
      <c r="A66"/>
      <c r="B66" s="194">
        <v>43819</v>
      </c>
      <c r="C66">
        <v>22</v>
      </c>
      <c r="D66" t="s">
        <v>107</v>
      </c>
      <c r="E66" t="s">
        <v>99</v>
      </c>
      <c r="F66" t="s">
        <v>106</v>
      </c>
      <c r="G66" s="124" t="s">
        <v>115</v>
      </c>
      <c r="H66" t="s">
        <v>102</v>
      </c>
      <c r="I66" s="124" t="s">
        <v>115</v>
      </c>
      <c r="J66" s="194">
        <v>44367</v>
      </c>
      <c r="K66" s="196">
        <f t="shared" si="0"/>
        <v>44369</v>
      </c>
      <c r="L66"/>
      <c r="M66"/>
      <c r="N66" s="194">
        <v>44379</v>
      </c>
      <c r="O66">
        <v>12</v>
      </c>
      <c r="P66" t="s">
        <v>11</v>
      </c>
      <c r="Q66" s="124" t="s">
        <v>115</v>
      </c>
      <c r="R66" s="124" t="s">
        <v>115</v>
      </c>
      <c r="S66"/>
      <c r="T66"/>
    </row>
    <row r="67" spans="1:20">
      <c r="A67"/>
      <c r="B67" s="194">
        <v>43819</v>
      </c>
      <c r="C67">
        <v>22</v>
      </c>
      <c r="D67" t="s">
        <v>107</v>
      </c>
      <c r="E67" t="s">
        <v>99</v>
      </c>
      <c r="F67" t="s">
        <v>106</v>
      </c>
      <c r="G67" s="124" t="s">
        <v>115</v>
      </c>
      <c r="H67" t="s">
        <v>102</v>
      </c>
      <c r="I67" s="124" t="s">
        <v>115</v>
      </c>
      <c r="J67" s="194">
        <v>44446</v>
      </c>
      <c r="K67" s="196">
        <f t="shared" si="0"/>
        <v>44448</v>
      </c>
      <c r="L67"/>
      <c r="M67"/>
      <c r="N67" s="194">
        <v>44461</v>
      </c>
      <c r="O67">
        <v>15</v>
      </c>
      <c r="P67" t="s">
        <v>11</v>
      </c>
      <c r="Q67" s="124" t="s">
        <v>115</v>
      </c>
      <c r="R67" s="124" t="s">
        <v>115</v>
      </c>
      <c r="S67"/>
      <c r="T67"/>
    </row>
    <row r="68" spans="1:20">
      <c r="A68"/>
      <c r="B68" s="194">
        <v>44062</v>
      </c>
      <c r="C68">
        <v>27</v>
      </c>
      <c r="D68" t="s">
        <v>107</v>
      </c>
      <c r="E68" t="s">
        <v>107</v>
      </c>
      <c r="F68" t="s">
        <v>106</v>
      </c>
      <c r="G68" s="124" t="s">
        <v>115</v>
      </c>
      <c r="H68" t="s">
        <v>102</v>
      </c>
      <c r="I68" s="124" t="s">
        <v>115</v>
      </c>
      <c r="J68" s="194">
        <v>44296</v>
      </c>
      <c r="K68" s="196">
        <f t="shared" ref="K68:K131" si="1">J68+2</f>
        <v>44298</v>
      </c>
      <c r="L68"/>
      <c r="M68"/>
      <c r="N68" s="194">
        <v>44299</v>
      </c>
      <c r="O68">
        <v>3</v>
      </c>
      <c r="P68" t="s">
        <v>11</v>
      </c>
      <c r="Q68" s="124" t="s">
        <v>115</v>
      </c>
      <c r="R68" s="124" t="s">
        <v>115</v>
      </c>
      <c r="S68"/>
      <c r="T68"/>
    </row>
    <row r="69" spans="1:20">
      <c r="A69"/>
      <c r="B69" s="194">
        <v>43832</v>
      </c>
      <c r="C69">
        <v>29</v>
      </c>
      <c r="D69" t="s">
        <v>107</v>
      </c>
      <c r="E69" t="s">
        <v>107</v>
      </c>
      <c r="F69" t="s">
        <v>106</v>
      </c>
      <c r="G69" s="124" t="s">
        <v>115</v>
      </c>
      <c r="H69" t="s">
        <v>102</v>
      </c>
      <c r="I69" s="124" t="s">
        <v>115</v>
      </c>
      <c r="J69" s="194">
        <v>44353</v>
      </c>
      <c r="K69" s="196">
        <f t="shared" si="1"/>
        <v>44355</v>
      </c>
      <c r="L69"/>
      <c r="M69"/>
      <c r="N69" s="194">
        <v>44358</v>
      </c>
      <c r="O69">
        <v>5</v>
      </c>
      <c r="P69" t="s">
        <v>11</v>
      </c>
      <c r="Q69" s="124" t="s">
        <v>115</v>
      </c>
      <c r="R69" s="124" t="s">
        <v>115</v>
      </c>
      <c r="S69"/>
      <c r="T69"/>
    </row>
    <row r="70" spans="1:20">
      <c r="A70"/>
      <c r="B70" s="194">
        <v>43832</v>
      </c>
      <c r="C70">
        <v>29</v>
      </c>
      <c r="D70" t="s">
        <v>107</v>
      </c>
      <c r="E70" t="s">
        <v>107</v>
      </c>
      <c r="F70" t="s">
        <v>106</v>
      </c>
      <c r="G70" s="124" t="s">
        <v>115</v>
      </c>
      <c r="H70" t="s">
        <v>102</v>
      </c>
      <c r="I70" s="124" t="s">
        <v>115</v>
      </c>
      <c r="J70" s="194">
        <v>44486</v>
      </c>
      <c r="K70" s="196">
        <f t="shared" si="1"/>
        <v>44488</v>
      </c>
      <c r="L70"/>
      <c r="M70"/>
      <c r="N70" s="194">
        <v>44502</v>
      </c>
      <c r="O70">
        <v>16</v>
      </c>
      <c r="P70" t="s">
        <v>11</v>
      </c>
      <c r="Q70" s="124" t="s">
        <v>115</v>
      </c>
      <c r="R70" s="124" t="s">
        <v>115</v>
      </c>
      <c r="S70"/>
      <c r="T70"/>
    </row>
    <row r="71" spans="1:20">
      <c r="A71"/>
      <c r="B71" s="194">
        <v>43832</v>
      </c>
      <c r="C71">
        <v>25</v>
      </c>
      <c r="D71" t="s">
        <v>105</v>
      </c>
      <c r="E71" t="s">
        <v>99</v>
      </c>
      <c r="F71" t="s">
        <v>106</v>
      </c>
      <c r="G71" s="124" t="s">
        <v>115</v>
      </c>
      <c r="H71" t="s">
        <v>102</v>
      </c>
      <c r="I71" s="124" t="s">
        <v>115</v>
      </c>
      <c r="J71" s="194">
        <v>44245</v>
      </c>
      <c r="K71" s="196">
        <f t="shared" si="1"/>
        <v>44247</v>
      </c>
      <c r="L71"/>
      <c r="M71"/>
      <c r="N71" s="194">
        <v>44249</v>
      </c>
      <c r="O71">
        <v>4</v>
      </c>
      <c r="P71" t="s">
        <v>11</v>
      </c>
      <c r="Q71" s="124" t="s">
        <v>115</v>
      </c>
      <c r="R71" s="124" t="s">
        <v>115</v>
      </c>
      <c r="S71"/>
      <c r="T71"/>
    </row>
    <row r="72" spans="1:20">
      <c r="A72"/>
      <c r="B72" s="194">
        <v>43838</v>
      </c>
      <c r="C72">
        <v>40</v>
      </c>
      <c r="D72" t="s">
        <v>98</v>
      </c>
      <c r="E72" t="s">
        <v>99</v>
      </c>
      <c r="F72" t="s">
        <v>106</v>
      </c>
      <c r="G72" s="124" t="s">
        <v>115</v>
      </c>
      <c r="H72" t="s">
        <v>102</v>
      </c>
      <c r="I72" s="124" t="s">
        <v>115</v>
      </c>
      <c r="J72" s="194">
        <v>44197</v>
      </c>
      <c r="K72" s="196">
        <f t="shared" si="1"/>
        <v>44199</v>
      </c>
      <c r="L72"/>
      <c r="M72"/>
      <c r="N72" s="194">
        <v>44199</v>
      </c>
      <c r="O72">
        <v>2</v>
      </c>
      <c r="P72" t="s">
        <v>11</v>
      </c>
      <c r="Q72" s="124" t="s">
        <v>115</v>
      </c>
      <c r="R72" s="124" t="s">
        <v>115</v>
      </c>
      <c r="S72"/>
      <c r="T72"/>
    </row>
    <row r="73" spans="1:20">
      <c r="A73"/>
      <c r="B73" s="194">
        <v>43838</v>
      </c>
      <c r="C73">
        <v>40</v>
      </c>
      <c r="D73" t="s">
        <v>98</v>
      </c>
      <c r="E73" t="s">
        <v>99</v>
      </c>
      <c r="F73" t="s">
        <v>106</v>
      </c>
      <c r="G73" s="124" t="s">
        <v>115</v>
      </c>
      <c r="H73" t="s">
        <v>102</v>
      </c>
      <c r="I73" s="124" t="s">
        <v>115</v>
      </c>
      <c r="J73" s="194">
        <v>44223</v>
      </c>
      <c r="K73" s="196">
        <f t="shared" si="1"/>
        <v>44225</v>
      </c>
      <c r="L73"/>
      <c r="M73"/>
      <c r="N73" s="194">
        <v>44227</v>
      </c>
      <c r="O73">
        <v>4</v>
      </c>
      <c r="P73" t="s">
        <v>11</v>
      </c>
      <c r="Q73" s="124" t="s">
        <v>115</v>
      </c>
      <c r="R73" s="124" t="s">
        <v>115</v>
      </c>
      <c r="S73"/>
      <c r="T73"/>
    </row>
    <row r="74" spans="1:20">
      <c r="A74"/>
      <c r="B74" s="194">
        <v>43838</v>
      </c>
      <c r="C74">
        <v>40</v>
      </c>
      <c r="D74" t="s">
        <v>98</v>
      </c>
      <c r="E74" t="s">
        <v>99</v>
      </c>
      <c r="F74" t="s">
        <v>106</v>
      </c>
      <c r="G74" s="124" t="s">
        <v>115</v>
      </c>
      <c r="H74" t="s">
        <v>102</v>
      </c>
      <c r="I74" s="124" t="s">
        <v>115</v>
      </c>
      <c r="J74" s="194">
        <v>44315</v>
      </c>
      <c r="K74" s="196">
        <f t="shared" si="1"/>
        <v>44317</v>
      </c>
      <c r="L74"/>
      <c r="M74"/>
      <c r="N74" s="194">
        <v>44330</v>
      </c>
      <c r="O74">
        <v>15</v>
      </c>
      <c r="P74" t="s">
        <v>11</v>
      </c>
      <c r="Q74" s="124" t="s">
        <v>115</v>
      </c>
      <c r="R74" s="124" t="s">
        <v>115</v>
      </c>
      <c r="S74"/>
      <c r="T74"/>
    </row>
    <row r="75" spans="1:20">
      <c r="A75"/>
      <c r="B75" s="194">
        <v>43838</v>
      </c>
      <c r="C75">
        <v>41</v>
      </c>
      <c r="D75" t="s">
        <v>107</v>
      </c>
      <c r="E75" t="s">
        <v>107</v>
      </c>
      <c r="F75" t="s">
        <v>106</v>
      </c>
      <c r="G75" s="124" t="s">
        <v>115</v>
      </c>
      <c r="H75" t="s">
        <v>102</v>
      </c>
      <c r="I75" s="124" t="s">
        <v>115</v>
      </c>
      <c r="J75" s="194">
        <v>44319</v>
      </c>
      <c r="K75" s="196">
        <f t="shared" si="1"/>
        <v>44321</v>
      </c>
      <c r="L75"/>
      <c r="M75"/>
      <c r="N75" s="194">
        <v>44328</v>
      </c>
      <c r="O75">
        <v>9</v>
      </c>
      <c r="P75" t="s">
        <v>11</v>
      </c>
      <c r="Q75" s="124" t="s">
        <v>115</v>
      </c>
      <c r="R75" s="124" t="s">
        <v>115</v>
      </c>
      <c r="S75"/>
      <c r="T75"/>
    </row>
    <row r="76" spans="1:20">
      <c r="A76"/>
      <c r="B76" s="194">
        <v>43847</v>
      </c>
      <c r="C76">
        <v>23</v>
      </c>
      <c r="D76" t="s">
        <v>107</v>
      </c>
      <c r="E76" t="s">
        <v>107</v>
      </c>
      <c r="F76" t="s">
        <v>106</v>
      </c>
      <c r="G76" s="124" t="s">
        <v>115</v>
      </c>
      <c r="H76" t="s">
        <v>102</v>
      </c>
      <c r="I76" s="124" t="s">
        <v>115</v>
      </c>
      <c r="J76" s="194">
        <v>44200</v>
      </c>
      <c r="K76" s="196">
        <f t="shared" si="1"/>
        <v>44202</v>
      </c>
      <c r="L76"/>
      <c r="M76"/>
      <c r="N76" s="194">
        <v>44224</v>
      </c>
      <c r="O76">
        <v>24</v>
      </c>
      <c r="P76" t="s">
        <v>11</v>
      </c>
      <c r="Q76" s="124" t="s">
        <v>115</v>
      </c>
      <c r="R76" s="124" t="s">
        <v>115</v>
      </c>
      <c r="S76"/>
      <c r="T76"/>
    </row>
    <row r="77" spans="1:20">
      <c r="A77"/>
      <c r="B77" s="194">
        <v>43843</v>
      </c>
      <c r="C77">
        <v>30</v>
      </c>
      <c r="D77" t="s">
        <v>107</v>
      </c>
      <c r="E77" t="s">
        <v>107</v>
      </c>
      <c r="F77" t="s">
        <v>106</v>
      </c>
      <c r="G77" s="124" t="s">
        <v>115</v>
      </c>
      <c r="H77" t="s">
        <v>102</v>
      </c>
      <c r="I77" s="124" t="s">
        <v>115</v>
      </c>
      <c r="J77" s="194">
        <v>44258</v>
      </c>
      <c r="K77" s="196">
        <f t="shared" si="1"/>
        <v>44260</v>
      </c>
      <c r="L77"/>
      <c r="M77"/>
      <c r="N77" s="194">
        <v>44280</v>
      </c>
      <c r="O77">
        <v>22</v>
      </c>
      <c r="P77" t="s">
        <v>11</v>
      </c>
      <c r="Q77" s="124" t="s">
        <v>115</v>
      </c>
      <c r="R77" s="124" t="s">
        <v>115</v>
      </c>
      <c r="S77"/>
      <c r="T77"/>
    </row>
    <row r="78" spans="1:20">
      <c r="A78"/>
      <c r="B78" s="194">
        <v>43881</v>
      </c>
      <c r="C78">
        <v>31</v>
      </c>
      <c r="D78" t="s">
        <v>107</v>
      </c>
      <c r="E78" t="s">
        <v>107</v>
      </c>
      <c r="F78" t="s">
        <v>106</v>
      </c>
      <c r="G78" s="124" t="s">
        <v>115</v>
      </c>
      <c r="H78" t="s">
        <v>102</v>
      </c>
      <c r="I78" s="124" t="s">
        <v>115</v>
      </c>
      <c r="J78" s="194">
        <v>44309</v>
      </c>
      <c r="K78" s="196">
        <f t="shared" si="1"/>
        <v>44311</v>
      </c>
      <c r="L78"/>
      <c r="M78"/>
      <c r="N78" s="194">
        <v>44313</v>
      </c>
      <c r="O78">
        <v>4</v>
      </c>
      <c r="P78" t="s">
        <v>11</v>
      </c>
      <c r="Q78" s="124" t="s">
        <v>115</v>
      </c>
      <c r="R78" s="124" t="s">
        <v>115</v>
      </c>
      <c r="S78"/>
      <c r="T78"/>
    </row>
    <row r="79" spans="1:20">
      <c r="A79"/>
      <c r="B79" s="194">
        <v>43854</v>
      </c>
      <c r="C79">
        <v>42</v>
      </c>
      <c r="D79" t="s">
        <v>107</v>
      </c>
      <c r="E79" t="s">
        <v>107</v>
      </c>
      <c r="F79" t="s">
        <v>106</v>
      </c>
      <c r="G79" s="124" t="s">
        <v>115</v>
      </c>
      <c r="H79" t="s">
        <v>102</v>
      </c>
      <c r="I79" s="124" t="s">
        <v>115</v>
      </c>
      <c r="J79" s="194">
        <v>44319</v>
      </c>
      <c r="K79" s="196">
        <f t="shared" si="1"/>
        <v>44321</v>
      </c>
      <c r="L79"/>
      <c r="M79"/>
      <c r="N79" s="194">
        <v>44348</v>
      </c>
      <c r="O79">
        <v>29</v>
      </c>
      <c r="P79" t="s">
        <v>11</v>
      </c>
      <c r="Q79" s="124" t="s">
        <v>115</v>
      </c>
      <c r="R79" s="124" t="s">
        <v>115</v>
      </c>
      <c r="S79"/>
      <c r="T79"/>
    </row>
    <row r="80" spans="1:20">
      <c r="A80"/>
      <c r="B80" s="194">
        <v>43886</v>
      </c>
      <c r="C80">
        <v>28</v>
      </c>
      <c r="D80" t="s">
        <v>107</v>
      </c>
      <c r="E80" t="s">
        <v>107</v>
      </c>
      <c r="F80" t="s">
        <v>106</v>
      </c>
      <c r="G80" s="124" t="s">
        <v>115</v>
      </c>
      <c r="H80" t="s">
        <v>102</v>
      </c>
      <c r="I80" s="124" t="s">
        <v>115</v>
      </c>
      <c r="J80" s="194">
        <v>44387</v>
      </c>
      <c r="K80" s="196">
        <f t="shared" si="1"/>
        <v>44389</v>
      </c>
      <c r="L80"/>
      <c r="M80"/>
      <c r="N80" s="194">
        <v>44389</v>
      </c>
      <c r="O80">
        <v>2</v>
      </c>
      <c r="P80" t="s">
        <v>11</v>
      </c>
      <c r="Q80" s="124" t="s">
        <v>115</v>
      </c>
      <c r="R80" s="124" t="s">
        <v>115</v>
      </c>
      <c r="S80"/>
      <c r="T80"/>
    </row>
    <row r="81" spans="1:20">
      <c r="A81"/>
      <c r="B81" s="194">
        <v>43858</v>
      </c>
      <c r="C81">
        <v>23</v>
      </c>
      <c r="D81" t="s">
        <v>107</v>
      </c>
      <c r="E81" t="s">
        <v>107</v>
      </c>
      <c r="F81" t="s">
        <v>106</v>
      </c>
      <c r="G81" s="124" t="s">
        <v>115</v>
      </c>
      <c r="H81" t="s">
        <v>102</v>
      </c>
      <c r="I81" s="124" t="s">
        <v>115</v>
      </c>
      <c r="J81" s="194">
        <v>44222</v>
      </c>
      <c r="K81" s="196">
        <f t="shared" si="1"/>
        <v>44224</v>
      </c>
      <c r="L81"/>
      <c r="M81"/>
      <c r="N81" s="194">
        <v>44238</v>
      </c>
      <c r="O81">
        <v>16</v>
      </c>
      <c r="P81" t="s">
        <v>11</v>
      </c>
      <c r="Q81" s="124" t="s">
        <v>115</v>
      </c>
      <c r="R81" s="124" t="s">
        <v>115</v>
      </c>
      <c r="S81"/>
      <c r="T81"/>
    </row>
    <row r="82" spans="1:20">
      <c r="A82"/>
      <c r="B82" s="194">
        <v>43858</v>
      </c>
      <c r="C82">
        <v>23</v>
      </c>
      <c r="D82" t="s">
        <v>107</v>
      </c>
      <c r="E82" t="s">
        <v>107</v>
      </c>
      <c r="F82" t="s">
        <v>106</v>
      </c>
      <c r="G82" s="124" t="s">
        <v>115</v>
      </c>
      <c r="H82" t="s">
        <v>102</v>
      </c>
      <c r="I82" s="124" t="s">
        <v>115</v>
      </c>
      <c r="J82" s="194">
        <v>44295</v>
      </c>
      <c r="K82" s="196">
        <f t="shared" si="1"/>
        <v>44297</v>
      </c>
      <c r="L82"/>
      <c r="M82"/>
      <c r="N82" s="194">
        <v>44296</v>
      </c>
      <c r="O82">
        <v>1</v>
      </c>
      <c r="P82" t="s">
        <v>11</v>
      </c>
      <c r="Q82" s="124" t="s">
        <v>115</v>
      </c>
      <c r="R82" s="124" t="s">
        <v>115</v>
      </c>
      <c r="S82"/>
      <c r="T82"/>
    </row>
    <row r="83" spans="1:20">
      <c r="A83"/>
      <c r="B83" s="194">
        <v>43858</v>
      </c>
      <c r="C83">
        <v>23</v>
      </c>
      <c r="D83" t="s">
        <v>107</v>
      </c>
      <c r="E83" t="s">
        <v>107</v>
      </c>
      <c r="F83" t="s">
        <v>106</v>
      </c>
      <c r="G83" s="124" t="s">
        <v>115</v>
      </c>
      <c r="H83" t="s">
        <v>102</v>
      </c>
      <c r="I83" s="124" t="s">
        <v>115</v>
      </c>
      <c r="J83" s="194">
        <v>44387</v>
      </c>
      <c r="K83" s="196">
        <f t="shared" si="1"/>
        <v>44389</v>
      </c>
      <c r="L83"/>
      <c r="M83"/>
      <c r="N83" s="194">
        <v>44394</v>
      </c>
      <c r="O83">
        <v>7</v>
      </c>
      <c r="P83" t="s">
        <v>11</v>
      </c>
      <c r="Q83" s="124" t="s">
        <v>115</v>
      </c>
      <c r="R83" s="124" t="s">
        <v>115</v>
      </c>
      <c r="S83"/>
      <c r="T83"/>
    </row>
    <row r="84" spans="1:20">
      <c r="A84"/>
      <c r="B84" s="194">
        <v>43858</v>
      </c>
      <c r="C84">
        <v>23</v>
      </c>
      <c r="D84" t="s">
        <v>107</v>
      </c>
      <c r="E84" t="s">
        <v>107</v>
      </c>
      <c r="F84" t="s">
        <v>106</v>
      </c>
      <c r="G84" s="124" t="s">
        <v>115</v>
      </c>
      <c r="H84" t="s">
        <v>102</v>
      </c>
      <c r="I84" s="124" t="s">
        <v>115</v>
      </c>
      <c r="J84" s="194">
        <v>44394</v>
      </c>
      <c r="K84" s="196">
        <f t="shared" si="1"/>
        <v>44396</v>
      </c>
      <c r="L84"/>
      <c r="M84"/>
      <c r="N84" s="194">
        <v>44431</v>
      </c>
      <c r="O84">
        <v>37</v>
      </c>
      <c r="P84" t="s">
        <v>11</v>
      </c>
      <c r="Q84" s="124" t="s">
        <v>115</v>
      </c>
      <c r="R84" s="124" t="s">
        <v>115</v>
      </c>
      <c r="S84"/>
      <c r="T84"/>
    </row>
    <row r="85" spans="1:20">
      <c r="A85"/>
      <c r="B85" s="194">
        <v>43859</v>
      </c>
      <c r="C85">
        <v>29</v>
      </c>
      <c r="D85" t="s">
        <v>105</v>
      </c>
      <c r="E85" t="s">
        <v>99</v>
      </c>
      <c r="F85" t="s">
        <v>106</v>
      </c>
      <c r="G85" s="124" t="s">
        <v>115</v>
      </c>
      <c r="H85" t="s">
        <v>102</v>
      </c>
      <c r="I85" s="124" t="s">
        <v>115</v>
      </c>
      <c r="J85" s="194">
        <v>44260</v>
      </c>
      <c r="K85" s="196">
        <f t="shared" si="1"/>
        <v>44262</v>
      </c>
      <c r="L85"/>
      <c r="M85"/>
      <c r="N85" s="194">
        <v>44261</v>
      </c>
      <c r="O85">
        <v>1</v>
      </c>
      <c r="P85" t="s">
        <v>11</v>
      </c>
      <c r="Q85" s="124" t="s">
        <v>115</v>
      </c>
      <c r="R85" s="124" t="s">
        <v>115</v>
      </c>
      <c r="S85"/>
      <c r="T85"/>
    </row>
    <row r="86" spans="1:20">
      <c r="A86"/>
      <c r="B86" s="194">
        <v>43859</v>
      </c>
      <c r="C86">
        <v>29</v>
      </c>
      <c r="D86" t="s">
        <v>105</v>
      </c>
      <c r="E86" t="s">
        <v>99</v>
      </c>
      <c r="F86" t="s">
        <v>106</v>
      </c>
      <c r="G86" s="124" t="s">
        <v>115</v>
      </c>
      <c r="H86" t="s">
        <v>102</v>
      </c>
      <c r="I86" s="124" t="s">
        <v>115</v>
      </c>
      <c r="J86" s="194">
        <v>44290</v>
      </c>
      <c r="K86" s="196">
        <f t="shared" si="1"/>
        <v>44292</v>
      </c>
      <c r="L86"/>
      <c r="M86"/>
      <c r="N86" s="194">
        <v>44299</v>
      </c>
      <c r="O86">
        <v>9</v>
      </c>
      <c r="P86" t="s">
        <v>11</v>
      </c>
      <c r="Q86" s="124" t="s">
        <v>115</v>
      </c>
      <c r="R86" s="124" t="s">
        <v>115</v>
      </c>
      <c r="S86"/>
      <c r="T86"/>
    </row>
    <row r="87" spans="1:20">
      <c r="A87"/>
      <c r="B87" s="194">
        <v>43859</v>
      </c>
      <c r="C87">
        <v>29</v>
      </c>
      <c r="D87" t="s">
        <v>105</v>
      </c>
      <c r="E87" t="s">
        <v>99</v>
      </c>
      <c r="F87" t="s">
        <v>106</v>
      </c>
      <c r="G87" s="124" t="s">
        <v>115</v>
      </c>
      <c r="H87" t="s">
        <v>102</v>
      </c>
      <c r="I87" s="124" t="s">
        <v>115</v>
      </c>
      <c r="J87" s="194">
        <v>44334</v>
      </c>
      <c r="K87" s="196">
        <f t="shared" si="1"/>
        <v>44336</v>
      </c>
      <c r="L87"/>
      <c r="M87"/>
      <c r="N87" s="194">
        <v>44350</v>
      </c>
      <c r="O87">
        <v>16</v>
      </c>
      <c r="P87" t="s">
        <v>11</v>
      </c>
      <c r="Q87" s="124" t="s">
        <v>115</v>
      </c>
      <c r="R87" s="124" t="s">
        <v>115</v>
      </c>
      <c r="S87"/>
      <c r="T87"/>
    </row>
    <row r="88" spans="1:20">
      <c r="A88"/>
      <c r="B88" s="194">
        <v>43895</v>
      </c>
      <c r="C88">
        <v>30</v>
      </c>
      <c r="D88" t="s">
        <v>107</v>
      </c>
      <c r="E88" t="s">
        <v>107</v>
      </c>
      <c r="F88" t="s">
        <v>106</v>
      </c>
      <c r="G88" s="124" t="s">
        <v>115</v>
      </c>
      <c r="H88" t="s">
        <v>102</v>
      </c>
      <c r="I88" s="124" t="s">
        <v>115</v>
      </c>
      <c r="J88" s="194">
        <v>44386</v>
      </c>
      <c r="K88" s="196">
        <f t="shared" si="1"/>
        <v>44388</v>
      </c>
      <c r="L88"/>
      <c r="M88"/>
      <c r="N88" s="194">
        <v>44418</v>
      </c>
      <c r="O88">
        <v>32</v>
      </c>
      <c r="P88" t="s">
        <v>11</v>
      </c>
      <c r="Q88" s="124" t="s">
        <v>115</v>
      </c>
      <c r="R88" s="124" t="s">
        <v>115</v>
      </c>
      <c r="S88"/>
      <c r="T88"/>
    </row>
    <row r="89" spans="1:20">
      <c r="A89"/>
      <c r="B89" s="194">
        <v>43865</v>
      </c>
      <c r="C89">
        <v>24</v>
      </c>
      <c r="D89" t="s">
        <v>107</v>
      </c>
      <c r="E89" t="s">
        <v>107</v>
      </c>
      <c r="F89" t="s">
        <v>106</v>
      </c>
      <c r="G89" s="124" t="s">
        <v>115</v>
      </c>
      <c r="H89" t="s">
        <v>102</v>
      </c>
      <c r="I89" s="124" t="s">
        <v>115</v>
      </c>
      <c r="J89" s="194">
        <v>44252</v>
      </c>
      <c r="K89" s="196">
        <f t="shared" si="1"/>
        <v>44254</v>
      </c>
      <c r="L89"/>
      <c r="M89"/>
      <c r="N89" s="194">
        <v>44257</v>
      </c>
      <c r="O89">
        <v>5</v>
      </c>
      <c r="P89" t="s">
        <v>11</v>
      </c>
      <c r="Q89" s="124" t="s">
        <v>115</v>
      </c>
      <c r="R89" s="124" t="s">
        <v>115</v>
      </c>
      <c r="S89"/>
      <c r="T89"/>
    </row>
    <row r="90" spans="1:20">
      <c r="A90"/>
      <c r="B90" s="194">
        <v>43865</v>
      </c>
      <c r="C90">
        <v>24</v>
      </c>
      <c r="D90" t="s">
        <v>107</v>
      </c>
      <c r="E90" t="s">
        <v>107</v>
      </c>
      <c r="F90" t="s">
        <v>106</v>
      </c>
      <c r="G90" s="124" t="s">
        <v>115</v>
      </c>
      <c r="H90" t="s">
        <v>102</v>
      </c>
      <c r="I90" s="124" t="s">
        <v>115</v>
      </c>
      <c r="J90" s="194">
        <v>44300</v>
      </c>
      <c r="K90" s="196">
        <f t="shared" si="1"/>
        <v>44302</v>
      </c>
      <c r="L90"/>
      <c r="M90"/>
      <c r="N90" s="194">
        <v>44303</v>
      </c>
      <c r="O90">
        <v>3</v>
      </c>
      <c r="P90" t="s">
        <v>11</v>
      </c>
      <c r="Q90" s="124" t="s">
        <v>115</v>
      </c>
      <c r="R90" s="124" t="s">
        <v>115</v>
      </c>
      <c r="S90"/>
      <c r="T90"/>
    </row>
    <row r="91" spans="1:20">
      <c r="A91"/>
      <c r="B91" s="194">
        <v>43866</v>
      </c>
      <c r="C91">
        <v>31</v>
      </c>
      <c r="D91" t="s">
        <v>107</v>
      </c>
      <c r="E91" t="s">
        <v>107</v>
      </c>
      <c r="F91" t="s">
        <v>106</v>
      </c>
      <c r="G91" s="124" t="s">
        <v>115</v>
      </c>
      <c r="H91" t="s">
        <v>102</v>
      </c>
      <c r="I91" s="124" t="s">
        <v>115</v>
      </c>
      <c r="J91" s="194">
        <v>44205</v>
      </c>
      <c r="K91" s="196">
        <f t="shared" si="1"/>
        <v>44207</v>
      </c>
      <c r="L91"/>
      <c r="M91"/>
      <c r="N91" s="194">
        <v>44229</v>
      </c>
      <c r="O91">
        <v>24</v>
      </c>
      <c r="P91" t="s">
        <v>11</v>
      </c>
      <c r="Q91" s="124" t="s">
        <v>115</v>
      </c>
      <c r="R91" s="124" t="s">
        <v>115</v>
      </c>
      <c r="S91"/>
      <c r="T91"/>
    </row>
    <row r="92" spans="1:20">
      <c r="A92"/>
      <c r="B92" s="194">
        <v>44113</v>
      </c>
      <c r="C92">
        <v>21</v>
      </c>
      <c r="D92" t="s">
        <v>107</v>
      </c>
      <c r="E92" t="s">
        <v>107</v>
      </c>
      <c r="F92" t="s">
        <v>106</v>
      </c>
      <c r="G92" s="124" t="s">
        <v>115</v>
      </c>
      <c r="H92" t="s">
        <v>102</v>
      </c>
      <c r="I92" s="124" t="s">
        <v>115</v>
      </c>
      <c r="J92" s="194">
        <v>44335</v>
      </c>
      <c r="K92" s="196">
        <f t="shared" si="1"/>
        <v>44337</v>
      </c>
      <c r="L92"/>
      <c r="M92"/>
      <c r="N92" s="194">
        <v>44363</v>
      </c>
      <c r="O92">
        <v>28</v>
      </c>
      <c r="P92" t="s">
        <v>11</v>
      </c>
      <c r="Q92" s="124" t="s">
        <v>115</v>
      </c>
      <c r="R92" s="124" t="s">
        <v>115</v>
      </c>
      <c r="S92"/>
      <c r="T92"/>
    </row>
    <row r="93" spans="1:20">
      <c r="A93"/>
      <c r="B93" s="194">
        <v>44113</v>
      </c>
      <c r="C93">
        <v>21</v>
      </c>
      <c r="D93" t="s">
        <v>107</v>
      </c>
      <c r="E93" t="s">
        <v>107</v>
      </c>
      <c r="F93" t="s">
        <v>106</v>
      </c>
      <c r="G93" s="124" t="s">
        <v>115</v>
      </c>
      <c r="H93" t="s">
        <v>102</v>
      </c>
      <c r="I93" s="124" t="s">
        <v>115</v>
      </c>
      <c r="J93" s="194">
        <v>44399</v>
      </c>
      <c r="K93" s="196">
        <f t="shared" si="1"/>
        <v>44401</v>
      </c>
      <c r="L93"/>
      <c r="M93"/>
      <c r="N93" s="194">
        <v>44400</v>
      </c>
      <c r="O93">
        <v>1</v>
      </c>
      <c r="P93" t="s">
        <v>11</v>
      </c>
      <c r="Q93" s="124" t="s">
        <v>115</v>
      </c>
      <c r="R93" s="124" t="s">
        <v>115</v>
      </c>
      <c r="S93"/>
      <c r="T93"/>
    </row>
    <row r="94" spans="1:20">
      <c r="A94"/>
      <c r="B94" s="194">
        <v>44113</v>
      </c>
      <c r="C94">
        <v>21</v>
      </c>
      <c r="D94" t="s">
        <v>107</v>
      </c>
      <c r="E94" t="s">
        <v>107</v>
      </c>
      <c r="F94" t="s">
        <v>106</v>
      </c>
      <c r="G94" s="124" t="s">
        <v>115</v>
      </c>
      <c r="H94" t="s">
        <v>102</v>
      </c>
      <c r="I94" s="124" t="s">
        <v>115</v>
      </c>
      <c r="J94" s="194">
        <v>44463</v>
      </c>
      <c r="K94" s="196">
        <f t="shared" si="1"/>
        <v>44465</v>
      </c>
      <c r="L94"/>
      <c r="M94"/>
      <c r="N94" s="194">
        <v>44464</v>
      </c>
      <c r="O94">
        <v>1</v>
      </c>
      <c r="P94" t="s">
        <v>11</v>
      </c>
      <c r="Q94" s="124" t="s">
        <v>115</v>
      </c>
      <c r="R94" s="124" t="s">
        <v>115</v>
      </c>
      <c r="S94"/>
      <c r="T94"/>
    </row>
    <row r="95" spans="1:20">
      <c r="A95"/>
      <c r="B95" s="194">
        <v>43895</v>
      </c>
      <c r="C95">
        <v>31</v>
      </c>
      <c r="D95" t="s">
        <v>107</v>
      </c>
      <c r="E95" t="s">
        <v>107</v>
      </c>
      <c r="F95" t="s">
        <v>106</v>
      </c>
      <c r="G95" s="124" t="s">
        <v>115</v>
      </c>
      <c r="H95" t="s">
        <v>102</v>
      </c>
      <c r="I95" s="124" t="s">
        <v>115</v>
      </c>
      <c r="J95" s="194">
        <v>44200</v>
      </c>
      <c r="K95" s="196">
        <f t="shared" si="1"/>
        <v>44202</v>
      </c>
      <c r="L95"/>
      <c r="M95"/>
      <c r="N95" s="194">
        <v>44208</v>
      </c>
      <c r="O95">
        <v>8</v>
      </c>
      <c r="P95" t="s">
        <v>11</v>
      </c>
      <c r="Q95" s="124" t="s">
        <v>115</v>
      </c>
      <c r="R95" s="124" t="s">
        <v>115</v>
      </c>
      <c r="S95"/>
      <c r="T95"/>
    </row>
    <row r="96" spans="1:20">
      <c r="A96"/>
      <c r="B96" s="194">
        <v>44704</v>
      </c>
      <c r="C96">
        <v>34</v>
      </c>
      <c r="D96" t="s">
        <v>98</v>
      </c>
      <c r="E96" t="s">
        <v>99</v>
      </c>
      <c r="F96" t="s">
        <v>106</v>
      </c>
      <c r="G96" s="124" t="s">
        <v>115</v>
      </c>
      <c r="H96" t="s">
        <v>102</v>
      </c>
      <c r="I96" s="124" t="s">
        <v>115</v>
      </c>
      <c r="J96" s="194">
        <v>44495</v>
      </c>
      <c r="K96" s="196">
        <f t="shared" si="1"/>
        <v>44497</v>
      </c>
      <c r="L96"/>
      <c r="M96"/>
      <c r="N96" s="194">
        <v>44515</v>
      </c>
      <c r="O96">
        <v>20</v>
      </c>
      <c r="P96" t="s">
        <v>11</v>
      </c>
      <c r="Q96" s="124" t="s">
        <v>115</v>
      </c>
      <c r="R96" s="124" t="s">
        <v>115</v>
      </c>
      <c r="S96"/>
      <c r="T96"/>
    </row>
    <row r="97" spans="1:20">
      <c r="A97"/>
      <c r="B97" s="194">
        <v>43899</v>
      </c>
      <c r="C97">
        <v>30</v>
      </c>
      <c r="D97" t="s">
        <v>107</v>
      </c>
      <c r="E97" t="s">
        <v>107</v>
      </c>
      <c r="F97" t="s">
        <v>106</v>
      </c>
      <c r="G97" s="124" t="s">
        <v>115</v>
      </c>
      <c r="H97" t="s">
        <v>102</v>
      </c>
      <c r="I97" s="124" t="s">
        <v>115</v>
      </c>
      <c r="J97" s="194">
        <v>44255</v>
      </c>
      <c r="K97" s="196">
        <f t="shared" si="1"/>
        <v>44257</v>
      </c>
      <c r="L97"/>
      <c r="M97"/>
      <c r="N97" s="194">
        <v>44265</v>
      </c>
      <c r="O97">
        <v>10</v>
      </c>
      <c r="P97" t="s">
        <v>11</v>
      </c>
      <c r="Q97" s="124" t="s">
        <v>115</v>
      </c>
      <c r="R97" s="124" t="s">
        <v>115</v>
      </c>
      <c r="S97"/>
      <c r="T97"/>
    </row>
    <row r="98" spans="1:20">
      <c r="A98"/>
      <c r="B98" s="194">
        <v>44287</v>
      </c>
      <c r="C98">
        <v>35</v>
      </c>
      <c r="D98" t="s">
        <v>98</v>
      </c>
      <c r="E98" t="s">
        <v>99</v>
      </c>
      <c r="F98" t="s">
        <v>106</v>
      </c>
      <c r="G98" s="124" t="s">
        <v>115</v>
      </c>
      <c r="H98" t="s">
        <v>102</v>
      </c>
      <c r="I98" s="124" t="s">
        <v>115</v>
      </c>
      <c r="J98" s="194">
        <v>44522</v>
      </c>
      <c r="K98" s="196">
        <f t="shared" si="1"/>
        <v>44524</v>
      </c>
      <c r="L98"/>
      <c r="M98"/>
      <c r="N98" s="194">
        <v>44530</v>
      </c>
      <c r="O98">
        <v>8</v>
      </c>
      <c r="P98" t="s">
        <v>11</v>
      </c>
      <c r="Q98" s="124" t="s">
        <v>115</v>
      </c>
      <c r="R98" s="124" t="s">
        <v>115</v>
      </c>
      <c r="S98"/>
      <c r="T98"/>
    </row>
    <row r="99" spans="1:20">
      <c r="A99"/>
      <c r="B99" s="194">
        <v>44102</v>
      </c>
      <c r="C99">
        <v>33</v>
      </c>
      <c r="D99" t="s">
        <v>107</v>
      </c>
      <c r="E99" t="s">
        <v>107</v>
      </c>
      <c r="F99" t="s">
        <v>106</v>
      </c>
      <c r="G99" s="124" t="s">
        <v>115</v>
      </c>
      <c r="H99" t="s">
        <v>102</v>
      </c>
      <c r="I99" s="124" t="s">
        <v>115</v>
      </c>
      <c r="J99" s="194">
        <v>44251</v>
      </c>
      <c r="K99" s="196">
        <f t="shared" si="1"/>
        <v>44253</v>
      </c>
      <c r="L99"/>
      <c r="M99"/>
      <c r="N99" s="194">
        <v>44270</v>
      </c>
      <c r="O99">
        <v>19</v>
      </c>
      <c r="P99" t="s">
        <v>11</v>
      </c>
      <c r="Q99" s="124" t="s">
        <v>115</v>
      </c>
      <c r="R99" s="124" t="s">
        <v>115</v>
      </c>
      <c r="S99"/>
      <c r="T99"/>
    </row>
    <row r="100" spans="1:20">
      <c r="A100"/>
      <c r="B100" s="194">
        <v>44139</v>
      </c>
      <c r="C100">
        <v>29</v>
      </c>
      <c r="D100" t="s">
        <v>108</v>
      </c>
      <c r="E100" t="s">
        <v>107</v>
      </c>
      <c r="F100" t="s">
        <v>106</v>
      </c>
      <c r="G100" s="124" t="s">
        <v>115</v>
      </c>
      <c r="H100" t="s">
        <v>102</v>
      </c>
      <c r="I100" s="124" t="s">
        <v>115</v>
      </c>
      <c r="J100" s="194">
        <v>44263</v>
      </c>
      <c r="K100" s="196">
        <f t="shared" si="1"/>
        <v>44265</v>
      </c>
      <c r="L100"/>
      <c r="M100"/>
      <c r="N100" s="194">
        <v>44278</v>
      </c>
      <c r="O100">
        <v>15</v>
      </c>
      <c r="P100" t="s">
        <v>11</v>
      </c>
      <c r="Q100" s="124" t="s">
        <v>115</v>
      </c>
      <c r="R100" s="124" t="s">
        <v>115</v>
      </c>
      <c r="S100"/>
      <c r="T100"/>
    </row>
    <row r="101" spans="1:20">
      <c r="A101"/>
      <c r="B101" s="194">
        <v>44139</v>
      </c>
      <c r="C101">
        <v>29</v>
      </c>
      <c r="D101" t="s">
        <v>108</v>
      </c>
      <c r="E101" t="s">
        <v>107</v>
      </c>
      <c r="F101" t="s">
        <v>106</v>
      </c>
      <c r="G101" s="124" t="s">
        <v>115</v>
      </c>
      <c r="H101" t="s">
        <v>102</v>
      </c>
      <c r="I101" s="124" t="s">
        <v>115</v>
      </c>
      <c r="J101" s="194">
        <v>44341</v>
      </c>
      <c r="K101" s="196">
        <f t="shared" si="1"/>
        <v>44343</v>
      </c>
      <c r="L101"/>
      <c r="M101"/>
      <c r="N101" s="194">
        <v>44342</v>
      </c>
      <c r="O101">
        <v>1</v>
      </c>
      <c r="P101" t="s">
        <v>11</v>
      </c>
      <c r="Q101" s="124" t="s">
        <v>115</v>
      </c>
      <c r="R101" s="124" t="s">
        <v>115</v>
      </c>
      <c r="S101"/>
      <c r="T101"/>
    </row>
    <row r="102" spans="1:20">
      <c r="A102"/>
      <c r="B102" s="194">
        <v>44139</v>
      </c>
      <c r="C102">
        <v>29</v>
      </c>
      <c r="D102" t="s">
        <v>108</v>
      </c>
      <c r="E102" t="s">
        <v>107</v>
      </c>
      <c r="F102" t="s">
        <v>106</v>
      </c>
      <c r="G102" s="124" t="s">
        <v>115</v>
      </c>
      <c r="H102" t="s">
        <v>102</v>
      </c>
      <c r="I102" s="124" t="s">
        <v>115</v>
      </c>
      <c r="J102" s="194">
        <v>44349</v>
      </c>
      <c r="K102" s="196">
        <f t="shared" si="1"/>
        <v>44351</v>
      </c>
      <c r="L102"/>
      <c r="M102"/>
      <c r="N102" s="194">
        <v>44363</v>
      </c>
      <c r="O102">
        <v>14</v>
      </c>
      <c r="P102" t="s">
        <v>11</v>
      </c>
      <c r="Q102" s="124" t="s">
        <v>115</v>
      </c>
      <c r="R102" s="124" t="s">
        <v>115</v>
      </c>
      <c r="S102"/>
      <c r="T102"/>
    </row>
    <row r="103" spans="1:20">
      <c r="A103"/>
      <c r="B103" s="194">
        <v>44139</v>
      </c>
      <c r="C103">
        <v>29</v>
      </c>
      <c r="D103" t="s">
        <v>108</v>
      </c>
      <c r="E103" t="s">
        <v>107</v>
      </c>
      <c r="F103" t="s">
        <v>106</v>
      </c>
      <c r="G103" s="124" t="s">
        <v>115</v>
      </c>
      <c r="H103" t="s">
        <v>102</v>
      </c>
      <c r="I103" s="124" t="s">
        <v>115</v>
      </c>
      <c r="J103" s="194">
        <v>44422</v>
      </c>
      <c r="K103" s="196">
        <f t="shared" si="1"/>
        <v>44424</v>
      </c>
      <c r="L103"/>
      <c r="M103"/>
      <c r="N103" s="194">
        <v>44424</v>
      </c>
      <c r="O103">
        <v>2</v>
      </c>
      <c r="P103" t="s">
        <v>11</v>
      </c>
      <c r="Q103" s="124" t="s">
        <v>115</v>
      </c>
      <c r="R103" s="124" t="s">
        <v>115</v>
      </c>
      <c r="S103"/>
      <c r="T103"/>
    </row>
    <row r="104" spans="1:20">
      <c r="A104"/>
      <c r="B104" s="194">
        <v>43934</v>
      </c>
      <c r="C104">
        <v>31</v>
      </c>
      <c r="D104" t="s">
        <v>107</v>
      </c>
      <c r="E104" t="s">
        <v>107</v>
      </c>
      <c r="F104" t="s">
        <v>106</v>
      </c>
      <c r="G104" s="124" t="s">
        <v>115</v>
      </c>
      <c r="H104" t="s">
        <v>102</v>
      </c>
      <c r="I104" s="124" t="s">
        <v>115</v>
      </c>
      <c r="J104" s="194">
        <v>44205</v>
      </c>
      <c r="K104" s="196">
        <f t="shared" si="1"/>
        <v>44207</v>
      </c>
      <c r="L104"/>
      <c r="M104"/>
      <c r="N104" s="194">
        <v>44229</v>
      </c>
      <c r="O104">
        <v>24</v>
      </c>
      <c r="P104" t="s">
        <v>11</v>
      </c>
      <c r="Q104" s="124" t="s">
        <v>115</v>
      </c>
      <c r="R104" s="124" t="s">
        <v>115</v>
      </c>
      <c r="S104"/>
      <c r="T104"/>
    </row>
    <row r="105" spans="1:20">
      <c r="A105"/>
      <c r="B105" s="194">
        <v>43934</v>
      </c>
      <c r="C105">
        <v>31</v>
      </c>
      <c r="D105" t="s">
        <v>107</v>
      </c>
      <c r="E105" t="s">
        <v>107</v>
      </c>
      <c r="F105" t="s">
        <v>106</v>
      </c>
      <c r="G105" s="124" t="s">
        <v>115</v>
      </c>
      <c r="H105" t="s">
        <v>102</v>
      </c>
      <c r="I105" s="124" t="s">
        <v>115</v>
      </c>
      <c r="J105" s="194">
        <v>44351</v>
      </c>
      <c r="K105" s="196">
        <f t="shared" si="1"/>
        <v>44353</v>
      </c>
      <c r="L105"/>
      <c r="M105"/>
      <c r="N105" s="194">
        <v>44357</v>
      </c>
      <c r="O105">
        <v>6</v>
      </c>
      <c r="P105" t="s">
        <v>11</v>
      </c>
      <c r="Q105" s="124" t="s">
        <v>115</v>
      </c>
      <c r="R105" s="124" t="s">
        <v>115</v>
      </c>
      <c r="S105"/>
      <c r="T105"/>
    </row>
    <row r="106" spans="1:20">
      <c r="A106"/>
      <c r="B106" s="194">
        <v>43944</v>
      </c>
      <c r="C106">
        <v>34</v>
      </c>
      <c r="D106" t="s">
        <v>98</v>
      </c>
      <c r="E106" t="s">
        <v>99</v>
      </c>
      <c r="F106" t="s">
        <v>106</v>
      </c>
      <c r="G106" s="124" t="s">
        <v>115</v>
      </c>
      <c r="H106" t="s">
        <v>102</v>
      </c>
      <c r="I106" s="124" t="s">
        <v>115</v>
      </c>
      <c r="J106" s="194">
        <v>44414</v>
      </c>
      <c r="K106" s="196">
        <f t="shared" si="1"/>
        <v>44416</v>
      </c>
      <c r="L106"/>
      <c r="M106"/>
      <c r="N106" s="194">
        <v>44418</v>
      </c>
      <c r="O106">
        <v>4</v>
      </c>
      <c r="P106" t="s">
        <v>11</v>
      </c>
      <c r="Q106" s="124" t="s">
        <v>115</v>
      </c>
      <c r="R106" s="124" t="s">
        <v>115</v>
      </c>
      <c r="S106"/>
      <c r="T106"/>
    </row>
    <row r="107" spans="1:20">
      <c r="A107"/>
      <c r="B107" s="194">
        <v>43949</v>
      </c>
      <c r="C107">
        <v>25</v>
      </c>
      <c r="D107" t="s">
        <v>98</v>
      </c>
      <c r="E107" t="s">
        <v>99</v>
      </c>
      <c r="F107" t="s">
        <v>106</v>
      </c>
      <c r="G107" s="124" t="s">
        <v>115</v>
      </c>
      <c r="H107" t="s">
        <v>102</v>
      </c>
      <c r="I107" s="124" t="s">
        <v>115</v>
      </c>
      <c r="J107" s="194">
        <v>44263</v>
      </c>
      <c r="K107" s="196">
        <f t="shared" si="1"/>
        <v>44265</v>
      </c>
      <c r="L107"/>
      <c r="M107"/>
      <c r="N107" s="194">
        <v>44271</v>
      </c>
      <c r="O107">
        <v>8</v>
      </c>
      <c r="P107" t="s">
        <v>11</v>
      </c>
      <c r="Q107" s="124" t="s">
        <v>115</v>
      </c>
      <c r="R107" s="124" t="s">
        <v>115</v>
      </c>
      <c r="S107"/>
      <c r="T107"/>
    </row>
    <row r="108" spans="1:20">
      <c r="A108"/>
      <c r="B108" s="194">
        <v>43952</v>
      </c>
      <c r="C108">
        <v>48</v>
      </c>
      <c r="D108" t="s">
        <v>107</v>
      </c>
      <c r="E108" t="s">
        <v>107</v>
      </c>
      <c r="F108" t="s">
        <v>106</v>
      </c>
      <c r="G108" s="124" t="s">
        <v>115</v>
      </c>
      <c r="H108" t="s">
        <v>102</v>
      </c>
      <c r="I108" s="124" t="s">
        <v>115</v>
      </c>
      <c r="J108" s="194">
        <v>44410</v>
      </c>
      <c r="K108" s="196">
        <f t="shared" si="1"/>
        <v>44412</v>
      </c>
      <c r="L108"/>
      <c r="M108"/>
      <c r="N108" s="194">
        <v>44425</v>
      </c>
      <c r="O108">
        <v>15</v>
      </c>
      <c r="P108" t="s">
        <v>11</v>
      </c>
      <c r="Q108" s="124" t="s">
        <v>115</v>
      </c>
      <c r="R108" s="124" t="s">
        <v>115</v>
      </c>
      <c r="S108"/>
      <c r="T108"/>
    </row>
    <row r="109" spans="1:20">
      <c r="A109"/>
      <c r="B109" s="194">
        <v>44103</v>
      </c>
      <c r="C109">
        <v>32</v>
      </c>
      <c r="D109" t="s">
        <v>98</v>
      </c>
      <c r="E109" t="s">
        <v>99</v>
      </c>
      <c r="F109" t="s">
        <v>106</v>
      </c>
      <c r="G109" s="124" t="s">
        <v>115</v>
      </c>
      <c r="H109" t="s">
        <v>102</v>
      </c>
      <c r="I109" s="124" t="s">
        <v>115</v>
      </c>
      <c r="J109" s="194">
        <v>44271</v>
      </c>
      <c r="K109" s="196">
        <f t="shared" si="1"/>
        <v>44273</v>
      </c>
      <c r="L109"/>
      <c r="M109"/>
      <c r="N109" s="194">
        <v>44277</v>
      </c>
      <c r="O109">
        <v>6</v>
      </c>
      <c r="P109" t="s">
        <v>11</v>
      </c>
      <c r="Q109" s="124" t="s">
        <v>115</v>
      </c>
      <c r="R109" s="124" t="s">
        <v>115</v>
      </c>
      <c r="S109"/>
      <c r="T109"/>
    </row>
    <row r="110" spans="1:20">
      <c r="A110"/>
      <c r="B110" s="194">
        <v>43859</v>
      </c>
      <c r="C110">
        <v>51</v>
      </c>
      <c r="D110" t="s">
        <v>105</v>
      </c>
      <c r="E110" t="s">
        <v>99</v>
      </c>
      <c r="F110" t="s">
        <v>106</v>
      </c>
      <c r="G110" s="124" t="s">
        <v>115</v>
      </c>
      <c r="H110" t="s">
        <v>102</v>
      </c>
      <c r="I110" s="124" t="s">
        <v>115</v>
      </c>
      <c r="J110" s="194">
        <v>44220</v>
      </c>
      <c r="K110" s="196">
        <f t="shared" si="1"/>
        <v>44222</v>
      </c>
      <c r="L110"/>
      <c r="M110"/>
      <c r="N110" s="194">
        <v>44243</v>
      </c>
      <c r="O110">
        <v>23</v>
      </c>
      <c r="P110" t="s">
        <v>11</v>
      </c>
      <c r="Q110" s="124" t="s">
        <v>115</v>
      </c>
      <c r="R110" s="124" t="s">
        <v>115</v>
      </c>
      <c r="S110"/>
      <c r="T110"/>
    </row>
    <row r="111" spans="1:20">
      <c r="A111"/>
      <c r="B111" s="194">
        <v>44176</v>
      </c>
      <c r="C111">
        <v>28</v>
      </c>
      <c r="D111" t="s">
        <v>98</v>
      </c>
      <c r="E111" t="s">
        <v>99</v>
      </c>
      <c r="F111" t="s">
        <v>106</v>
      </c>
      <c r="G111" s="124" t="s">
        <v>115</v>
      </c>
      <c r="H111" t="s">
        <v>102</v>
      </c>
      <c r="I111" s="124" t="s">
        <v>115</v>
      </c>
      <c r="J111" s="194">
        <v>44266</v>
      </c>
      <c r="K111" s="196">
        <f t="shared" si="1"/>
        <v>44268</v>
      </c>
      <c r="L111"/>
      <c r="M111"/>
      <c r="N111" s="194">
        <v>44274</v>
      </c>
      <c r="O111">
        <v>8</v>
      </c>
      <c r="P111" t="s">
        <v>11</v>
      </c>
      <c r="Q111" s="124" t="s">
        <v>115</v>
      </c>
      <c r="R111" s="124" t="s">
        <v>115</v>
      </c>
      <c r="S111"/>
      <c r="T111"/>
    </row>
    <row r="112" spans="1:20">
      <c r="A112"/>
      <c r="B112" s="194">
        <v>44027</v>
      </c>
      <c r="C112">
        <v>40</v>
      </c>
      <c r="D112" t="s">
        <v>98</v>
      </c>
      <c r="E112" t="s">
        <v>99</v>
      </c>
      <c r="F112" t="s">
        <v>106</v>
      </c>
      <c r="G112" s="124" t="s">
        <v>115</v>
      </c>
      <c r="H112" t="s">
        <v>102</v>
      </c>
      <c r="I112" s="124" t="s">
        <v>115</v>
      </c>
      <c r="J112" s="194">
        <v>44389</v>
      </c>
      <c r="K112" s="196">
        <f t="shared" si="1"/>
        <v>44391</v>
      </c>
      <c r="L112"/>
      <c r="M112"/>
      <c r="N112" s="194">
        <v>44403</v>
      </c>
      <c r="O112">
        <v>14</v>
      </c>
      <c r="P112" t="s">
        <v>11</v>
      </c>
      <c r="Q112" s="124" t="s">
        <v>115</v>
      </c>
      <c r="R112" s="124" t="s">
        <v>115</v>
      </c>
      <c r="S112"/>
      <c r="T112"/>
    </row>
    <row r="113" spans="1:20">
      <c r="A113"/>
      <c r="B113" s="194">
        <v>43866</v>
      </c>
      <c r="C113">
        <v>29</v>
      </c>
      <c r="D113" t="s">
        <v>107</v>
      </c>
      <c r="E113" t="s">
        <v>107</v>
      </c>
      <c r="F113" t="s">
        <v>106</v>
      </c>
      <c r="G113" s="124" t="s">
        <v>115</v>
      </c>
      <c r="H113" t="s">
        <v>102</v>
      </c>
      <c r="I113" s="124" t="s">
        <v>115</v>
      </c>
      <c r="J113" s="194">
        <v>44463</v>
      </c>
      <c r="K113" s="196">
        <f t="shared" si="1"/>
        <v>44465</v>
      </c>
      <c r="L113"/>
      <c r="M113"/>
      <c r="N113" s="194">
        <v>44470</v>
      </c>
      <c r="O113">
        <v>7</v>
      </c>
      <c r="P113" t="s">
        <v>11</v>
      </c>
      <c r="Q113" s="124" t="s">
        <v>115</v>
      </c>
      <c r="R113" s="124" t="s">
        <v>115</v>
      </c>
      <c r="S113"/>
      <c r="T113"/>
    </row>
    <row r="114" spans="1:20">
      <c r="A114"/>
      <c r="B114" s="194">
        <v>43866</v>
      </c>
      <c r="C114">
        <v>29</v>
      </c>
      <c r="D114" t="s">
        <v>107</v>
      </c>
      <c r="E114" t="s">
        <v>107</v>
      </c>
      <c r="F114" t="s">
        <v>106</v>
      </c>
      <c r="G114" s="124" t="s">
        <v>115</v>
      </c>
      <c r="H114" t="s">
        <v>102</v>
      </c>
      <c r="I114" s="124" t="s">
        <v>115</v>
      </c>
      <c r="J114" s="194">
        <v>44495</v>
      </c>
      <c r="K114" s="196">
        <f t="shared" si="1"/>
        <v>44497</v>
      </c>
      <c r="L114"/>
      <c r="M114"/>
      <c r="N114" s="194">
        <v>44496</v>
      </c>
      <c r="O114">
        <v>1</v>
      </c>
      <c r="P114" t="s">
        <v>11</v>
      </c>
      <c r="Q114" s="124" t="s">
        <v>115</v>
      </c>
      <c r="R114" s="124" t="s">
        <v>115</v>
      </c>
      <c r="S114"/>
      <c r="T114"/>
    </row>
    <row r="115" spans="1:20">
      <c r="A115"/>
      <c r="B115" s="194">
        <v>44041</v>
      </c>
      <c r="C115">
        <v>22</v>
      </c>
      <c r="D115" t="s">
        <v>107</v>
      </c>
      <c r="E115" t="s">
        <v>107</v>
      </c>
      <c r="F115" t="s">
        <v>106</v>
      </c>
      <c r="G115" s="124" t="s">
        <v>115</v>
      </c>
      <c r="H115" t="s">
        <v>102</v>
      </c>
      <c r="I115" s="124" t="s">
        <v>115</v>
      </c>
      <c r="J115" s="194">
        <v>44218</v>
      </c>
      <c r="K115" s="196">
        <f t="shared" si="1"/>
        <v>44220</v>
      </c>
      <c r="L115"/>
      <c r="M115"/>
      <c r="N115" s="194">
        <v>44230</v>
      </c>
      <c r="O115">
        <v>12</v>
      </c>
      <c r="P115" t="s">
        <v>11</v>
      </c>
      <c r="Q115" s="124" t="s">
        <v>115</v>
      </c>
      <c r="R115" s="124" t="s">
        <v>115</v>
      </c>
      <c r="S115"/>
      <c r="T115"/>
    </row>
    <row r="116" spans="1:20">
      <c r="A116"/>
      <c r="B116" s="194">
        <v>43881</v>
      </c>
      <c r="C116">
        <v>33</v>
      </c>
      <c r="D116" t="s">
        <v>107</v>
      </c>
      <c r="E116" t="s">
        <v>107</v>
      </c>
      <c r="F116" t="s">
        <v>106</v>
      </c>
      <c r="G116" s="124" t="s">
        <v>115</v>
      </c>
      <c r="H116" t="s">
        <v>102</v>
      </c>
      <c r="I116" s="124" t="s">
        <v>115</v>
      </c>
      <c r="J116" s="194">
        <v>44296</v>
      </c>
      <c r="K116" s="196">
        <f t="shared" si="1"/>
        <v>44298</v>
      </c>
      <c r="L116"/>
      <c r="M116"/>
      <c r="N116" s="194">
        <v>44299</v>
      </c>
      <c r="O116">
        <v>3</v>
      </c>
      <c r="P116" t="s">
        <v>11</v>
      </c>
      <c r="Q116" s="124" t="s">
        <v>115</v>
      </c>
      <c r="R116" s="124" t="s">
        <v>115</v>
      </c>
      <c r="S116"/>
      <c r="T116"/>
    </row>
    <row r="117" spans="1:20">
      <c r="A117"/>
      <c r="B117" s="194">
        <v>44005</v>
      </c>
      <c r="C117">
        <v>45</v>
      </c>
      <c r="D117" t="s">
        <v>98</v>
      </c>
      <c r="E117" t="s">
        <v>99</v>
      </c>
      <c r="F117" t="s">
        <v>106</v>
      </c>
      <c r="G117" s="124" t="s">
        <v>115</v>
      </c>
      <c r="H117" t="s">
        <v>102</v>
      </c>
      <c r="I117" s="124" t="s">
        <v>115</v>
      </c>
      <c r="J117" s="194">
        <v>44285</v>
      </c>
      <c r="K117" s="196">
        <f t="shared" si="1"/>
        <v>44287</v>
      </c>
      <c r="L117"/>
      <c r="M117"/>
      <c r="N117" s="194">
        <v>44288</v>
      </c>
      <c r="O117">
        <v>3</v>
      </c>
      <c r="P117" t="s">
        <v>11</v>
      </c>
      <c r="Q117" s="124" t="s">
        <v>115</v>
      </c>
      <c r="R117" s="124" t="s">
        <v>115</v>
      </c>
      <c r="S117"/>
      <c r="T117"/>
    </row>
    <row r="118" spans="1:20">
      <c r="A118"/>
      <c r="B118" s="194">
        <v>44005</v>
      </c>
      <c r="C118">
        <v>45</v>
      </c>
      <c r="D118" t="s">
        <v>98</v>
      </c>
      <c r="E118" t="s">
        <v>99</v>
      </c>
      <c r="F118" t="s">
        <v>106</v>
      </c>
      <c r="G118" s="124" t="s">
        <v>115</v>
      </c>
      <c r="H118" t="s">
        <v>102</v>
      </c>
      <c r="I118" s="124" t="s">
        <v>115</v>
      </c>
      <c r="J118" s="194">
        <v>44288</v>
      </c>
      <c r="K118" s="196">
        <f t="shared" si="1"/>
        <v>44290</v>
      </c>
      <c r="L118"/>
      <c r="M118"/>
      <c r="N118" s="194">
        <v>44295</v>
      </c>
      <c r="O118">
        <v>7</v>
      </c>
      <c r="P118" t="s">
        <v>11</v>
      </c>
      <c r="Q118" s="124" t="s">
        <v>115</v>
      </c>
      <c r="R118" s="124" t="s">
        <v>115</v>
      </c>
      <c r="S118"/>
      <c r="T118"/>
    </row>
    <row r="119" spans="1:20">
      <c r="A119"/>
      <c r="B119" s="194">
        <v>44314</v>
      </c>
      <c r="C119">
        <v>42</v>
      </c>
      <c r="D119" t="s">
        <v>107</v>
      </c>
      <c r="E119" t="s">
        <v>107</v>
      </c>
      <c r="F119" t="s">
        <v>106</v>
      </c>
      <c r="G119" s="124" t="s">
        <v>115</v>
      </c>
      <c r="H119" t="s">
        <v>102</v>
      </c>
      <c r="I119" s="124" t="s">
        <v>115</v>
      </c>
      <c r="J119" s="194">
        <v>44224</v>
      </c>
      <c r="K119" s="196">
        <f t="shared" si="1"/>
        <v>44226</v>
      </c>
      <c r="L119"/>
      <c r="M119"/>
      <c r="N119" s="194">
        <v>44238</v>
      </c>
      <c r="O119">
        <v>14</v>
      </c>
      <c r="P119" t="s">
        <v>11</v>
      </c>
      <c r="Q119" s="124" t="s">
        <v>115</v>
      </c>
      <c r="R119" s="124" t="s">
        <v>115</v>
      </c>
      <c r="S119"/>
      <c r="T119"/>
    </row>
    <row r="120" spans="1:20">
      <c r="A120"/>
      <c r="B120" s="194">
        <v>44137</v>
      </c>
      <c r="C120">
        <v>39</v>
      </c>
      <c r="D120" t="s">
        <v>107</v>
      </c>
      <c r="E120" t="s">
        <v>107</v>
      </c>
      <c r="F120" t="s">
        <v>106</v>
      </c>
      <c r="G120" s="124" t="s">
        <v>115</v>
      </c>
      <c r="H120" t="s">
        <v>102</v>
      </c>
      <c r="I120" s="124" t="s">
        <v>115</v>
      </c>
      <c r="J120" s="194">
        <v>44244</v>
      </c>
      <c r="K120" s="196">
        <f t="shared" si="1"/>
        <v>44246</v>
      </c>
      <c r="L120"/>
      <c r="M120"/>
      <c r="N120" s="194">
        <v>44249</v>
      </c>
      <c r="O120">
        <v>5</v>
      </c>
      <c r="P120" t="s">
        <v>11</v>
      </c>
      <c r="Q120" s="124" t="s">
        <v>115</v>
      </c>
      <c r="R120" s="124" t="s">
        <v>115</v>
      </c>
      <c r="S120"/>
      <c r="T120"/>
    </row>
    <row r="121" spans="1:20">
      <c r="A121"/>
      <c r="B121" s="194">
        <v>44120</v>
      </c>
      <c r="C121">
        <v>22</v>
      </c>
      <c r="D121" t="s">
        <v>107</v>
      </c>
      <c r="E121" t="s">
        <v>107</v>
      </c>
      <c r="F121" t="s">
        <v>106</v>
      </c>
      <c r="G121" s="124" t="s">
        <v>115</v>
      </c>
      <c r="H121" t="s">
        <v>102</v>
      </c>
      <c r="I121" s="124" t="s">
        <v>115</v>
      </c>
      <c r="J121" s="194">
        <v>44244</v>
      </c>
      <c r="K121" s="196">
        <f t="shared" si="1"/>
        <v>44246</v>
      </c>
      <c r="L121"/>
      <c r="M121"/>
      <c r="N121" s="194">
        <v>44251</v>
      </c>
      <c r="O121">
        <v>7</v>
      </c>
      <c r="P121" t="s">
        <v>11</v>
      </c>
      <c r="Q121" s="124" t="s">
        <v>115</v>
      </c>
      <c r="R121" s="124" t="s">
        <v>115</v>
      </c>
      <c r="S121"/>
      <c r="T121"/>
    </row>
    <row r="122" spans="1:20">
      <c r="A122"/>
      <c r="B122" s="194">
        <v>44120</v>
      </c>
      <c r="C122">
        <v>22</v>
      </c>
      <c r="D122" t="s">
        <v>107</v>
      </c>
      <c r="E122" t="s">
        <v>107</v>
      </c>
      <c r="F122" t="s">
        <v>106</v>
      </c>
      <c r="G122" s="124" t="s">
        <v>115</v>
      </c>
      <c r="H122" t="s">
        <v>102</v>
      </c>
      <c r="I122" s="124" t="s">
        <v>115</v>
      </c>
      <c r="J122" s="194">
        <v>44387</v>
      </c>
      <c r="K122" s="196">
        <f t="shared" si="1"/>
        <v>44389</v>
      </c>
      <c r="L122"/>
      <c r="M122"/>
      <c r="N122" s="194">
        <v>44396</v>
      </c>
      <c r="O122">
        <v>9</v>
      </c>
      <c r="P122" t="s">
        <v>11</v>
      </c>
      <c r="Q122" s="124" t="s">
        <v>115</v>
      </c>
      <c r="R122" s="124" t="s">
        <v>115</v>
      </c>
      <c r="S122"/>
      <c r="T122"/>
    </row>
    <row r="123" spans="1:20">
      <c r="A123"/>
      <c r="B123" s="194">
        <v>43908</v>
      </c>
      <c r="C123">
        <v>22</v>
      </c>
      <c r="D123" t="s">
        <v>108</v>
      </c>
      <c r="E123" t="s">
        <v>99</v>
      </c>
      <c r="F123" t="s">
        <v>106</v>
      </c>
      <c r="G123" s="124" t="s">
        <v>115</v>
      </c>
      <c r="H123" t="s">
        <v>102</v>
      </c>
      <c r="I123" s="124" t="s">
        <v>115</v>
      </c>
      <c r="J123" s="194">
        <v>44224</v>
      </c>
      <c r="K123" s="196">
        <f t="shared" si="1"/>
        <v>44226</v>
      </c>
      <c r="L123"/>
      <c r="M123"/>
      <c r="N123" s="194">
        <v>44226</v>
      </c>
      <c r="O123">
        <v>2</v>
      </c>
      <c r="P123" t="s">
        <v>11</v>
      </c>
      <c r="Q123" s="124" t="s">
        <v>115</v>
      </c>
      <c r="R123" s="124" t="s">
        <v>115</v>
      </c>
      <c r="S123"/>
      <c r="T123"/>
    </row>
    <row r="124" spans="1:20">
      <c r="A124"/>
      <c r="B124" s="194">
        <v>43908</v>
      </c>
      <c r="C124">
        <v>22</v>
      </c>
      <c r="D124" t="s">
        <v>108</v>
      </c>
      <c r="E124" t="s">
        <v>99</v>
      </c>
      <c r="F124" t="s">
        <v>106</v>
      </c>
      <c r="G124" s="124" t="s">
        <v>115</v>
      </c>
      <c r="H124" t="s">
        <v>102</v>
      </c>
      <c r="I124" s="124" t="s">
        <v>115</v>
      </c>
      <c r="J124" s="194">
        <v>44244</v>
      </c>
      <c r="K124" s="196">
        <f t="shared" si="1"/>
        <v>44246</v>
      </c>
      <c r="L124"/>
      <c r="M124"/>
      <c r="N124" s="194">
        <v>44260</v>
      </c>
      <c r="O124">
        <v>16</v>
      </c>
      <c r="P124" t="s">
        <v>11</v>
      </c>
      <c r="Q124" s="124" t="s">
        <v>115</v>
      </c>
      <c r="R124" s="124" t="s">
        <v>115</v>
      </c>
      <c r="S124"/>
      <c r="T124"/>
    </row>
    <row r="125" spans="1:20">
      <c r="A125"/>
      <c r="B125" s="194">
        <v>43908</v>
      </c>
      <c r="C125">
        <v>22</v>
      </c>
      <c r="D125" t="s">
        <v>108</v>
      </c>
      <c r="E125" t="s">
        <v>99</v>
      </c>
      <c r="F125" t="s">
        <v>106</v>
      </c>
      <c r="G125" s="124" t="s">
        <v>115</v>
      </c>
      <c r="H125" t="s">
        <v>102</v>
      </c>
      <c r="I125" s="124" t="s">
        <v>115</v>
      </c>
      <c r="J125" s="194">
        <v>44329</v>
      </c>
      <c r="K125" s="196">
        <f t="shared" si="1"/>
        <v>44331</v>
      </c>
      <c r="L125"/>
      <c r="M125"/>
      <c r="N125" s="194">
        <v>44330</v>
      </c>
      <c r="O125">
        <v>1</v>
      </c>
      <c r="P125" t="s">
        <v>11</v>
      </c>
      <c r="Q125" s="124" t="s">
        <v>115</v>
      </c>
      <c r="R125" s="124" t="s">
        <v>115</v>
      </c>
      <c r="S125"/>
      <c r="T125"/>
    </row>
    <row r="126" spans="1:20">
      <c r="A126"/>
      <c r="B126" s="194">
        <v>43908</v>
      </c>
      <c r="C126">
        <v>22</v>
      </c>
      <c r="D126" t="s">
        <v>108</v>
      </c>
      <c r="E126" t="s">
        <v>99</v>
      </c>
      <c r="F126" t="s">
        <v>106</v>
      </c>
      <c r="G126" s="124" t="s">
        <v>115</v>
      </c>
      <c r="H126" t="s">
        <v>102</v>
      </c>
      <c r="I126" s="124" t="s">
        <v>115</v>
      </c>
      <c r="J126" s="194">
        <v>44344</v>
      </c>
      <c r="K126" s="196">
        <f t="shared" si="1"/>
        <v>44346</v>
      </c>
      <c r="L126"/>
      <c r="M126"/>
      <c r="N126" s="194">
        <v>44371</v>
      </c>
      <c r="O126">
        <v>27</v>
      </c>
      <c r="P126" t="s">
        <v>11</v>
      </c>
      <c r="Q126" s="124" t="s">
        <v>115</v>
      </c>
      <c r="R126" s="124" t="s">
        <v>115</v>
      </c>
      <c r="S126"/>
      <c r="T126"/>
    </row>
    <row r="127" spans="1:20">
      <c r="A127"/>
      <c r="B127" s="194">
        <v>43908</v>
      </c>
      <c r="C127">
        <v>22</v>
      </c>
      <c r="D127" t="s">
        <v>108</v>
      </c>
      <c r="E127" t="s">
        <v>99</v>
      </c>
      <c r="F127" t="s">
        <v>106</v>
      </c>
      <c r="G127" s="124" t="s">
        <v>115</v>
      </c>
      <c r="H127" t="s">
        <v>102</v>
      </c>
      <c r="I127" s="124" t="s">
        <v>115</v>
      </c>
      <c r="J127" s="194">
        <v>44426</v>
      </c>
      <c r="K127" s="196">
        <f t="shared" si="1"/>
        <v>44428</v>
      </c>
      <c r="L127"/>
      <c r="M127"/>
      <c r="N127" s="194">
        <v>44427</v>
      </c>
      <c r="O127">
        <v>1</v>
      </c>
      <c r="P127" t="s">
        <v>11</v>
      </c>
      <c r="Q127" s="124" t="s">
        <v>115</v>
      </c>
      <c r="R127" s="124" t="s">
        <v>115</v>
      </c>
      <c r="S127"/>
      <c r="T127"/>
    </row>
    <row r="128" spans="1:20">
      <c r="A128"/>
      <c r="B128" s="194">
        <v>43908</v>
      </c>
      <c r="C128">
        <v>22</v>
      </c>
      <c r="D128" t="s">
        <v>108</v>
      </c>
      <c r="E128" t="s">
        <v>99</v>
      </c>
      <c r="F128" t="s">
        <v>106</v>
      </c>
      <c r="G128" s="124" t="s">
        <v>115</v>
      </c>
      <c r="H128" t="s">
        <v>102</v>
      </c>
      <c r="I128" s="124" t="s">
        <v>115</v>
      </c>
      <c r="J128" s="194">
        <v>44465</v>
      </c>
      <c r="K128" s="196">
        <f t="shared" si="1"/>
        <v>44467</v>
      </c>
      <c r="L128"/>
      <c r="M128"/>
      <c r="N128" s="194">
        <v>44472</v>
      </c>
      <c r="O128">
        <v>7</v>
      </c>
      <c r="P128" t="s">
        <v>11</v>
      </c>
      <c r="Q128" s="124" t="s">
        <v>115</v>
      </c>
      <c r="R128" s="124" t="s">
        <v>115</v>
      </c>
      <c r="S128"/>
      <c r="T128"/>
    </row>
    <row r="129" spans="1:20">
      <c r="A129"/>
      <c r="B129" s="194">
        <v>43908</v>
      </c>
      <c r="C129">
        <v>22</v>
      </c>
      <c r="D129" t="s">
        <v>108</v>
      </c>
      <c r="E129" t="s">
        <v>99</v>
      </c>
      <c r="F129" t="s">
        <v>106</v>
      </c>
      <c r="G129" s="124" t="s">
        <v>115</v>
      </c>
      <c r="H129" t="s">
        <v>102</v>
      </c>
      <c r="I129" s="124" t="s">
        <v>115</v>
      </c>
      <c r="J129" s="194">
        <v>44484</v>
      </c>
      <c r="K129" s="196">
        <f t="shared" si="1"/>
        <v>44486</v>
      </c>
      <c r="L129"/>
      <c r="M129"/>
      <c r="N129" s="194">
        <v>44490</v>
      </c>
      <c r="O129">
        <v>6</v>
      </c>
      <c r="P129" t="s">
        <v>11</v>
      </c>
      <c r="Q129" s="124" t="s">
        <v>115</v>
      </c>
      <c r="R129" s="124" t="s">
        <v>115</v>
      </c>
      <c r="S129"/>
      <c r="T129"/>
    </row>
    <row r="130" spans="1:20">
      <c r="A130"/>
      <c r="B130" s="194">
        <v>44049</v>
      </c>
      <c r="C130">
        <v>39</v>
      </c>
      <c r="D130" t="s">
        <v>107</v>
      </c>
      <c r="E130" t="s">
        <v>107</v>
      </c>
      <c r="F130" t="s">
        <v>106</v>
      </c>
      <c r="G130" s="124" t="s">
        <v>115</v>
      </c>
      <c r="H130" t="s">
        <v>102</v>
      </c>
      <c r="I130" s="124" t="s">
        <v>115</v>
      </c>
      <c r="J130" s="194">
        <v>44321</v>
      </c>
      <c r="K130" s="196">
        <f t="shared" si="1"/>
        <v>44323</v>
      </c>
      <c r="L130"/>
      <c r="M130"/>
      <c r="N130" s="194">
        <v>44330</v>
      </c>
      <c r="O130">
        <v>9</v>
      </c>
      <c r="P130" t="s">
        <v>11</v>
      </c>
      <c r="Q130" s="124" t="s">
        <v>115</v>
      </c>
      <c r="R130" s="124" t="s">
        <v>115</v>
      </c>
      <c r="S130"/>
      <c r="T130"/>
    </row>
    <row r="131" spans="1:20">
      <c r="A131"/>
      <c r="B131" s="194">
        <v>44049</v>
      </c>
      <c r="C131">
        <v>39</v>
      </c>
      <c r="D131" t="s">
        <v>107</v>
      </c>
      <c r="E131" t="s">
        <v>107</v>
      </c>
      <c r="F131" t="s">
        <v>106</v>
      </c>
      <c r="G131" s="124" t="s">
        <v>115</v>
      </c>
      <c r="H131" t="s">
        <v>102</v>
      </c>
      <c r="I131" s="124" t="s">
        <v>115</v>
      </c>
      <c r="J131" s="194">
        <v>44420</v>
      </c>
      <c r="K131" s="196">
        <f t="shared" si="1"/>
        <v>44422</v>
      </c>
      <c r="L131"/>
      <c r="M131"/>
      <c r="N131" s="194">
        <v>44446</v>
      </c>
      <c r="O131">
        <v>26</v>
      </c>
      <c r="P131" t="s">
        <v>11</v>
      </c>
      <c r="Q131" s="124" t="s">
        <v>115</v>
      </c>
      <c r="R131" s="124" t="s">
        <v>115</v>
      </c>
      <c r="S131"/>
      <c r="T131"/>
    </row>
    <row r="132" spans="1:20">
      <c r="A132"/>
      <c r="B132" s="194">
        <v>44155</v>
      </c>
      <c r="C132">
        <v>32</v>
      </c>
      <c r="D132" t="s">
        <v>98</v>
      </c>
      <c r="E132" t="s">
        <v>99</v>
      </c>
      <c r="F132" t="s">
        <v>106</v>
      </c>
      <c r="G132" s="124" t="s">
        <v>115</v>
      </c>
      <c r="H132" t="s">
        <v>102</v>
      </c>
      <c r="I132" s="124" t="s">
        <v>115</v>
      </c>
      <c r="J132" s="194">
        <v>44239</v>
      </c>
      <c r="K132" s="196">
        <f t="shared" ref="K132:K195" si="2">J132+2</f>
        <v>44241</v>
      </c>
      <c r="L132"/>
      <c r="M132"/>
      <c r="N132" s="194">
        <v>44263</v>
      </c>
      <c r="O132">
        <v>24</v>
      </c>
      <c r="P132" t="s">
        <v>11</v>
      </c>
      <c r="Q132" s="124" t="s">
        <v>115</v>
      </c>
      <c r="R132" s="124" t="s">
        <v>115</v>
      </c>
      <c r="S132"/>
      <c r="T132"/>
    </row>
    <row r="133" spans="1:20">
      <c r="A133"/>
      <c r="B133" s="194">
        <v>44155</v>
      </c>
      <c r="C133">
        <v>32</v>
      </c>
      <c r="D133" t="s">
        <v>98</v>
      </c>
      <c r="E133" t="s">
        <v>99</v>
      </c>
      <c r="F133" t="s">
        <v>106</v>
      </c>
      <c r="G133" s="124" t="s">
        <v>115</v>
      </c>
      <c r="H133" t="s">
        <v>102</v>
      </c>
      <c r="I133" s="124" t="s">
        <v>115</v>
      </c>
      <c r="J133" s="194">
        <v>44453</v>
      </c>
      <c r="K133" s="196">
        <f t="shared" si="2"/>
        <v>44455</v>
      </c>
      <c r="L133"/>
      <c r="M133"/>
      <c r="N133" s="194">
        <v>44457</v>
      </c>
      <c r="O133">
        <v>4</v>
      </c>
      <c r="P133" t="s">
        <v>11</v>
      </c>
      <c r="Q133" s="124" t="s">
        <v>115</v>
      </c>
      <c r="R133" s="124" t="s">
        <v>115</v>
      </c>
      <c r="S133"/>
      <c r="T133"/>
    </row>
    <row r="134" spans="1:20">
      <c r="A134"/>
      <c r="B134" s="194">
        <v>44155</v>
      </c>
      <c r="C134">
        <v>32</v>
      </c>
      <c r="D134" t="s">
        <v>98</v>
      </c>
      <c r="E134" t="s">
        <v>99</v>
      </c>
      <c r="F134" t="s">
        <v>106</v>
      </c>
      <c r="G134" s="124" t="s">
        <v>115</v>
      </c>
      <c r="H134" t="s">
        <v>102</v>
      </c>
      <c r="I134" s="124" t="s">
        <v>115</v>
      </c>
      <c r="J134" s="194">
        <v>44481</v>
      </c>
      <c r="K134" s="196">
        <f t="shared" si="2"/>
        <v>44483</v>
      </c>
      <c r="L134"/>
      <c r="M134"/>
      <c r="N134" s="194">
        <v>44490</v>
      </c>
      <c r="O134">
        <v>9</v>
      </c>
      <c r="P134" t="s">
        <v>11</v>
      </c>
      <c r="Q134" s="124" t="s">
        <v>115</v>
      </c>
      <c r="R134" s="124" t="s">
        <v>115</v>
      </c>
      <c r="S134"/>
      <c r="T134"/>
    </row>
    <row r="135" spans="1:20">
      <c r="A135"/>
      <c r="B135" s="194">
        <v>43929</v>
      </c>
      <c r="C135">
        <v>21</v>
      </c>
      <c r="D135" t="s">
        <v>109</v>
      </c>
      <c r="E135" t="s">
        <v>107</v>
      </c>
      <c r="F135" t="s">
        <v>106</v>
      </c>
      <c r="G135" s="124" t="s">
        <v>115</v>
      </c>
      <c r="H135" t="s">
        <v>102</v>
      </c>
      <c r="I135" s="124" t="s">
        <v>115</v>
      </c>
      <c r="J135" s="194">
        <v>44205</v>
      </c>
      <c r="K135" s="196">
        <f t="shared" si="2"/>
        <v>44207</v>
      </c>
      <c r="L135"/>
      <c r="M135"/>
      <c r="N135" s="194">
        <v>44209</v>
      </c>
      <c r="O135">
        <v>4</v>
      </c>
      <c r="P135" t="s">
        <v>11</v>
      </c>
      <c r="Q135" s="124" t="s">
        <v>115</v>
      </c>
      <c r="R135" s="124" t="s">
        <v>115</v>
      </c>
      <c r="S135"/>
      <c r="T135"/>
    </row>
    <row r="136" spans="1:20">
      <c r="A136"/>
      <c r="B136" s="194">
        <v>43929</v>
      </c>
      <c r="C136">
        <v>21</v>
      </c>
      <c r="D136" t="s">
        <v>109</v>
      </c>
      <c r="E136" t="s">
        <v>107</v>
      </c>
      <c r="F136" t="s">
        <v>106</v>
      </c>
      <c r="G136" s="124" t="s">
        <v>115</v>
      </c>
      <c r="H136" t="s">
        <v>102</v>
      </c>
      <c r="I136" s="124" t="s">
        <v>115</v>
      </c>
      <c r="J136" s="194">
        <v>44364</v>
      </c>
      <c r="K136" s="196">
        <f t="shared" si="2"/>
        <v>44366</v>
      </c>
      <c r="L136"/>
      <c r="M136"/>
      <c r="N136" s="194">
        <v>44389</v>
      </c>
      <c r="O136">
        <v>25</v>
      </c>
      <c r="P136" t="s">
        <v>11</v>
      </c>
      <c r="Q136" s="124" t="s">
        <v>115</v>
      </c>
      <c r="R136" s="124" t="s">
        <v>115</v>
      </c>
      <c r="S136"/>
      <c r="T136"/>
    </row>
    <row r="137" spans="1:20">
      <c r="A137"/>
      <c r="B137" s="194">
        <v>43929</v>
      </c>
      <c r="C137">
        <v>21</v>
      </c>
      <c r="D137" t="s">
        <v>109</v>
      </c>
      <c r="E137" t="s">
        <v>107</v>
      </c>
      <c r="F137" t="s">
        <v>106</v>
      </c>
      <c r="G137" s="124" t="s">
        <v>115</v>
      </c>
      <c r="H137" t="s">
        <v>102</v>
      </c>
      <c r="I137" s="124" t="s">
        <v>115</v>
      </c>
      <c r="J137" s="194">
        <v>44392</v>
      </c>
      <c r="K137" s="196">
        <f t="shared" si="2"/>
        <v>44394</v>
      </c>
      <c r="L137"/>
      <c r="M137"/>
      <c r="N137" s="194">
        <v>44397</v>
      </c>
      <c r="O137">
        <v>5</v>
      </c>
      <c r="P137" t="s">
        <v>11</v>
      </c>
      <c r="Q137" s="124" t="s">
        <v>115</v>
      </c>
      <c r="R137" s="124" t="s">
        <v>115</v>
      </c>
      <c r="S137"/>
      <c r="T137"/>
    </row>
    <row r="138" spans="1:20">
      <c r="A138"/>
      <c r="B138" s="194">
        <v>43931</v>
      </c>
      <c r="C138">
        <v>57</v>
      </c>
      <c r="D138" t="s">
        <v>107</v>
      </c>
      <c r="E138" t="s">
        <v>107</v>
      </c>
      <c r="F138" t="s">
        <v>106</v>
      </c>
      <c r="G138" s="124" t="s">
        <v>115</v>
      </c>
      <c r="H138" t="s">
        <v>102</v>
      </c>
      <c r="I138" s="124" t="s">
        <v>115</v>
      </c>
      <c r="J138" s="194">
        <v>44395</v>
      </c>
      <c r="K138" s="196">
        <f t="shared" si="2"/>
        <v>44397</v>
      </c>
      <c r="L138"/>
      <c r="M138"/>
      <c r="N138" s="194">
        <v>44417</v>
      </c>
      <c r="O138">
        <v>22</v>
      </c>
      <c r="P138" t="s">
        <v>11</v>
      </c>
      <c r="Q138" s="124" t="s">
        <v>115</v>
      </c>
      <c r="R138" s="124" t="s">
        <v>115</v>
      </c>
      <c r="S138"/>
      <c r="T138"/>
    </row>
    <row r="139" spans="1:20">
      <c r="A139"/>
      <c r="B139" s="194">
        <v>44069</v>
      </c>
      <c r="C139">
        <v>31</v>
      </c>
      <c r="D139" t="s">
        <v>98</v>
      </c>
      <c r="E139" t="s">
        <v>99</v>
      </c>
      <c r="F139" t="s">
        <v>106</v>
      </c>
      <c r="G139" s="124" t="s">
        <v>115</v>
      </c>
      <c r="H139" t="s">
        <v>102</v>
      </c>
      <c r="I139" s="124" t="s">
        <v>115</v>
      </c>
      <c r="J139" s="194">
        <v>44225</v>
      </c>
      <c r="K139" s="196">
        <f t="shared" si="2"/>
        <v>44227</v>
      </c>
      <c r="L139"/>
      <c r="M139"/>
      <c r="N139" s="194">
        <v>44231</v>
      </c>
      <c r="O139">
        <v>6</v>
      </c>
      <c r="P139" t="s">
        <v>11</v>
      </c>
      <c r="Q139" s="124" t="s">
        <v>115</v>
      </c>
      <c r="R139" s="124" t="s">
        <v>115</v>
      </c>
      <c r="S139"/>
      <c r="T139"/>
    </row>
    <row r="140" spans="1:20">
      <c r="A140"/>
      <c r="B140" s="194">
        <v>44069</v>
      </c>
      <c r="C140">
        <v>31</v>
      </c>
      <c r="D140" t="s">
        <v>98</v>
      </c>
      <c r="E140" t="s">
        <v>99</v>
      </c>
      <c r="F140" t="s">
        <v>106</v>
      </c>
      <c r="G140" s="124" t="s">
        <v>115</v>
      </c>
      <c r="H140" t="s">
        <v>102</v>
      </c>
      <c r="I140" s="124" t="s">
        <v>115</v>
      </c>
      <c r="J140" s="194">
        <v>44284</v>
      </c>
      <c r="K140" s="196">
        <f t="shared" si="2"/>
        <v>44286</v>
      </c>
      <c r="L140"/>
      <c r="M140"/>
      <c r="N140" s="194">
        <v>44285</v>
      </c>
      <c r="O140">
        <v>1</v>
      </c>
      <c r="P140" t="s">
        <v>11</v>
      </c>
      <c r="Q140" s="124" t="s">
        <v>115</v>
      </c>
      <c r="R140" s="124" t="s">
        <v>115</v>
      </c>
      <c r="S140"/>
      <c r="T140"/>
    </row>
    <row r="141" spans="1:20">
      <c r="A141"/>
      <c r="B141" s="194">
        <v>44069</v>
      </c>
      <c r="C141">
        <v>31</v>
      </c>
      <c r="D141" t="s">
        <v>98</v>
      </c>
      <c r="E141" t="s">
        <v>99</v>
      </c>
      <c r="F141" t="s">
        <v>106</v>
      </c>
      <c r="G141" s="124" t="s">
        <v>115</v>
      </c>
      <c r="H141" t="s">
        <v>102</v>
      </c>
      <c r="I141" s="124" t="s">
        <v>115</v>
      </c>
      <c r="J141" s="194">
        <v>44286</v>
      </c>
      <c r="K141" s="196">
        <f t="shared" si="2"/>
        <v>44288</v>
      </c>
      <c r="L141"/>
      <c r="M141"/>
      <c r="N141" s="194">
        <v>44309</v>
      </c>
      <c r="O141">
        <v>23</v>
      </c>
      <c r="P141" t="s">
        <v>11</v>
      </c>
      <c r="Q141" s="124" t="s">
        <v>115</v>
      </c>
      <c r="R141" s="124" t="s">
        <v>115</v>
      </c>
      <c r="S141"/>
      <c r="T141"/>
    </row>
    <row r="142" spans="1:20">
      <c r="A142"/>
      <c r="B142" s="194">
        <v>44098</v>
      </c>
      <c r="C142">
        <v>21</v>
      </c>
      <c r="D142" t="s">
        <v>98</v>
      </c>
      <c r="E142" t="s">
        <v>99</v>
      </c>
      <c r="F142" t="s">
        <v>106</v>
      </c>
      <c r="G142" s="124" t="s">
        <v>115</v>
      </c>
      <c r="H142" t="s">
        <v>102</v>
      </c>
      <c r="I142" s="124" t="s">
        <v>115</v>
      </c>
      <c r="J142" s="194">
        <v>44288</v>
      </c>
      <c r="K142" s="196">
        <f t="shared" si="2"/>
        <v>44290</v>
      </c>
      <c r="L142"/>
      <c r="M142"/>
      <c r="N142" s="194">
        <v>44291</v>
      </c>
      <c r="O142">
        <v>3</v>
      </c>
      <c r="P142" t="s">
        <v>11</v>
      </c>
      <c r="Q142" s="124" t="s">
        <v>115</v>
      </c>
      <c r="R142" s="124" t="s">
        <v>115</v>
      </c>
      <c r="S142"/>
      <c r="T142"/>
    </row>
    <row r="143" spans="1:20">
      <c r="A143"/>
      <c r="B143" s="194">
        <v>44098</v>
      </c>
      <c r="C143">
        <v>21</v>
      </c>
      <c r="D143" t="s">
        <v>98</v>
      </c>
      <c r="E143" t="s">
        <v>99</v>
      </c>
      <c r="F143" t="s">
        <v>106</v>
      </c>
      <c r="G143" s="124" t="s">
        <v>115</v>
      </c>
      <c r="H143" t="s">
        <v>102</v>
      </c>
      <c r="I143" s="124" t="s">
        <v>115</v>
      </c>
      <c r="J143" s="194">
        <v>44291</v>
      </c>
      <c r="K143" s="196">
        <f t="shared" si="2"/>
        <v>44293</v>
      </c>
      <c r="L143"/>
      <c r="M143"/>
      <c r="N143" s="194">
        <v>44295</v>
      </c>
      <c r="O143">
        <v>4</v>
      </c>
      <c r="P143" t="s">
        <v>11</v>
      </c>
      <c r="Q143" s="124" t="s">
        <v>115</v>
      </c>
      <c r="R143" s="124" t="s">
        <v>115</v>
      </c>
      <c r="S143"/>
      <c r="T143"/>
    </row>
    <row r="144" spans="1:20">
      <c r="A144"/>
      <c r="B144" s="194">
        <v>44098</v>
      </c>
      <c r="C144">
        <v>21</v>
      </c>
      <c r="D144" t="s">
        <v>98</v>
      </c>
      <c r="E144" t="s">
        <v>99</v>
      </c>
      <c r="F144" t="s">
        <v>106</v>
      </c>
      <c r="G144" s="124" t="s">
        <v>115</v>
      </c>
      <c r="H144" t="s">
        <v>102</v>
      </c>
      <c r="I144" s="124" t="s">
        <v>115</v>
      </c>
      <c r="J144" s="194">
        <v>44356</v>
      </c>
      <c r="K144" s="196">
        <f t="shared" si="2"/>
        <v>44358</v>
      </c>
      <c r="L144"/>
      <c r="M144"/>
      <c r="N144" s="194">
        <v>44358</v>
      </c>
      <c r="O144">
        <v>2</v>
      </c>
      <c r="P144" t="s">
        <v>11</v>
      </c>
      <c r="Q144" s="124" t="s">
        <v>115</v>
      </c>
      <c r="R144" s="124" t="s">
        <v>115</v>
      </c>
      <c r="S144"/>
      <c r="T144"/>
    </row>
    <row r="145" spans="1:20">
      <c r="A145"/>
      <c r="B145" s="194">
        <v>44070</v>
      </c>
      <c r="C145">
        <v>31</v>
      </c>
      <c r="D145" t="s">
        <v>107</v>
      </c>
      <c r="E145" t="s">
        <v>107</v>
      </c>
      <c r="F145" t="s">
        <v>106</v>
      </c>
      <c r="G145" s="124" t="s">
        <v>115</v>
      </c>
      <c r="H145" t="s">
        <v>102</v>
      </c>
      <c r="I145" s="124" t="s">
        <v>115</v>
      </c>
      <c r="J145" s="194">
        <v>44225</v>
      </c>
      <c r="K145" s="196">
        <f t="shared" si="2"/>
        <v>44227</v>
      </c>
      <c r="L145"/>
      <c r="M145"/>
      <c r="N145" s="194">
        <v>44232</v>
      </c>
      <c r="O145">
        <v>7</v>
      </c>
      <c r="P145" t="s">
        <v>11</v>
      </c>
      <c r="Q145" s="124" t="s">
        <v>115</v>
      </c>
      <c r="R145" s="124" t="s">
        <v>115</v>
      </c>
      <c r="S145"/>
      <c r="T145"/>
    </row>
    <row r="146" spans="1:20">
      <c r="A146"/>
      <c r="B146" s="194">
        <v>44070</v>
      </c>
      <c r="C146">
        <v>31</v>
      </c>
      <c r="D146" t="s">
        <v>107</v>
      </c>
      <c r="E146" t="s">
        <v>107</v>
      </c>
      <c r="F146" t="s">
        <v>106</v>
      </c>
      <c r="G146" s="124" t="s">
        <v>115</v>
      </c>
      <c r="H146" t="s">
        <v>102</v>
      </c>
      <c r="I146" s="124" t="s">
        <v>115</v>
      </c>
      <c r="J146" s="194">
        <v>44233</v>
      </c>
      <c r="K146" s="196">
        <f t="shared" si="2"/>
        <v>44235</v>
      </c>
      <c r="L146"/>
      <c r="M146"/>
      <c r="N146" s="194">
        <v>44236</v>
      </c>
      <c r="O146">
        <v>3</v>
      </c>
      <c r="P146" t="s">
        <v>11</v>
      </c>
      <c r="Q146" s="124" t="s">
        <v>115</v>
      </c>
      <c r="R146" s="124" t="s">
        <v>115</v>
      </c>
      <c r="S146"/>
      <c r="T146"/>
    </row>
    <row r="147" spans="1:20">
      <c r="A147"/>
      <c r="B147" s="194">
        <v>44070</v>
      </c>
      <c r="C147">
        <v>31</v>
      </c>
      <c r="D147" t="s">
        <v>107</v>
      </c>
      <c r="E147" t="s">
        <v>107</v>
      </c>
      <c r="F147" t="s">
        <v>106</v>
      </c>
      <c r="G147" s="124" t="s">
        <v>115</v>
      </c>
      <c r="H147" t="s">
        <v>102</v>
      </c>
      <c r="I147" s="124" t="s">
        <v>115</v>
      </c>
      <c r="J147" s="194">
        <v>44247</v>
      </c>
      <c r="K147" s="196">
        <f t="shared" si="2"/>
        <v>44249</v>
      </c>
      <c r="L147"/>
      <c r="M147"/>
      <c r="N147" s="194">
        <v>44250</v>
      </c>
      <c r="O147">
        <v>3</v>
      </c>
      <c r="P147" t="s">
        <v>11</v>
      </c>
      <c r="Q147" s="124" t="s">
        <v>115</v>
      </c>
      <c r="R147" s="124" t="s">
        <v>115</v>
      </c>
      <c r="S147"/>
      <c r="T147"/>
    </row>
    <row r="148" spans="1:20">
      <c r="A148"/>
      <c r="B148" s="194">
        <v>44070</v>
      </c>
      <c r="C148">
        <v>31</v>
      </c>
      <c r="D148" t="s">
        <v>107</v>
      </c>
      <c r="E148" t="s">
        <v>107</v>
      </c>
      <c r="F148" t="s">
        <v>106</v>
      </c>
      <c r="G148" s="124" t="s">
        <v>115</v>
      </c>
      <c r="H148" t="s">
        <v>102</v>
      </c>
      <c r="I148" s="124" t="s">
        <v>115</v>
      </c>
      <c r="J148" s="194">
        <v>44251</v>
      </c>
      <c r="K148" s="196">
        <f t="shared" si="2"/>
        <v>44253</v>
      </c>
      <c r="L148"/>
      <c r="M148"/>
      <c r="N148" s="194">
        <v>44254</v>
      </c>
      <c r="O148">
        <v>3</v>
      </c>
      <c r="P148" t="s">
        <v>11</v>
      </c>
      <c r="Q148" s="124" t="s">
        <v>115</v>
      </c>
      <c r="R148" s="124" t="s">
        <v>115</v>
      </c>
      <c r="S148"/>
      <c r="T148"/>
    </row>
    <row r="149" spans="1:20">
      <c r="A149"/>
      <c r="B149" s="194">
        <v>44070</v>
      </c>
      <c r="C149">
        <v>31</v>
      </c>
      <c r="D149" t="s">
        <v>107</v>
      </c>
      <c r="E149" t="s">
        <v>107</v>
      </c>
      <c r="F149" t="s">
        <v>106</v>
      </c>
      <c r="G149" s="124" t="s">
        <v>115</v>
      </c>
      <c r="H149" t="s">
        <v>102</v>
      </c>
      <c r="I149" s="124" t="s">
        <v>115</v>
      </c>
      <c r="J149" s="194">
        <v>44284</v>
      </c>
      <c r="K149" s="196">
        <f t="shared" si="2"/>
        <v>44286</v>
      </c>
      <c r="L149"/>
      <c r="M149"/>
      <c r="N149" s="194">
        <v>44286</v>
      </c>
      <c r="O149">
        <v>2</v>
      </c>
      <c r="P149" t="s">
        <v>11</v>
      </c>
      <c r="Q149" s="124" t="s">
        <v>115</v>
      </c>
      <c r="R149" s="124" t="s">
        <v>115</v>
      </c>
      <c r="S149"/>
      <c r="T149"/>
    </row>
    <row r="150" spans="1:20">
      <c r="A150"/>
      <c r="B150" s="194">
        <v>44070</v>
      </c>
      <c r="C150">
        <v>31</v>
      </c>
      <c r="D150" t="s">
        <v>107</v>
      </c>
      <c r="E150" t="s">
        <v>107</v>
      </c>
      <c r="F150" t="s">
        <v>106</v>
      </c>
      <c r="G150" s="124" t="s">
        <v>115</v>
      </c>
      <c r="H150" t="s">
        <v>102</v>
      </c>
      <c r="I150" s="124" t="s">
        <v>115</v>
      </c>
      <c r="J150" s="194">
        <v>44348</v>
      </c>
      <c r="K150" s="196">
        <f t="shared" si="2"/>
        <v>44350</v>
      </c>
      <c r="L150"/>
      <c r="M150"/>
      <c r="N150" s="194">
        <v>44355</v>
      </c>
      <c r="O150">
        <v>7</v>
      </c>
      <c r="P150" t="s">
        <v>11</v>
      </c>
      <c r="Q150" s="124" t="s">
        <v>115</v>
      </c>
      <c r="R150" s="124" t="s">
        <v>115</v>
      </c>
      <c r="S150"/>
      <c r="T150"/>
    </row>
    <row r="151" spans="1:20">
      <c r="A151"/>
      <c r="B151" s="194">
        <v>44152</v>
      </c>
      <c r="C151">
        <v>25</v>
      </c>
      <c r="D151" t="s">
        <v>105</v>
      </c>
      <c r="E151" t="s">
        <v>99</v>
      </c>
      <c r="F151" t="s">
        <v>106</v>
      </c>
      <c r="G151" s="124" t="s">
        <v>115</v>
      </c>
      <c r="H151" t="s">
        <v>102</v>
      </c>
      <c r="I151" s="124" t="s">
        <v>115</v>
      </c>
      <c r="J151" s="194">
        <v>44226</v>
      </c>
      <c r="K151" s="196">
        <f t="shared" si="2"/>
        <v>44228</v>
      </c>
      <c r="L151"/>
      <c r="M151"/>
      <c r="N151" s="194">
        <v>44227</v>
      </c>
      <c r="O151">
        <v>1</v>
      </c>
      <c r="P151" t="s">
        <v>11</v>
      </c>
      <c r="Q151" s="124" t="s">
        <v>115</v>
      </c>
      <c r="R151" s="124" t="s">
        <v>115</v>
      </c>
      <c r="S151"/>
      <c r="T151"/>
    </row>
    <row r="152" spans="1:20">
      <c r="A152"/>
      <c r="B152" s="194">
        <v>44152</v>
      </c>
      <c r="C152">
        <v>25</v>
      </c>
      <c r="D152" t="s">
        <v>105</v>
      </c>
      <c r="E152" t="s">
        <v>99</v>
      </c>
      <c r="F152" t="s">
        <v>106</v>
      </c>
      <c r="G152" s="124" t="s">
        <v>115</v>
      </c>
      <c r="H152" t="s">
        <v>102</v>
      </c>
      <c r="I152" s="124" t="s">
        <v>115</v>
      </c>
      <c r="J152" s="194">
        <v>44227</v>
      </c>
      <c r="K152" s="196">
        <f t="shared" si="2"/>
        <v>44229</v>
      </c>
      <c r="L152"/>
      <c r="M152"/>
      <c r="N152" s="194">
        <v>44236</v>
      </c>
      <c r="O152">
        <v>9</v>
      </c>
      <c r="P152" t="s">
        <v>11</v>
      </c>
      <c r="Q152" s="124" t="s">
        <v>115</v>
      </c>
      <c r="R152" s="124" t="s">
        <v>115</v>
      </c>
      <c r="S152"/>
      <c r="T152"/>
    </row>
    <row r="153" spans="1:20">
      <c r="A153"/>
      <c r="B153" s="194">
        <v>44152</v>
      </c>
      <c r="C153">
        <v>25</v>
      </c>
      <c r="D153" t="s">
        <v>105</v>
      </c>
      <c r="E153" t="s">
        <v>99</v>
      </c>
      <c r="F153" t="s">
        <v>106</v>
      </c>
      <c r="G153" s="124" t="s">
        <v>115</v>
      </c>
      <c r="H153" t="s">
        <v>102</v>
      </c>
      <c r="I153" s="124" t="s">
        <v>115</v>
      </c>
      <c r="J153" s="194">
        <v>44237</v>
      </c>
      <c r="K153" s="196">
        <f t="shared" si="2"/>
        <v>44239</v>
      </c>
      <c r="L153"/>
      <c r="M153"/>
      <c r="N153" s="194">
        <v>44243</v>
      </c>
      <c r="O153">
        <v>6</v>
      </c>
      <c r="P153" t="s">
        <v>11</v>
      </c>
      <c r="Q153" s="124" t="s">
        <v>115</v>
      </c>
      <c r="R153" s="124" t="s">
        <v>115</v>
      </c>
      <c r="S153"/>
      <c r="T153"/>
    </row>
    <row r="154" spans="1:20">
      <c r="A154"/>
      <c r="B154" s="194">
        <v>43969</v>
      </c>
      <c r="C154">
        <v>43</v>
      </c>
      <c r="D154" t="s">
        <v>107</v>
      </c>
      <c r="E154" t="s">
        <v>107</v>
      </c>
      <c r="F154" t="s">
        <v>106</v>
      </c>
      <c r="G154" s="124" t="s">
        <v>115</v>
      </c>
      <c r="H154" t="s">
        <v>102</v>
      </c>
      <c r="I154" s="124" t="s">
        <v>115</v>
      </c>
      <c r="J154" s="194">
        <v>44213</v>
      </c>
      <c r="K154" s="196">
        <f t="shared" si="2"/>
        <v>44215</v>
      </c>
      <c r="L154"/>
      <c r="M154"/>
      <c r="N154" s="194">
        <v>44214</v>
      </c>
      <c r="O154">
        <v>1</v>
      </c>
      <c r="P154" t="s">
        <v>11</v>
      </c>
      <c r="Q154" s="124" t="s">
        <v>115</v>
      </c>
      <c r="R154" s="124" t="s">
        <v>115</v>
      </c>
      <c r="S154"/>
      <c r="T154"/>
    </row>
    <row r="155" spans="1:20">
      <c r="A155"/>
      <c r="B155" s="194">
        <v>43969</v>
      </c>
      <c r="C155">
        <v>43</v>
      </c>
      <c r="D155" t="s">
        <v>107</v>
      </c>
      <c r="E155" t="s">
        <v>107</v>
      </c>
      <c r="F155" t="s">
        <v>106</v>
      </c>
      <c r="G155" s="124" t="s">
        <v>115</v>
      </c>
      <c r="H155" t="s">
        <v>102</v>
      </c>
      <c r="I155" s="124" t="s">
        <v>115</v>
      </c>
      <c r="J155" s="194">
        <v>44365</v>
      </c>
      <c r="K155" s="196">
        <f t="shared" si="2"/>
        <v>44367</v>
      </c>
      <c r="L155"/>
      <c r="M155"/>
      <c r="N155" s="194">
        <v>44373</v>
      </c>
      <c r="O155">
        <v>8</v>
      </c>
      <c r="P155" t="s">
        <v>11</v>
      </c>
      <c r="Q155" s="124" t="s">
        <v>115</v>
      </c>
      <c r="R155" s="124" t="s">
        <v>115</v>
      </c>
      <c r="S155"/>
      <c r="T155"/>
    </row>
    <row r="156" spans="1:20">
      <c r="A156"/>
      <c r="B156" s="194">
        <v>43969</v>
      </c>
      <c r="C156">
        <v>43</v>
      </c>
      <c r="D156" t="s">
        <v>107</v>
      </c>
      <c r="E156" t="s">
        <v>107</v>
      </c>
      <c r="F156" t="s">
        <v>106</v>
      </c>
      <c r="G156" s="124" t="s">
        <v>115</v>
      </c>
      <c r="H156" t="s">
        <v>102</v>
      </c>
      <c r="I156" s="124" t="s">
        <v>115</v>
      </c>
      <c r="J156" s="194">
        <v>44404</v>
      </c>
      <c r="K156" s="196">
        <f t="shared" si="2"/>
        <v>44406</v>
      </c>
      <c r="L156"/>
      <c r="M156"/>
      <c r="N156" s="194">
        <v>44419</v>
      </c>
      <c r="O156">
        <v>15</v>
      </c>
      <c r="P156" t="s">
        <v>11</v>
      </c>
      <c r="Q156" s="124" t="s">
        <v>115</v>
      </c>
      <c r="R156" s="124" t="s">
        <v>115</v>
      </c>
      <c r="S156"/>
      <c r="T156"/>
    </row>
    <row r="157" spans="1:20">
      <c r="A157"/>
      <c r="B157" s="194">
        <v>43969</v>
      </c>
      <c r="C157">
        <v>43</v>
      </c>
      <c r="D157" t="s">
        <v>107</v>
      </c>
      <c r="E157" t="s">
        <v>107</v>
      </c>
      <c r="F157" t="s">
        <v>106</v>
      </c>
      <c r="G157" s="124" t="s">
        <v>115</v>
      </c>
      <c r="H157" t="s">
        <v>102</v>
      </c>
      <c r="I157" s="124" t="s">
        <v>115</v>
      </c>
      <c r="J157" s="194">
        <v>44485</v>
      </c>
      <c r="K157" s="196">
        <f t="shared" si="2"/>
        <v>44487</v>
      </c>
      <c r="L157"/>
      <c r="M157"/>
      <c r="N157" s="194">
        <v>44488</v>
      </c>
      <c r="O157">
        <v>3</v>
      </c>
      <c r="P157" t="s">
        <v>11</v>
      </c>
      <c r="Q157" s="124" t="s">
        <v>115</v>
      </c>
      <c r="R157" s="124" t="s">
        <v>115</v>
      </c>
      <c r="S157"/>
      <c r="T157"/>
    </row>
    <row r="158" spans="1:20">
      <c r="A158"/>
      <c r="B158" s="194">
        <v>43978</v>
      </c>
      <c r="C158">
        <v>25</v>
      </c>
      <c r="D158" t="s">
        <v>107</v>
      </c>
      <c r="E158" t="s">
        <v>107</v>
      </c>
      <c r="F158" t="s">
        <v>106</v>
      </c>
      <c r="G158" s="124" t="s">
        <v>115</v>
      </c>
      <c r="H158" t="s">
        <v>102</v>
      </c>
      <c r="I158" s="124" t="s">
        <v>115</v>
      </c>
      <c r="J158" s="194">
        <v>44367</v>
      </c>
      <c r="K158" s="196">
        <f t="shared" si="2"/>
        <v>44369</v>
      </c>
      <c r="L158"/>
      <c r="M158"/>
      <c r="N158" s="194">
        <v>44379</v>
      </c>
      <c r="O158">
        <v>12</v>
      </c>
      <c r="P158" t="s">
        <v>11</v>
      </c>
      <c r="Q158" s="124" t="s">
        <v>115</v>
      </c>
      <c r="R158" s="124" t="s">
        <v>115</v>
      </c>
      <c r="S158"/>
      <c r="T158"/>
    </row>
    <row r="159" spans="1:20">
      <c r="A159"/>
      <c r="B159" s="194">
        <v>44047</v>
      </c>
      <c r="C159">
        <v>27</v>
      </c>
      <c r="D159" t="s">
        <v>107</v>
      </c>
      <c r="E159" t="s">
        <v>107</v>
      </c>
      <c r="F159" t="s">
        <v>106</v>
      </c>
      <c r="G159" s="124" t="s">
        <v>115</v>
      </c>
      <c r="H159" t="s">
        <v>102</v>
      </c>
      <c r="I159" s="124" t="s">
        <v>115</v>
      </c>
      <c r="J159" s="194">
        <v>44210</v>
      </c>
      <c r="K159" s="196">
        <f t="shared" si="2"/>
        <v>44212</v>
      </c>
      <c r="L159"/>
      <c r="M159"/>
      <c r="N159" s="194">
        <v>44224</v>
      </c>
      <c r="O159">
        <v>14</v>
      </c>
      <c r="P159" t="s">
        <v>11</v>
      </c>
      <c r="Q159" s="124" t="s">
        <v>115</v>
      </c>
      <c r="R159" s="124" t="s">
        <v>115</v>
      </c>
      <c r="S159"/>
      <c r="T159"/>
    </row>
    <row r="160" spans="1:20">
      <c r="A160"/>
      <c r="B160" s="194">
        <v>44047</v>
      </c>
      <c r="C160">
        <v>27</v>
      </c>
      <c r="D160" t="s">
        <v>107</v>
      </c>
      <c r="E160" t="s">
        <v>107</v>
      </c>
      <c r="F160" t="s">
        <v>106</v>
      </c>
      <c r="G160" s="124" t="s">
        <v>115</v>
      </c>
      <c r="H160" t="s">
        <v>102</v>
      </c>
      <c r="I160" s="124" t="s">
        <v>115</v>
      </c>
      <c r="J160" s="194">
        <v>44235</v>
      </c>
      <c r="K160" s="196">
        <f t="shared" si="2"/>
        <v>44237</v>
      </c>
      <c r="L160"/>
      <c r="M160"/>
      <c r="N160" s="194">
        <v>44260</v>
      </c>
      <c r="O160">
        <v>25</v>
      </c>
      <c r="P160" t="s">
        <v>11</v>
      </c>
      <c r="Q160" s="124" t="s">
        <v>115</v>
      </c>
      <c r="R160" s="124" t="s">
        <v>115</v>
      </c>
      <c r="S160"/>
      <c r="T160"/>
    </row>
    <row r="161" spans="1:20">
      <c r="A161"/>
      <c r="B161" s="194">
        <v>44047</v>
      </c>
      <c r="C161">
        <v>27</v>
      </c>
      <c r="D161" t="s">
        <v>107</v>
      </c>
      <c r="E161" t="s">
        <v>107</v>
      </c>
      <c r="F161" t="s">
        <v>106</v>
      </c>
      <c r="G161" s="124" t="s">
        <v>115</v>
      </c>
      <c r="H161" t="s">
        <v>102</v>
      </c>
      <c r="I161" s="124" t="s">
        <v>115</v>
      </c>
      <c r="J161" s="194">
        <v>44281</v>
      </c>
      <c r="K161" s="196">
        <f t="shared" si="2"/>
        <v>44283</v>
      </c>
      <c r="L161"/>
      <c r="M161"/>
      <c r="N161" s="194">
        <v>44295</v>
      </c>
      <c r="O161">
        <v>14</v>
      </c>
      <c r="P161" t="s">
        <v>11</v>
      </c>
      <c r="Q161" s="124" t="s">
        <v>115</v>
      </c>
      <c r="R161" s="124" t="s">
        <v>115</v>
      </c>
      <c r="S161"/>
      <c r="T161"/>
    </row>
    <row r="162" spans="1:20">
      <c r="A162"/>
      <c r="B162" s="194">
        <v>44047</v>
      </c>
      <c r="C162">
        <v>27</v>
      </c>
      <c r="D162" t="s">
        <v>107</v>
      </c>
      <c r="E162" t="s">
        <v>107</v>
      </c>
      <c r="F162" t="s">
        <v>106</v>
      </c>
      <c r="G162" s="124" t="s">
        <v>115</v>
      </c>
      <c r="H162" t="s">
        <v>102</v>
      </c>
      <c r="I162" s="124" t="s">
        <v>115</v>
      </c>
      <c r="J162" s="194">
        <v>44522</v>
      </c>
      <c r="K162" s="196">
        <f t="shared" si="2"/>
        <v>44524</v>
      </c>
      <c r="L162"/>
      <c r="M162"/>
      <c r="N162" s="194">
        <v>44544</v>
      </c>
      <c r="O162">
        <v>22</v>
      </c>
      <c r="P162" t="s">
        <v>11</v>
      </c>
      <c r="Q162" s="124" t="s">
        <v>115</v>
      </c>
      <c r="R162" s="124" t="s">
        <v>115</v>
      </c>
      <c r="S162"/>
      <c r="T162"/>
    </row>
    <row r="163" spans="1:20">
      <c r="A163"/>
      <c r="B163" s="194">
        <v>44256</v>
      </c>
      <c r="C163">
        <v>23</v>
      </c>
      <c r="D163" t="s">
        <v>107</v>
      </c>
      <c r="E163" t="s">
        <v>107</v>
      </c>
      <c r="F163" t="s">
        <v>106</v>
      </c>
      <c r="G163" s="124" t="s">
        <v>115</v>
      </c>
      <c r="H163" t="s">
        <v>102</v>
      </c>
      <c r="I163" s="124" t="s">
        <v>115</v>
      </c>
      <c r="J163" s="194">
        <v>44356</v>
      </c>
      <c r="K163" s="196">
        <f t="shared" si="2"/>
        <v>44358</v>
      </c>
      <c r="L163"/>
      <c r="M163"/>
      <c r="N163" s="194">
        <v>44372</v>
      </c>
      <c r="O163">
        <v>16</v>
      </c>
      <c r="P163" t="s">
        <v>11</v>
      </c>
      <c r="Q163" s="124" t="s">
        <v>115</v>
      </c>
      <c r="R163" s="124" t="s">
        <v>115</v>
      </c>
      <c r="S163"/>
      <c r="T163"/>
    </row>
    <row r="164" spans="1:20">
      <c r="A164"/>
      <c r="B164" s="194">
        <v>44145</v>
      </c>
      <c r="C164">
        <v>23</v>
      </c>
      <c r="D164" t="s">
        <v>107</v>
      </c>
      <c r="E164" t="s">
        <v>107</v>
      </c>
      <c r="F164" t="s">
        <v>106</v>
      </c>
      <c r="G164" s="124" t="s">
        <v>115</v>
      </c>
      <c r="H164" t="s">
        <v>102</v>
      </c>
      <c r="I164" s="124" t="s">
        <v>115</v>
      </c>
      <c r="J164" s="194">
        <v>44216</v>
      </c>
      <c r="K164" s="196">
        <f t="shared" si="2"/>
        <v>44218</v>
      </c>
      <c r="L164"/>
      <c r="M164"/>
      <c r="N164" s="194">
        <v>44217</v>
      </c>
      <c r="O164">
        <v>1</v>
      </c>
      <c r="P164" t="s">
        <v>11</v>
      </c>
      <c r="Q164" s="124" t="s">
        <v>115</v>
      </c>
      <c r="R164" s="124" t="s">
        <v>115</v>
      </c>
      <c r="S164"/>
      <c r="T164"/>
    </row>
    <row r="165" spans="1:20">
      <c r="A165"/>
      <c r="B165" s="194">
        <v>43997</v>
      </c>
      <c r="C165">
        <v>46</v>
      </c>
      <c r="D165" t="s">
        <v>107</v>
      </c>
      <c r="E165" t="s">
        <v>107</v>
      </c>
      <c r="F165" t="s">
        <v>106</v>
      </c>
      <c r="G165" s="124" t="s">
        <v>115</v>
      </c>
      <c r="H165" t="s">
        <v>102</v>
      </c>
      <c r="I165" s="124" t="s">
        <v>115</v>
      </c>
      <c r="J165" s="194">
        <v>44258</v>
      </c>
      <c r="K165" s="196">
        <f t="shared" si="2"/>
        <v>44260</v>
      </c>
      <c r="L165"/>
      <c r="M165"/>
      <c r="N165" s="194">
        <v>44274</v>
      </c>
      <c r="O165">
        <v>16</v>
      </c>
      <c r="P165" t="s">
        <v>11</v>
      </c>
      <c r="Q165" s="124" t="s">
        <v>115</v>
      </c>
      <c r="R165" s="124" t="s">
        <v>115</v>
      </c>
      <c r="S165"/>
      <c r="T165"/>
    </row>
    <row r="166" spans="1:20">
      <c r="A166"/>
      <c r="B166" s="194">
        <v>43997</v>
      </c>
      <c r="C166">
        <v>46</v>
      </c>
      <c r="D166" t="s">
        <v>107</v>
      </c>
      <c r="E166" t="s">
        <v>107</v>
      </c>
      <c r="F166" t="s">
        <v>106</v>
      </c>
      <c r="G166" s="124" t="s">
        <v>115</v>
      </c>
      <c r="H166" t="s">
        <v>102</v>
      </c>
      <c r="I166" s="124" t="s">
        <v>115</v>
      </c>
      <c r="J166" s="194">
        <v>44414</v>
      </c>
      <c r="K166" s="196">
        <f t="shared" si="2"/>
        <v>44416</v>
      </c>
      <c r="L166"/>
      <c r="M166"/>
      <c r="N166" s="194">
        <v>44424</v>
      </c>
      <c r="O166">
        <v>10</v>
      </c>
      <c r="P166" t="s">
        <v>11</v>
      </c>
      <c r="Q166" s="124" t="s">
        <v>115</v>
      </c>
      <c r="R166" s="124" t="s">
        <v>115</v>
      </c>
      <c r="S166"/>
      <c r="T166"/>
    </row>
    <row r="167" spans="1:20">
      <c r="A167"/>
      <c r="B167" s="194">
        <v>44158</v>
      </c>
      <c r="C167">
        <v>38</v>
      </c>
      <c r="D167" t="s">
        <v>107</v>
      </c>
      <c r="E167" t="s">
        <v>107</v>
      </c>
      <c r="F167" t="s">
        <v>106</v>
      </c>
      <c r="G167" s="124" t="s">
        <v>115</v>
      </c>
      <c r="H167" t="s">
        <v>102</v>
      </c>
      <c r="I167" s="124" t="s">
        <v>115</v>
      </c>
      <c r="J167" s="194">
        <v>44266</v>
      </c>
      <c r="K167" s="196">
        <f t="shared" si="2"/>
        <v>44268</v>
      </c>
      <c r="L167"/>
      <c r="M167"/>
      <c r="N167" s="194">
        <v>44277</v>
      </c>
      <c r="O167">
        <v>11</v>
      </c>
      <c r="P167" t="s">
        <v>11</v>
      </c>
      <c r="Q167" s="124" t="s">
        <v>115</v>
      </c>
      <c r="R167" s="124" t="s">
        <v>115</v>
      </c>
      <c r="S167"/>
      <c r="T167"/>
    </row>
    <row r="168" spans="1:20">
      <c r="A168"/>
      <c r="B168" s="194">
        <v>44062</v>
      </c>
      <c r="C168">
        <v>23</v>
      </c>
      <c r="D168" t="s">
        <v>105</v>
      </c>
      <c r="E168" t="s">
        <v>99</v>
      </c>
      <c r="F168" t="s">
        <v>106</v>
      </c>
      <c r="G168" s="124" t="s">
        <v>115</v>
      </c>
      <c r="H168" t="s">
        <v>102</v>
      </c>
      <c r="I168" s="124" t="s">
        <v>115</v>
      </c>
      <c r="J168" s="194">
        <v>44304</v>
      </c>
      <c r="K168" s="196">
        <f t="shared" si="2"/>
        <v>44306</v>
      </c>
      <c r="L168"/>
      <c r="M168"/>
      <c r="N168" s="194">
        <v>44328</v>
      </c>
      <c r="O168">
        <v>24</v>
      </c>
      <c r="P168" t="s">
        <v>11</v>
      </c>
      <c r="Q168" s="124" t="s">
        <v>115</v>
      </c>
      <c r="R168" s="124" t="s">
        <v>115</v>
      </c>
      <c r="S168"/>
      <c r="T168"/>
    </row>
    <row r="169" spans="1:20">
      <c r="A169"/>
      <c r="B169" s="194">
        <v>44062</v>
      </c>
      <c r="C169">
        <v>23</v>
      </c>
      <c r="D169" t="s">
        <v>105</v>
      </c>
      <c r="E169" t="s">
        <v>99</v>
      </c>
      <c r="F169" t="s">
        <v>106</v>
      </c>
      <c r="G169" s="124" t="s">
        <v>115</v>
      </c>
      <c r="H169" t="s">
        <v>102</v>
      </c>
      <c r="I169" s="124" t="s">
        <v>115</v>
      </c>
      <c r="J169" s="194">
        <v>44330</v>
      </c>
      <c r="K169" s="196">
        <f t="shared" si="2"/>
        <v>44332</v>
      </c>
      <c r="L169"/>
      <c r="M169"/>
      <c r="N169" s="194">
        <v>44333</v>
      </c>
      <c r="O169">
        <v>3</v>
      </c>
      <c r="P169" t="s">
        <v>11</v>
      </c>
      <c r="Q169" s="124" t="s">
        <v>115</v>
      </c>
      <c r="R169" s="124" t="s">
        <v>115</v>
      </c>
      <c r="S169"/>
      <c r="T169"/>
    </row>
    <row r="170" spans="1:20">
      <c r="A170"/>
      <c r="B170" s="194">
        <v>44062</v>
      </c>
      <c r="C170">
        <v>23</v>
      </c>
      <c r="D170" t="s">
        <v>105</v>
      </c>
      <c r="E170" t="s">
        <v>99</v>
      </c>
      <c r="F170" t="s">
        <v>106</v>
      </c>
      <c r="G170" s="124" t="s">
        <v>115</v>
      </c>
      <c r="H170" t="s">
        <v>102</v>
      </c>
      <c r="I170" s="124" t="s">
        <v>115</v>
      </c>
      <c r="J170" s="194">
        <v>44349</v>
      </c>
      <c r="K170" s="196">
        <f t="shared" si="2"/>
        <v>44351</v>
      </c>
      <c r="L170"/>
      <c r="M170"/>
      <c r="N170" s="194">
        <v>44356</v>
      </c>
      <c r="O170">
        <v>7</v>
      </c>
      <c r="P170" t="s">
        <v>11</v>
      </c>
      <c r="Q170" s="124" t="s">
        <v>115</v>
      </c>
      <c r="R170" s="124" t="s">
        <v>115</v>
      </c>
      <c r="S170"/>
      <c r="T170"/>
    </row>
    <row r="171" spans="1:20">
      <c r="A171"/>
      <c r="B171" s="194">
        <v>44069</v>
      </c>
      <c r="C171">
        <v>23</v>
      </c>
      <c r="D171" t="s">
        <v>107</v>
      </c>
      <c r="E171" t="s">
        <v>107</v>
      </c>
      <c r="F171" t="s">
        <v>106</v>
      </c>
      <c r="G171" s="124" t="s">
        <v>115</v>
      </c>
      <c r="H171" t="s">
        <v>102</v>
      </c>
      <c r="I171" s="124" t="s">
        <v>115</v>
      </c>
      <c r="J171" s="194">
        <v>44222</v>
      </c>
      <c r="K171" s="196">
        <f t="shared" si="2"/>
        <v>44224</v>
      </c>
      <c r="L171"/>
      <c r="M171"/>
      <c r="N171" s="194">
        <v>44238</v>
      </c>
      <c r="O171">
        <v>16</v>
      </c>
      <c r="P171" t="s">
        <v>11</v>
      </c>
      <c r="Q171" s="124" t="s">
        <v>115</v>
      </c>
      <c r="R171" s="124" t="s">
        <v>115</v>
      </c>
      <c r="S171"/>
      <c r="T171"/>
    </row>
    <row r="172" spans="1:20">
      <c r="A172"/>
      <c r="B172" s="194">
        <v>44134</v>
      </c>
      <c r="C172">
        <v>22</v>
      </c>
      <c r="D172" t="s">
        <v>107</v>
      </c>
      <c r="E172" t="s">
        <v>107</v>
      </c>
      <c r="F172" t="s">
        <v>106</v>
      </c>
      <c r="G172" s="124" t="s">
        <v>115</v>
      </c>
      <c r="H172" t="s">
        <v>102</v>
      </c>
      <c r="I172" s="124" t="s">
        <v>115</v>
      </c>
      <c r="J172" s="194">
        <v>44217</v>
      </c>
      <c r="K172" s="196">
        <f t="shared" si="2"/>
        <v>44219</v>
      </c>
      <c r="L172"/>
      <c r="M172"/>
      <c r="N172" s="194">
        <v>44224</v>
      </c>
      <c r="O172">
        <v>7</v>
      </c>
      <c r="P172" t="s">
        <v>11</v>
      </c>
      <c r="Q172" s="124" t="s">
        <v>115</v>
      </c>
      <c r="R172" s="124" t="s">
        <v>115</v>
      </c>
      <c r="S172"/>
      <c r="T172"/>
    </row>
    <row r="173" spans="1:20">
      <c r="A173"/>
      <c r="B173" s="194">
        <v>44015</v>
      </c>
      <c r="C173">
        <v>31</v>
      </c>
      <c r="D173" t="s">
        <v>107</v>
      </c>
      <c r="E173" t="s">
        <v>99</v>
      </c>
      <c r="F173" t="s">
        <v>106</v>
      </c>
      <c r="G173" s="124" t="s">
        <v>115</v>
      </c>
      <c r="H173" t="s">
        <v>102</v>
      </c>
      <c r="I173" s="124" t="s">
        <v>115</v>
      </c>
      <c r="J173" s="194">
        <v>44291</v>
      </c>
      <c r="K173" s="196">
        <f t="shared" si="2"/>
        <v>44293</v>
      </c>
      <c r="L173"/>
      <c r="M173"/>
      <c r="N173" s="194">
        <v>44292</v>
      </c>
      <c r="O173">
        <v>1</v>
      </c>
      <c r="P173" t="s">
        <v>11</v>
      </c>
      <c r="Q173" s="124" t="s">
        <v>115</v>
      </c>
      <c r="R173" s="124" t="s">
        <v>115</v>
      </c>
      <c r="S173"/>
      <c r="T173"/>
    </row>
    <row r="174" spans="1:20">
      <c r="A174"/>
      <c r="B174" s="194">
        <v>44015</v>
      </c>
      <c r="C174">
        <v>29</v>
      </c>
      <c r="D174" t="s">
        <v>107</v>
      </c>
      <c r="E174" t="s">
        <v>107</v>
      </c>
      <c r="F174" t="s">
        <v>106</v>
      </c>
      <c r="G174" s="124" t="s">
        <v>115</v>
      </c>
      <c r="H174" t="s">
        <v>102</v>
      </c>
      <c r="I174" s="124" t="s">
        <v>115</v>
      </c>
      <c r="J174" s="194">
        <v>44384</v>
      </c>
      <c r="K174" s="196">
        <f t="shared" si="2"/>
        <v>44386</v>
      </c>
      <c r="L174"/>
      <c r="M174"/>
      <c r="N174" s="194">
        <v>44393</v>
      </c>
      <c r="O174">
        <v>9</v>
      </c>
      <c r="P174" t="s">
        <v>11</v>
      </c>
      <c r="Q174" s="124" t="s">
        <v>115</v>
      </c>
      <c r="R174" s="124" t="s">
        <v>115</v>
      </c>
      <c r="S174"/>
      <c r="T174"/>
    </row>
    <row r="175" spans="1:20">
      <c r="A175"/>
      <c r="B175" s="194">
        <v>44446</v>
      </c>
      <c r="C175">
        <v>23</v>
      </c>
      <c r="D175" t="s">
        <v>98</v>
      </c>
      <c r="E175" t="s">
        <v>99</v>
      </c>
      <c r="F175" t="s">
        <v>106</v>
      </c>
      <c r="G175" s="124" t="s">
        <v>115</v>
      </c>
      <c r="H175" t="s">
        <v>102</v>
      </c>
      <c r="I175" s="124" t="s">
        <v>115</v>
      </c>
      <c r="J175" s="194">
        <v>44213</v>
      </c>
      <c r="K175" s="196">
        <f t="shared" si="2"/>
        <v>44215</v>
      </c>
      <c r="L175"/>
      <c r="M175"/>
      <c r="N175" s="194">
        <v>44251</v>
      </c>
      <c r="O175">
        <v>38</v>
      </c>
      <c r="P175" t="s">
        <v>11</v>
      </c>
      <c r="Q175" s="124" t="s">
        <v>115</v>
      </c>
      <c r="R175" s="124" t="s">
        <v>115</v>
      </c>
      <c r="S175"/>
      <c r="T175"/>
    </row>
    <row r="176" spans="1:20">
      <c r="A176"/>
      <c r="B176" s="194">
        <v>44022</v>
      </c>
      <c r="C176">
        <v>35</v>
      </c>
      <c r="D176" t="s">
        <v>98</v>
      </c>
      <c r="E176" t="s">
        <v>99</v>
      </c>
      <c r="F176" t="s">
        <v>106</v>
      </c>
      <c r="G176" s="124" t="s">
        <v>115</v>
      </c>
      <c r="H176" t="s">
        <v>102</v>
      </c>
      <c r="I176" s="124" t="s">
        <v>115</v>
      </c>
      <c r="J176" s="194">
        <v>44202</v>
      </c>
      <c r="K176" s="196">
        <f t="shared" si="2"/>
        <v>44204</v>
      </c>
      <c r="L176"/>
      <c r="M176"/>
      <c r="N176" s="194">
        <v>44204</v>
      </c>
      <c r="O176">
        <v>2</v>
      </c>
      <c r="P176" t="s">
        <v>11</v>
      </c>
      <c r="Q176" s="124" t="s">
        <v>115</v>
      </c>
      <c r="R176" s="124" t="s">
        <v>115</v>
      </c>
      <c r="S176"/>
      <c r="T176"/>
    </row>
    <row r="177" spans="1:20">
      <c r="A177"/>
      <c r="B177" s="194">
        <v>44022</v>
      </c>
      <c r="C177">
        <v>35</v>
      </c>
      <c r="D177" t="s">
        <v>98</v>
      </c>
      <c r="E177" t="s">
        <v>99</v>
      </c>
      <c r="F177" t="s">
        <v>106</v>
      </c>
      <c r="G177" s="124" t="s">
        <v>115</v>
      </c>
      <c r="H177" t="s">
        <v>102</v>
      </c>
      <c r="I177" s="124" t="s">
        <v>115</v>
      </c>
      <c r="J177" s="194">
        <v>44204</v>
      </c>
      <c r="K177" s="196">
        <f t="shared" si="2"/>
        <v>44206</v>
      </c>
      <c r="L177"/>
      <c r="M177"/>
      <c r="N177" s="194">
        <v>44206</v>
      </c>
      <c r="O177">
        <v>2</v>
      </c>
      <c r="P177" t="s">
        <v>11</v>
      </c>
      <c r="Q177" s="124" t="s">
        <v>115</v>
      </c>
      <c r="R177" s="124" t="s">
        <v>115</v>
      </c>
      <c r="S177"/>
      <c r="T177"/>
    </row>
    <row r="178" spans="1:20">
      <c r="A178"/>
      <c r="B178" s="194">
        <v>44018</v>
      </c>
      <c r="C178">
        <v>36</v>
      </c>
      <c r="D178" t="s">
        <v>107</v>
      </c>
      <c r="E178" t="s">
        <v>107</v>
      </c>
      <c r="F178" t="s">
        <v>106</v>
      </c>
      <c r="G178" s="124" t="s">
        <v>115</v>
      </c>
      <c r="H178" t="s">
        <v>102</v>
      </c>
      <c r="I178" s="124" t="s">
        <v>115</v>
      </c>
      <c r="J178" s="194">
        <v>44259</v>
      </c>
      <c r="K178" s="196">
        <f t="shared" si="2"/>
        <v>44261</v>
      </c>
      <c r="L178"/>
      <c r="M178"/>
      <c r="N178" s="194">
        <v>44264</v>
      </c>
      <c r="O178">
        <v>5</v>
      </c>
      <c r="P178" t="s">
        <v>11</v>
      </c>
      <c r="Q178" s="124" t="s">
        <v>115</v>
      </c>
      <c r="R178" s="124" t="s">
        <v>115</v>
      </c>
      <c r="S178"/>
      <c r="T178"/>
    </row>
    <row r="179" spans="1:20">
      <c r="A179"/>
      <c r="B179" s="194">
        <v>44018</v>
      </c>
      <c r="C179">
        <v>36</v>
      </c>
      <c r="D179" t="s">
        <v>107</v>
      </c>
      <c r="E179" t="s">
        <v>107</v>
      </c>
      <c r="F179" t="s">
        <v>106</v>
      </c>
      <c r="G179" s="124" t="s">
        <v>115</v>
      </c>
      <c r="H179" t="s">
        <v>102</v>
      </c>
      <c r="I179" s="124" t="s">
        <v>115</v>
      </c>
      <c r="J179" s="194">
        <v>44444</v>
      </c>
      <c r="K179" s="196">
        <f t="shared" si="2"/>
        <v>44446</v>
      </c>
      <c r="L179"/>
      <c r="M179"/>
      <c r="N179" s="194">
        <v>44460</v>
      </c>
      <c r="O179">
        <v>16</v>
      </c>
      <c r="P179" t="s">
        <v>11</v>
      </c>
      <c r="Q179" s="124" t="s">
        <v>115</v>
      </c>
      <c r="R179" s="124" t="s">
        <v>115</v>
      </c>
      <c r="S179"/>
      <c r="T179"/>
    </row>
    <row r="180" spans="1:20">
      <c r="A180"/>
      <c r="B180" s="194">
        <v>44018</v>
      </c>
      <c r="C180">
        <v>36</v>
      </c>
      <c r="D180" t="s">
        <v>107</v>
      </c>
      <c r="E180" t="s">
        <v>107</v>
      </c>
      <c r="F180" t="s">
        <v>106</v>
      </c>
      <c r="G180" s="124" t="s">
        <v>115</v>
      </c>
      <c r="H180" t="s">
        <v>102</v>
      </c>
      <c r="I180" s="124" t="s">
        <v>115</v>
      </c>
      <c r="J180" s="194">
        <v>44476</v>
      </c>
      <c r="K180" s="196">
        <f t="shared" si="2"/>
        <v>44478</v>
      </c>
      <c r="L180"/>
      <c r="M180"/>
      <c r="N180" s="194">
        <v>44477</v>
      </c>
      <c r="O180">
        <v>1</v>
      </c>
      <c r="P180" t="s">
        <v>11</v>
      </c>
      <c r="Q180" s="124" t="s">
        <v>115</v>
      </c>
      <c r="R180" s="124" t="s">
        <v>115</v>
      </c>
      <c r="S180"/>
      <c r="T180"/>
    </row>
    <row r="181" spans="1:20">
      <c r="A181"/>
      <c r="B181" s="194">
        <v>44026</v>
      </c>
      <c r="C181">
        <v>27</v>
      </c>
      <c r="D181" t="s">
        <v>107</v>
      </c>
      <c r="E181" t="s">
        <v>107</v>
      </c>
      <c r="F181" t="s">
        <v>106</v>
      </c>
      <c r="G181" s="124" t="s">
        <v>115</v>
      </c>
      <c r="H181" t="s">
        <v>102</v>
      </c>
      <c r="I181" s="124" t="s">
        <v>115</v>
      </c>
      <c r="J181" s="194">
        <v>44258</v>
      </c>
      <c r="K181" s="196">
        <f t="shared" si="2"/>
        <v>44260</v>
      </c>
      <c r="L181"/>
      <c r="M181"/>
      <c r="N181" s="194">
        <v>44263</v>
      </c>
      <c r="O181">
        <v>5</v>
      </c>
      <c r="P181" t="s">
        <v>11</v>
      </c>
      <c r="Q181" s="124" t="s">
        <v>115</v>
      </c>
      <c r="R181" s="124" t="s">
        <v>115</v>
      </c>
      <c r="S181"/>
      <c r="T181"/>
    </row>
    <row r="182" spans="1:20">
      <c r="A182"/>
      <c r="B182" s="194">
        <v>44252</v>
      </c>
      <c r="C182">
        <v>34</v>
      </c>
      <c r="D182" t="s">
        <v>105</v>
      </c>
      <c r="E182" t="s">
        <v>99</v>
      </c>
      <c r="F182" t="s">
        <v>106</v>
      </c>
      <c r="G182" s="124" t="s">
        <v>115</v>
      </c>
      <c r="H182" t="s">
        <v>102</v>
      </c>
      <c r="I182" s="124" t="s">
        <v>115</v>
      </c>
      <c r="J182" s="194">
        <v>44197</v>
      </c>
      <c r="K182" s="196">
        <f t="shared" si="2"/>
        <v>44199</v>
      </c>
      <c r="L182"/>
      <c r="M182"/>
      <c r="N182" s="194">
        <v>44204</v>
      </c>
      <c r="O182">
        <v>7</v>
      </c>
      <c r="P182" t="s">
        <v>11</v>
      </c>
      <c r="Q182" s="124" t="s">
        <v>115</v>
      </c>
      <c r="R182" s="124" t="s">
        <v>115</v>
      </c>
      <c r="S182"/>
      <c r="T182"/>
    </row>
    <row r="183" spans="1:20">
      <c r="A183"/>
      <c r="B183" s="194">
        <v>44029</v>
      </c>
      <c r="C183">
        <v>36</v>
      </c>
      <c r="D183" t="s">
        <v>107</v>
      </c>
      <c r="E183" t="s">
        <v>107</v>
      </c>
      <c r="F183" t="s">
        <v>106</v>
      </c>
      <c r="G183" s="124" t="s">
        <v>115</v>
      </c>
      <c r="H183" t="s">
        <v>102</v>
      </c>
      <c r="I183" s="124" t="s">
        <v>115</v>
      </c>
      <c r="J183" s="194">
        <v>44217</v>
      </c>
      <c r="K183" s="196">
        <f t="shared" si="2"/>
        <v>44219</v>
      </c>
      <c r="L183"/>
      <c r="M183"/>
      <c r="N183" s="194">
        <v>44218</v>
      </c>
      <c r="O183">
        <v>1</v>
      </c>
      <c r="P183" t="s">
        <v>11</v>
      </c>
      <c r="Q183" s="124" t="s">
        <v>115</v>
      </c>
      <c r="R183" s="124" t="s">
        <v>115</v>
      </c>
      <c r="S183"/>
      <c r="T183"/>
    </row>
    <row r="184" spans="1:20">
      <c r="A184"/>
      <c r="B184" s="194">
        <v>44204</v>
      </c>
      <c r="C184">
        <v>29</v>
      </c>
      <c r="D184" t="s">
        <v>98</v>
      </c>
      <c r="E184" t="s">
        <v>99</v>
      </c>
      <c r="F184" t="s">
        <v>106</v>
      </c>
      <c r="G184" s="124" t="s">
        <v>115</v>
      </c>
      <c r="H184" t="s">
        <v>102</v>
      </c>
      <c r="I184" s="124" t="s">
        <v>115</v>
      </c>
      <c r="J184" s="194">
        <v>44207</v>
      </c>
      <c r="K184" s="196">
        <f t="shared" si="2"/>
        <v>44209</v>
      </c>
      <c r="L184"/>
      <c r="M184"/>
      <c r="N184" s="194">
        <v>44221</v>
      </c>
      <c r="O184">
        <v>14</v>
      </c>
      <c r="P184" t="s">
        <v>11</v>
      </c>
      <c r="Q184" s="124" t="s">
        <v>115</v>
      </c>
      <c r="R184" s="124" t="s">
        <v>115</v>
      </c>
      <c r="S184"/>
      <c r="T184"/>
    </row>
    <row r="185" spans="1:20">
      <c r="A185"/>
      <c r="B185" s="194">
        <v>44204</v>
      </c>
      <c r="C185">
        <v>29</v>
      </c>
      <c r="D185" t="s">
        <v>98</v>
      </c>
      <c r="E185" t="s">
        <v>99</v>
      </c>
      <c r="F185" t="s">
        <v>106</v>
      </c>
      <c r="G185" s="124" t="s">
        <v>115</v>
      </c>
      <c r="H185" t="s">
        <v>102</v>
      </c>
      <c r="I185" s="124" t="s">
        <v>115</v>
      </c>
      <c r="J185" s="194">
        <v>44250</v>
      </c>
      <c r="K185" s="196">
        <f t="shared" si="2"/>
        <v>44252</v>
      </c>
      <c r="L185"/>
      <c r="M185"/>
      <c r="N185" s="194">
        <v>44259</v>
      </c>
      <c r="O185">
        <v>9</v>
      </c>
      <c r="P185" t="s">
        <v>11</v>
      </c>
      <c r="Q185" s="124" t="s">
        <v>115</v>
      </c>
      <c r="R185" s="124" t="s">
        <v>115</v>
      </c>
      <c r="S185"/>
      <c r="T185"/>
    </row>
    <row r="186" spans="1:20">
      <c r="A186"/>
      <c r="B186" s="194">
        <v>44032</v>
      </c>
      <c r="C186">
        <v>21</v>
      </c>
      <c r="D186" t="s">
        <v>107</v>
      </c>
      <c r="E186" t="s">
        <v>107</v>
      </c>
      <c r="F186" t="s">
        <v>106</v>
      </c>
      <c r="G186" s="124" t="s">
        <v>115</v>
      </c>
      <c r="H186" t="s">
        <v>102</v>
      </c>
      <c r="I186" s="124" t="s">
        <v>115</v>
      </c>
      <c r="J186" s="194">
        <v>44201</v>
      </c>
      <c r="K186" s="196">
        <f t="shared" si="2"/>
        <v>44203</v>
      </c>
      <c r="L186"/>
      <c r="M186"/>
      <c r="N186" s="194">
        <v>44202</v>
      </c>
      <c r="O186">
        <v>1</v>
      </c>
      <c r="P186" t="s">
        <v>11</v>
      </c>
      <c r="Q186" s="124" t="s">
        <v>115</v>
      </c>
      <c r="R186" s="124" t="s">
        <v>115</v>
      </c>
      <c r="S186"/>
      <c r="T186"/>
    </row>
    <row r="187" spans="1:20">
      <c r="A187"/>
      <c r="B187" s="194">
        <v>44389</v>
      </c>
      <c r="C187">
        <v>24</v>
      </c>
      <c r="D187" t="s">
        <v>107</v>
      </c>
      <c r="E187" t="s">
        <v>107</v>
      </c>
      <c r="F187" t="s">
        <v>106</v>
      </c>
      <c r="G187" s="124" t="s">
        <v>115</v>
      </c>
      <c r="H187" t="s">
        <v>102</v>
      </c>
      <c r="I187" s="124" t="s">
        <v>115</v>
      </c>
      <c r="J187" s="194">
        <v>44245</v>
      </c>
      <c r="K187" s="196">
        <f t="shared" si="2"/>
        <v>44247</v>
      </c>
      <c r="L187"/>
      <c r="M187"/>
      <c r="N187" s="194">
        <v>44246</v>
      </c>
      <c r="O187">
        <v>1</v>
      </c>
      <c r="P187" t="s">
        <v>11</v>
      </c>
      <c r="Q187" s="124" t="s">
        <v>115</v>
      </c>
      <c r="R187" s="124" t="s">
        <v>115</v>
      </c>
      <c r="S187"/>
      <c r="T187"/>
    </row>
    <row r="188" spans="1:20">
      <c r="A188"/>
      <c r="B188" s="194">
        <v>44389</v>
      </c>
      <c r="C188">
        <v>24</v>
      </c>
      <c r="D188" t="s">
        <v>107</v>
      </c>
      <c r="E188" t="s">
        <v>107</v>
      </c>
      <c r="F188" t="s">
        <v>106</v>
      </c>
      <c r="G188" s="124" t="s">
        <v>115</v>
      </c>
      <c r="H188" t="s">
        <v>102</v>
      </c>
      <c r="I188" s="124" t="s">
        <v>115</v>
      </c>
      <c r="J188" s="194">
        <v>44407</v>
      </c>
      <c r="K188" s="196">
        <f t="shared" si="2"/>
        <v>44409</v>
      </c>
      <c r="L188"/>
      <c r="M188"/>
      <c r="N188" s="194">
        <v>44414</v>
      </c>
      <c r="O188">
        <v>7</v>
      </c>
      <c r="P188" t="s">
        <v>11</v>
      </c>
      <c r="Q188" s="124" t="s">
        <v>115</v>
      </c>
      <c r="R188" s="124" t="s">
        <v>115</v>
      </c>
      <c r="S188"/>
      <c r="T188"/>
    </row>
    <row r="189" spans="1:20">
      <c r="A189"/>
      <c r="B189" s="194">
        <v>44033</v>
      </c>
      <c r="C189">
        <v>47</v>
      </c>
      <c r="D189" t="s">
        <v>107</v>
      </c>
      <c r="E189" t="s">
        <v>107</v>
      </c>
      <c r="F189" t="s">
        <v>106</v>
      </c>
      <c r="G189" s="124" t="s">
        <v>115</v>
      </c>
      <c r="H189" t="s">
        <v>102</v>
      </c>
      <c r="I189" s="124" t="s">
        <v>115</v>
      </c>
      <c r="J189" s="194">
        <v>44358</v>
      </c>
      <c r="K189" s="196">
        <f t="shared" si="2"/>
        <v>44360</v>
      </c>
      <c r="L189"/>
      <c r="M189"/>
      <c r="N189" s="194">
        <v>44359</v>
      </c>
      <c r="O189">
        <v>1</v>
      </c>
      <c r="P189" t="s">
        <v>11</v>
      </c>
      <c r="Q189" s="124" t="s">
        <v>115</v>
      </c>
      <c r="R189" s="124" t="s">
        <v>115</v>
      </c>
      <c r="S189"/>
      <c r="T189"/>
    </row>
    <row r="190" spans="1:20">
      <c r="A190"/>
      <c r="B190" s="194">
        <v>44035</v>
      </c>
      <c r="C190">
        <v>38</v>
      </c>
      <c r="D190" t="s">
        <v>107</v>
      </c>
      <c r="E190" t="s">
        <v>99</v>
      </c>
      <c r="F190" t="s">
        <v>106</v>
      </c>
      <c r="G190" s="124" t="s">
        <v>115</v>
      </c>
      <c r="H190" t="s">
        <v>102</v>
      </c>
      <c r="I190" s="124" t="s">
        <v>115</v>
      </c>
      <c r="J190" s="194">
        <v>44267</v>
      </c>
      <c r="K190" s="196">
        <f t="shared" si="2"/>
        <v>44269</v>
      </c>
      <c r="L190"/>
      <c r="M190"/>
      <c r="N190" s="194">
        <v>44291</v>
      </c>
      <c r="O190">
        <v>24</v>
      </c>
      <c r="P190" t="s">
        <v>11</v>
      </c>
      <c r="Q190" s="124" t="s">
        <v>115</v>
      </c>
      <c r="R190" s="124" t="s">
        <v>115</v>
      </c>
      <c r="S190"/>
      <c r="T190"/>
    </row>
    <row r="191" spans="1:20">
      <c r="A191"/>
      <c r="B191" s="194">
        <v>44035</v>
      </c>
      <c r="C191">
        <v>38</v>
      </c>
      <c r="D191" t="s">
        <v>107</v>
      </c>
      <c r="E191" t="s">
        <v>99</v>
      </c>
      <c r="F191" t="s">
        <v>106</v>
      </c>
      <c r="G191" s="124" t="s">
        <v>115</v>
      </c>
      <c r="H191" t="s">
        <v>102</v>
      </c>
      <c r="I191" s="124" t="s">
        <v>115</v>
      </c>
      <c r="J191" s="194">
        <v>44388</v>
      </c>
      <c r="K191" s="196">
        <f t="shared" si="2"/>
        <v>44390</v>
      </c>
      <c r="L191"/>
      <c r="M191"/>
      <c r="N191" s="194">
        <v>44394</v>
      </c>
      <c r="O191">
        <v>6</v>
      </c>
      <c r="P191" t="s">
        <v>11</v>
      </c>
      <c r="Q191" s="124" t="s">
        <v>115</v>
      </c>
      <c r="R191" s="124" t="s">
        <v>115</v>
      </c>
      <c r="S191"/>
      <c r="T191"/>
    </row>
    <row r="192" spans="1:20">
      <c r="A192"/>
      <c r="B192" s="194">
        <v>44035</v>
      </c>
      <c r="C192">
        <v>38</v>
      </c>
      <c r="D192" t="s">
        <v>107</v>
      </c>
      <c r="E192" t="s">
        <v>99</v>
      </c>
      <c r="F192" t="s">
        <v>106</v>
      </c>
      <c r="G192" s="124" t="s">
        <v>115</v>
      </c>
      <c r="H192" t="s">
        <v>102</v>
      </c>
      <c r="I192" s="124" t="s">
        <v>115</v>
      </c>
      <c r="J192" s="194">
        <v>44419</v>
      </c>
      <c r="K192" s="196">
        <f t="shared" si="2"/>
        <v>44421</v>
      </c>
      <c r="L192"/>
      <c r="M192"/>
      <c r="N192" s="194">
        <v>44420</v>
      </c>
      <c r="O192">
        <v>1</v>
      </c>
      <c r="P192" t="s">
        <v>11</v>
      </c>
      <c r="Q192" s="124" t="s">
        <v>115</v>
      </c>
      <c r="R192" s="124" t="s">
        <v>115</v>
      </c>
      <c r="S192"/>
      <c r="T192"/>
    </row>
    <row r="193" spans="1:20">
      <c r="A193"/>
      <c r="B193" s="194">
        <v>44077</v>
      </c>
      <c r="C193">
        <v>37</v>
      </c>
      <c r="D193" t="s">
        <v>107</v>
      </c>
      <c r="E193" t="s">
        <v>107</v>
      </c>
      <c r="F193" t="s">
        <v>106</v>
      </c>
      <c r="G193" s="124" t="s">
        <v>115</v>
      </c>
      <c r="H193" t="s">
        <v>102</v>
      </c>
      <c r="I193" s="124" t="s">
        <v>115</v>
      </c>
      <c r="J193" s="194">
        <v>44322</v>
      </c>
      <c r="K193" s="196">
        <f t="shared" si="2"/>
        <v>44324</v>
      </c>
      <c r="L193"/>
      <c r="M193"/>
      <c r="N193" s="194">
        <v>44323</v>
      </c>
      <c r="O193">
        <v>1</v>
      </c>
      <c r="P193" t="s">
        <v>11</v>
      </c>
      <c r="Q193" s="124" t="s">
        <v>115</v>
      </c>
      <c r="R193" s="124" t="s">
        <v>115</v>
      </c>
      <c r="S193"/>
      <c r="T193"/>
    </row>
    <row r="194" spans="1:20">
      <c r="A194"/>
      <c r="B194" s="194">
        <v>44039</v>
      </c>
      <c r="C194">
        <v>27</v>
      </c>
      <c r="D194" t="s">
        <v>107</v>
      </c>
      <c r="E194" t="s">
        <v>107</v>
      </c>
      <c r="F194" t="s">
        <v>106</v>
      </c>
      <c r="G194" s="124" t="s">
        <v>115</v>
      </c>
      <c r="H194" t="s">
        <v>102</v>
      </c>
      <c r="I194" s="124" t="s">
        <v>115</v>
      </c>
      <c r="J194" s="194">
        <v>44290</v>
      </c>
      <c r="K194" s="196">
        <f t="shared" si="2"/>
        <v>44292</v>
      </c>
      <c r="L194"/>
      <c r="M194"/>
      <c r="N194" s="194">
        <v>44293</v>
      </c>
      <c r="O194">
        <v>3</v>
      </c>
      <c r="P194" t="s">
        <v>11</v>
      </c>
      <c r="Q194" s="124" t="s">
        <v>115</v>
      </c>
      <c r="R194" s="124" t="s">
        <v>115</v>
      </c>
      <c r="S194"/>
      <c r="T194"/>
    </row>
    <row r="195" spans="1:20">
      <c r="A195"/>
      <c r="B195" s="194">
        <v>44127</v>
      </c>
      <c r="C195">
        <v>21</v>
      </c>
      <c r="D195" t="s">
        <v>98</v>
      </c>
      <c r="E195" t="s">
        <v>99</v>
      </c>
      <c r="F195" t="s">
        <v>106</v>
      </c>
      <c r="G195" s="124" t="s">
        <v>115</v>
      </c>
      <c r="H195" t="s">
        <v>102</v>
      </c>
      <c r="I195" s="124" t="s">
        <v>115</v>
      </c>
      <c r="J195" s="194">
        <v>44244</v>
      </c>
      <c r="K195" s="196">
        <f t="shared" si="2"/>
        <v>44246</v>
      </c>
      <c r="L195"/>
      <c r="M195"/>
      <c r="N195" s="194">
        <v>44250</v>
      </c>
      <c r="O195">
        <v>6</v>
      </c>
      <c r="P195" t="s">
        <v>11</v>
      </c>
      <c r="Q195" s="124" t="s">
        <v>115</v>
      </c>
      <c r="R195" s="124" t="s">
        <v>115</v>
      </c>
      <c r="S195"/>
      <c r="T195"/>
    </row>
    <row r="196" spans="1:20">
      <c r="A196"/>
      <c r="B196" s="194">
        <v>44389</v>
      </c>
      <c r="C196">
        <v>22</v>
      </c>
      <c r="D196" t="s">
        <v>107</v>
      </c>
      <c r="E196" t="s">
        <v>107</v>
      </c>
      <c r="F196" t="s">
        <v>106</v>
      </c>
      <c r="G196" s="124" t="s">
        <v>115</v>
      </c>
      <c r="H196" t="s">
        <v>102</v>
      </c>
      <c r="I196" s="124" t="s">
        <v>115</v>
      </c>
      <c r="J196" s="194">
        <v>44278</v>
      </c>
      <c r="K196" s="196">
        <f t="shared" ref="K196:K259" si="3">J196+2</f>
        <v>44280</v>
      </c>
      <c r="L196"/>
      <c r="M196"/>
      <c r="N196" s="194">
        <v>44291</v>
      </c>
      <c r="O196">
        <v>13</v>
      </c>
      <c r="P196" t="s">
        <v>11</v>
      </c>
      <c r="Q196" s="124" t="s">
        <v>115</v>
      </c>
      <c r="R196" s="124" t="s">
        <v>115</v>
      </c>
      <c r="S196"/>
      <c r="T196"/>
    </row>
    <row r="197" spans="1:20">
      <c r="A197"/>
      <c r="B197" s="194">
        <v>44389</v>
      </c>
      <c r="C197">
        <v>22</v>
      </c>
      <c r="D197" t="s">
        <v>107</v>
      </c>
      <c r="E197" t="s">
        <v>107</v>
      </c>
      <c r="F197" t="s">
        <v>106</v>
      </c>
      <c r="G197" s="124" t="s">
        <v>115</v>
      </c>
      <c r="H197" t="s">
        <v>102</v>
      </c>
      <c r="I197" s="124" t="s">
        <v>115</v>
      </c>
      <c r="J197" s="194">
        <v>44340</v>
      </c>
      <c r="K197" s="196">
        <f t="shared" si="3"/>
        <v>44342</v>
      </c>
      <c r="L197"/>
      <c r="M197"/>
      <c r="N197" s="194">
        <v>44343</v>
      </c>
      <c r="O197">
        <v>3</v>
      </c>
      <c r="P197" t="s">
        <v>11</v>
      </c>
      <c r="Q197" s="124" t="s">
        <v>115</v>
      </c>
      <c r="R197" s="124" t="s">
        <v>115</v>
      </c>
      <c r="S197"/>
      <c r="T197"/>
    </row>
    <row r="198" spans="1:20">
      <c r="A198"/>
      <c r="B198" s="194">
        <v>44389</v>
      </c>
      <c r="C198">
        <v>22</v>
      </c>
      <c r="D198" t="s">
        <v>107</v>
      </c>
      <c r="E198" t="s">
        <v>107</v>
      </c>
      <c r="F198" t="s">
        <v>106</v>
      </c>
      <c r="G198" s="124" t="s">
        <v>115</v>
      </c>
      <c r="H198" t="s">
        <v>102</v>
      </c>
      <c r="I198" s="124" t="s">
        <v>115</v>
      </c>
      <c r="J198" s="194">
        <v>44390</v>
      </c>
      <c r="K198" s="196">
        <f t="shared" si="3"/>
        <v>44392</v>
      </c>
      <c r="L198"/>
      <c r="M198"/>
      <c r="N198" s="194">
        <v>44405</v>
      </c>
      <c r="O198">
        <v>15</v>
      </c>
      <c r="P198" t="s">
        <v>11</v>
      </c>
      <c r="Q198" s="124" t="s">
        <v>115</v>
      </c>
      <c r="R198" s="124" t="s">
        <v>115</v>
      </c>
      <c r="S198"/>
      <c r="T198"/>
    </row>
    <row r="199" spans="1:20">
      <c r="A199"/>
      <c r="B199" s="194">
        <v>44230</v>
      </c>
      <c r="C199">
        <v>29</v>
      </c>
      <c r="D199" t="s">
        <v>105</v>
      </c>
      <c r="E199" t="s">
        <v>99</v>
      </c>
      <c r="F199" t="s">
        <v>106</v>
      </c>
      <c r="G199" s="124" t="s">
        <v>115</v>
      </c>
      <c r="H199" t="s">
        <v>102</v>
      </c>
      <c r="I199" s="124" t="s">
        <v>115</v>
      </c>
      <c r="J199" s="194">
        <v>44386</v>
      </c>
      <c r="K199" s="196">
        <f t="shared" si="3"/>
        <v>44388</v>
      </c>
      <c r="L199"/>
      <c r="M199"/>
      <c r="N199" s="194">
        <v>44393</v>
      </c>
      <c r="O199">
        <v>7</v>
      </c>
      <c r="P199" t="s">
        <v>11</v>
      </c>
      <c r="Q199" s="124" t="s">
        <v>115</v>
      </c>
      <c r="R199" s="124" t="s">
        <v>115</v>
      </c>
      <c r="S199"/>
      <c r="T199"/>
    </row>
    <row r="200" spans="1:20">
      <c r="A200"/>
      <c r="B200" s="194">
        <v>44230</v>
      </c>
      <c r="C200">
        <v>29</v>
      </c>
      <c r="D200" t="s">
        <v>105</v>
      </c>
      <c r="E200" t="s">
        <v>99</v>
      </c>
      <c r="F200" t="s">
        <v>106</v>
      </c>
      <c r="G200" s="124" t="s">
        <v>115</v>
      </c>
      <c r="H200" t="s">
        <v>102</v>
      </c>
      <c r="I200" s="124" t="s">
        <v>115</v>
      </c>
      <c r="J200" s="194">
        <v>44418</v>
      </c>
      <c r="K200" s="196">
        <f t="shared" si="3"/>
        <v>44420</v>
      </c>
      <c r="L200"/>
      <c r="M200"/>
      <c r="N200" s="194">
        <v>44433</v>
      </c>
      <c r="O200">
        <v>15</v>
      </c>
      <c r="P200" t="s">
        <v>11</v>
      </c>
      <c r="Q200" s="124" t="s">
        <v>115</v>
      </c>
      <c r="R200" s="124" t="s">
        <v>115</v>
      </c>
      <c r="S200"/>
      <c r="T200"/>
    </row>
    <row r="201" spans="1:20">
      <c r="A201"/>
      <c r="B201" s="194">
        <v>44230</v>
      </c>
      <c r="C201">
        <v>29</v>
      </c>
      <c r="D201" t="s">
        <v>105</v>
      </c>
      <c r="E201" t="s">
        <v>99</v>
      </c>
      <c r="F201" t="s">
        <v>106</v>
      </c>
      <c r="G201" s="124" t="s">
        <v>115</v>
      </c>
      <c r="H201" t="s">
        <v>102</v>
      </c>
      <c r="I201" s="124" t="s">
        <v>115</v>
      </c>
      <c r="J201" s="194">
        <v>44442</v>
      </c>
      <c r="K201" s="196">
        <f t="shared" si="3"/>
        <v>44444</v>
      </c>
      <c r="L201"/>
      <c r="M201"/>
      <c r="N201" s="194">
        <v>44456</v>
      </c>
      <c r="O201">
        <v>14</v>
      </c>
      <c r="P201" t="s">
        <v>11</v>
      </c>
      <c r="Q201" s="124" t="s">
        <v>115</v>
      </c>
      <c r="R201" s="124" t="s">
        <v>115</v>
      </c>
      <c r="S201"/>
      <c r="T201"/>
    </row>
    <row r="202" spans="1:20">
      <c r="A202"/>
      <c r="B202" s="194">
        <v>44060</v>
      </c>
      <c r="C202">
        <v>26</v>
      </c>
      <c r="D202" t="s">
        <v>107</v>
      </c>
      <c r="E202" t="s">
        <v>107</v>
      </c>
      <c r="F202" t="s">
        <v>106</v>
      </c>
      <c r="G202" s="124" t="s">
        <v>115</v>
      </c>
      <c r="H202" t="s">
        <v>102</v>
      </c>
      <c r="I202" s="124" t="s">
        <v>115</v>
      </c>
      <c r="J202" s="194">
        <v>44217</v>
      </c>
      <c r="K202" s="196">
        <f t="shared" si="3"/>
        <v>44219</v>
      </c>
      <c r="L202"/>
      <c r="M202"/>
      <c r="N202" s="194">
        <v>44239</v>
      </c>
      <c r="O202">
        <v>22</v>
      </c>
      <c r="P202" t="s">
        <v>11</v>
      </c>
      <c r="Q202" s="124" t="s">
        <v>115</v>
      </c>
      <c r="R202" s="124" t="s">
        <v>115</v>
      </c>
      <c r="S202"/>
      <c r="T202"/>
    </row>
    <row r="203" spans="1:20">
      <c r="A203"/>
      <c r="B203" s="194">
        <v>44060</v>
      </c>
      <c r="C203">
        <v>26</v>
      </c>
      <c r="D203" t="s">
        <v>107</v>
      </c>
      <c r="E203" t="s">
        <v>107</v>
      </c>
      <c r="F203" t="s">
        <v>106</v>
      </c>
      <c r="G203" s="124" t="s">
        <v>115</v>
      </c>
      <c r="H203" t="s">
        <v>102</v>
      </c>
      <c r="I203" s="124" t="s">
        <v>115</v>
      </c>
      <c r="J203" s="194">
        <v>44282</v>
      </c>
      <c r="K203" s="196">
        <f t="shared" si="3"/>
        <v>44284</v>
      </c>
      <c r="L203"/>
      <c r="M203"/>
      <c r="N203" s="194">
        <v>44284</v>
      </c>
      <c r="O203">
        <v>2</v>
      </c>
      <c r="P203" t="s">
        <v>11</v>
      </c>
      <c r="Q203" s="124" t="s">
        <v>115</v>
      </c>
      <c r="R203" s="124" t="s">
        <v>115</v>
      </c>
      <c r="S203"/>
      <c r="T203"/>
    </row>
    <row r="204" spans="1:20">
      <c r="A204"/>
      <c r="B204" s="194">
        <v>44221</v>
      </c>
      <c r="C204">
        <v>26</v>
      </c>
      <c r="D204" t="s">
        <v>107</v>
      </c>
      <c r="E204" t="s">
        <v>107</v>
      </c>
      <c r="F204" t="s">
        <v>106</v>
      </c>
      <c r="G204" s="124" t="s">
        <v>115</v>
      </c>
      <c r="H204" t="s">
        <v>102</v>
      </c>
      <c r="I204" s="124" t="s">
        <v>115</v>
      </c>
      <c r="J204" s="194">
        <v>44201</v>
      </c>
      <c r="K204" s="196">
        <f t="shared" si="3"/>
        <v>44203</v>
      </c>
      <c r="L204"/>
      <c r="M204"/>
      <c r="N204" s="194">
        <v>44204</v>
      </c>
      <c r="O204">
        <v>3</v>
      </c>
      <c r="P204" t="s">
        <v>11</v>
      </c>
      <c r="Q204" s="124" t="s">
        <v>115</v>
      </c>
      <c r="R204" s="124" t="s">
        <v>115</v>
      </c>
      <c r="S204"/>
      <c r="T204"/>
    </row>
    <row r="205" spans="1:20">
      <c r="A205"/>
      <c r="B205" s="194">
        <v>44085</v>
      </c>
      <c r="C205">
        <v>34</v>
      </c>
      <c r="D205" t="s">
        <v>107</v>
      </c>
      <c r="E205" t="s">
        <v>107</v>
      </c>
      <c r="F205" t="s">
        <v>106</v>
      </c>
      <c r="G205" s="124" t="s">
        <v>115</v>
      </c>
      <c r="H205" t="s">
        <v>102</v>
      </c>
      <c r="I205" s="124" t="s">
        <v>115</v>
      </c>
      <c r="J205" s="194">
        <v>44331</v>
      </c>
      <c r="K205" s="196">
        <f t="shared" si="3"/>
        <v>44333</v>
      </c>
      <c r="L205"/>
      <c r="M205"/>
      <c r="N205" s="194">
        <v>44337</v>
      </c>
      <c r="O205">
        <v>6</v>
      </c>
      <c r="P205" t="s">
        <v>11</v>
      </c>
      <c r="Q205" s="124" t="s">
        <v>115</v>
      </c>
      <c r="R205" s="124" t="s">
        <v>115</v>
      </c>
      <c r="S205"/>
      <c r="T205"/>
    </row>
    <row r="206" spans="1:20">
      <c r="A206"/>
      <c r="B206" s="194">
        <v>44085</v>
      </c>
      <c r="C206">
        <v>34</v>
      </c>
      <c r="D206" t="s">
        <v>107</v>
      </c>
      <c r="E206" t="s">
        <v>107</v>
      </c>
      <c r="F206" t="s">
        <v>106</v>
      </c>
      <c r="G206" s="124" t="s">
        <v>115</v>
      </c>
      <c r="H206" t="s">
        <v>102</v>
      </c>
      <c r="I206" s="124" t="s">
        <v>115</v>
      </c>
      <c r="J206" s="194">
        <v>44437</v>
      </c>
      <c r="K206" s="196">
        <f t="shared" si="3"/>
        <v>44439</v>
      </c>
      <c r="L206"/>
      <c r="M206"/>
      <c r="N206" s="194">
        <v>44438</v>
      </c>
      <c r="O206">
        <v>1</v>
      </c>
      <c r="P206" t="s">
        <v>11</v>
      </c>
      <c r="Q206" s="124" t="s">
        <v>115</v>
      </c>
      <c r="R206" s="124" t="s">
        <v>115</v>
      </c>
      <c r="S206"/>
      <c r="T206"/>
    </row>
    <row r="207" spans="1:20">
      <c r="A207"/>
      <c r="B207" s="194">
        <v>44048</v>
      </c>
      <c r="C207">
        <v>27</v>
      </c>
      <c r="D207" t="s">
        <v>98</v>
      </c>
      <c r="E207" t="s">
        <v>99</v>
      </c>
      <c r="F207" t="s">
        <v>106</v>
      </c>
      <c r="G207" s="124" t="s">
        <v>115</v>
      </c>
      <c r="H207" t="s">
        <v>102</v>
      </c>
      <c r="I207" s="124" t="s">
        <v>115</v>
      </c>
      <c r="J207" s="194">
        <v>44210</v>
      </c>
      <c r="K207" s="196">
        <f t="shared" si="3"/>
        <v>44212</v>
      </c>
      <c r="L207"/>
      <c r="M207"/>
      <c r="N207" s="194">
        <v>44214</v>
      </c>
      <c r="O207">
        <v>4</v>
      </c>
      <c r="P207" t="s">
        <v>11</v>
      </c>
      <c r="Q207" s="124" t="s">
        <v>115</v>
      </c>
      <c r="R207" s="124" t="s">
        <v>115</v>
      </c>
      <c r="S207"/>
      <c r="T207"/>
    </row>
    <row r="208" spans="1:20">
      <c r="A208"/>
      <c r="B208" s="194">
        <v>44048</v>
      </c>
      <c r="C208">
        <v>27</v>
      </c>
      <c r="D208" t="s">
        <v>98</v>
      </c>
      <c r="E208" t="s">
        <v>99</v>
      </c>
      <c r="F208" t="s">
        <v>106</v>
      </c>
      <c r="G208" s="124" t="s">
        <v>115</v>
      </c>
      <c r="H208" t="s">
        <v>102</v>
      </c>
      <c r="I208" s="124" t="s">
        <v>115</v>
      </c>
      <c r="J208" s="194">
        <v>44252</v>
      </c>
      <c r="K208" s="196">
        <f t="shared" si="3"/>
        <v>44254</v>
      </c>
      <c r="L208"/>
      <c r="M208"/>
      <c r="N208" s="194">
        <v>44258</v>
      </c>
      <c r="O208">
        <v>6</v>
      </c>
      <c r="P208" t="s">
        <v>11</v>
      </c>
      <c r="Q208" s="124" t="s">
        <v>115</v>
      </c>
      <c r="R208" s="124" t="s">
        <v>115</v>
      </c>
      <c r="S208"/>
      <c r="T208"/>
    </row>
    <row r="209" spans="1:20">
      <c r="A209"/>
      <c r="B209" s="194">
        <v>44048</v>
      </c>
      <c r="C209">
        <v>27</v>
      </c>
      <c r="D209" t="s">
        <v>98</v>
      </c>
      <c r="E209" t="s">
        <v>99</v>
      </c>
      <c r="F209" t="s">
        <v>106</v>
      </c>
      <c r="G209" s="124" t="s">
        <v>115</v>
      </c>
      <c r="H209" t="s">
        <v>102</v>
      </c>
      <c r="I209" s="124" t="s">
        <v>115</v>
      </c>
      <c r="J209" s="194">
        <v>44263</v>
      </c>
      <c r="K209" s="196">
        <f t="shared" si="3"/>
        <v>44265</v>
      </c>
      <c r="L209"/>
      <c r="M209"/>
      <c r="N209" s="194">
        <v>44281</v>
      </c>
      <c r="O209">
        <v>18</v>
      </c>
      <c r="P209" t="s">
        <v>11</v>
      </c>
      <c r="Q209" s="124" t="s">
        <v>115</v>
      </c>
      <c r="R209" s="124" t="s">
        <v>115</v>
      </c>
      <c r="S209"/>
      <c r="T209"/>
    </row>
    <row r="210" spans="1:20">
      <c r="A210"/>
      <c r="B210" s="194">
        <v>44048</v>
      </c>
      <c r="C210">
        <v>27</v>
      </c>
      <c r="D210" t="s">
        <v>98</v>
      </c>
      <c r="E210" t="s">
        <v>99</v>
      </c>
      <c r="F210" t="s">
        <v>106</v>
      </c>
      <c r="G210" s="124" t="s">
        <v>115</v>
      </c>
      <c r="H210" t="s">
        <v>102</v>
      </c>
      <c r="I210" s="124" t="s">
        <v>115</v>
      </c>
      <c r="J210" s="194">
        <v>44281</v>
      </c>
      <c r="K210" s="196">
        <f t="shared" si="3"/>
        <v>44283</v>
      </c>
      <c r="L210"/>
      <c r="M210"/>
      <c r="N210" s="194">
        <v>44287</v>
      </c>
      <c r="O210">
        <v>6</v>
      </c>
      <c r="P210" t="s">
        <v>11</v>
      </c>
      <c r="Q210" s="124" t="s">
        <v>115</v>
      </c>
      <c r="R210" s="124" t="s">
        <v>115</v>
      </c>
      <c r="S210"/>
      <c r="T210"/>
    </row>
    <row r="211" spans="1:20">
      <c r="A211"/>
      <c r="B211" s="194">
        <v>44048</v>
      </c>
      <c r="C211">
        <v>27</v>
      </c>
      <c r="D211" t="s">
        <v>98</v>
      </c>
      <c r="E211" t="s">
        <v>99</v>
      </c>
      <c r="F211" t="s">
        <v>106</v>
      </c>
      <c r="G211" s="124" t="s">
        <v>115</v>
      </c>
      <c r="H211" t="s">
        <v>102</v>
      </c>
      <c r="I211" s="124" t="s">
        <v>115</v>
      </c>
      <c r="J211" s="194">
        <v>44300</v>
      </c>
      <c r="K211" s="196">
        <f t="shared" si="3"/>
        <v>44302</v>
      </c>
      <c r="L211"/>
      <c r="M211"/>
      <c r="N211" s="194">
        <v>44327</v>
      </c>
      <c r="O211">
        <v>27</v>
      </c>
      <c r="P211" t="s">
        <v>11</v>
      </c>
      <c r="Q211" s="124" t="s">
        <v>115</v>
      </c>
      <c r="R211" s="124" t="s">
        <v>115</v>
      </c>
      <c r="S211"/>
      <c r="T211"/>
    </row>
    <row r="212" spans="1:20">
      <c r="A212"/>
      <c r="B212" s="194">
        <v>44048</v>
      </c>
      <c r="C212">
        <v>27</v>
      </c>
      <c r="D212" t="s">
        <v>98</v>
      </c>
      <c r="E212" t="s">
        <v>99</v>
      </c>
      <c r="F212" t="s">
        <v>106</v>
      </c>
      <c r="G212" s="124" t="s">
        <v>115</v>
      </c>
      <c r="H212" t="s">
        <v>102</v>
      </c>
      <c r="I212" s="124" t="s">
        <v>115</v>
      </c>
      <c r="J212" s="194">
        <v>44329</v>
      </c>
      <c r="K212" s="196">
        <f t="shared" si="3"/>
        <v>44331</v>
      </c>
      <c r="L212"/>
      <c r="M212"/>
      <c r="N212" s="194">
        <v>44349</v>
      </c>
      <c r="O212">
        <v>20</v>
      </c>
      <c r="P212" t="s">
        <v>11</v>
      </c>
      <c r="Q212" s="124" t="s">
        <v>115</v>
      </c>
      <c r="R212" s="124" t="s">
        <v>115</v>
      </c>
      <c r="S212"/>
      <c r="T212"/>
    </row>
    <row r="213" spans="1:20">
      <c r="A213"/>
      <c r="B213" s="194">
        <v>44049</v>
      </c>
      <c r="C213">
        <v>25</v>
      </c>
      <c r="D213" t="s">
        <v>107</v>
      </c>
      <c r="E213" t="s">
        <v>107</v>
      </c>
      <c r="F213" t="s">
        <v>106</v>
      </c>
      <c r="G213" s="124" t="s">
        <v>115</v>
      </c>
      <c r="H213" t="s">
        <v>102</v>
      </c>
      <c r="I213" s="124" t="s">
        <v>115</v>
      </c>
      <c r="J213" s="194">
        <v>44201</v>
      </c>
      <c r="K213" s="196">
        <f t="shared" si="3"/>
        <v>44203</v>
      </c>
      <c r="L213"/>
      <c r="M213"/>
      <c r="N213" s="194">
        <v>44204</v>
      </c>
      <c r="O213">
        <v>3</v>
      </c>
      <c r="P213" t="s">
        <v>11</v>
      </c>
      <c r="Q213" s="124" t="s">
        <v>115</v>
      </c>
      <c r="R213" s="124" t="s">
        <v>115</v>
      </c>
      <c r="S213"/>
      <c r="T213"/>
    </row>
    <row r="214" spans="1:20">
      <c r="A214"/>
      <c r="B214" s="194">
        <v>44049</v>
      </c>
      <c r="C214">
        <v>25</v>
      </c>
      <c r="D214" t="s">
        <v>107</v>
      </c>
      <c r="E214" t="s">
        <v>107</v>
      </c>
      <c r="F214" t="s">
        <v>106</v>
      </c>
      <c r="G214" s="124" t="s">
        <v>115</v>
      </c>
      <c r="H214" t="s">
        <v>102</v>
      </c>
      <c r="I214" s="124" t="s">
        <v>115</v>
      </c>
      <c r="J214" s="194">
        <v>44239</v>
      </c>
      <c r="K214" s="196">
        <f t="shared" si="3"/>
        <v>44241</v>
      </c>
      <c r="L214"/>
      <c r="M214"/>
      <c r="N214" s="194">
        <v>44241</v>
      </c>
      <c r="O214">
        <v>2</v>
      </c>
      <c r="P214" t="s">
        <v>11</v>
      </c>
      <c r="Q214" s="124" t="s">
        <v>115</v>
      </c>
      <c r="R214" s="124" t="s">
        <v>115</v>
      </c>
      <c r="S214"/>
      <c r="T214"/>
    </row>
    <row r="215" spans="1:20">
      <c r="A215"/>
      <c r="B215" s="194">
        <v>44049</v>
      </c>
      <c r="C215">
        <v>25</v>
      </c>
      <c r="D215" t="s">
        <v>107</v>
      </c>
      <c r="E215" t="s">
        <v>107</v>
      </c>
      <c r="F215" t="s">
        <v>106</v>
      </c>
      <c r="G215" s="124" t="s">
        <v>115</v>
      </c>
      <c r="H215" t="s">
        <v>102</v>
      </c>
      <c r="I215" s="124" t="s">
        <v>115</v>
      </c>
      <c r="J215" s="194">
        <v>44249</v>
      </c>
      <c r="K215" s="196">
        <f t="shared" si="3"/>
        <v>44251</v>
      </c>
      <c r="L215"/>
      <c r="M215"/>
      <c r="N215" s="194">
        <v>44259</v>
      </c>
      <c r="O215">
        <v>10</v>
      </c>
      <c r="P215" t="s">
        <v>11</v>
      </c>
      <c r="Q215" s="124" t="s">
        <v>115</v>
      </c>
      <c r="R215" s="124" t="s">
        <v>115</v>
      </c>
      <c r="S215"/>
      <c r="T215"/>
    </row>
    <row r="216" spans="1:20">
      <c r="A216"/>
      <c r="B216" s="194">
        <v>44049</v>
      </c>
      <c r="C216">
        <v>25</v>
      </c>
      <c r="D216" t="s">
        <v>107</v>
      </c>
      <c r="E216" t="s">
        <v>107</v>
      </c>
      <c r="F216" t="s">
        <v>106</v>
      </c>
      <c r="G216" s="124" t="s">
        <v>115</v>
      </c>
      <c r="H216" t="s">
        <v>102</v>
      </c>
      <c r="I216" s="124" t="s">
        <v>115</v>
      </c>
      <c r="J216" s="194">
        <v>44299</v>
      </c>
      <c r="K216" s="196">
        <f t="shared" si="3"/>
        <v>44301</v>
      </c>
      <c r="L216"/>
      <c r="M216"/>
      <c r="N216" s="194">
        <v>44300</v>
      </c>
      <c r="O216">
        <v>1</v>
      </c>
      <c r="P216" t="s">
        <v>11</v>
      </c>
      <c r="Q216" s="124" t="s">
        <v>115</v>
      </c>
      <c r="R216" s="124" t="s">
        <v>115</v>
      </c>
      <c r="S216"/>
      <c r="T216"/>
    </row>
    <row r="217" spans="1:20">
      <c r="A217"/>
      <c r="B217" s="194">
        <v>44049</v>
      </c>
      <c r="C217">
        <v>25</v>
      </c>
      <c r="D217" t="s">
        <v>107</v>
      </c>
      <c r="E217" t="s">
        <v>107</v>
      </c>
      <c r="F217" t="s">
        <v>106</v>
      </c>
      <c r="G217" s="124" t="s">
        <v>115</v>
      </c>
      <c r="H217" t="s">
        <v>102</v>
      </c>
      <c r="I217" s="124" t="s">
        <v>115</v>
      </c>
      <c r="J217" s="194">
        <v>44300</v>
      </c>
      <c r="K217" s="196">
        <f t="shared" si="3"/>
        <v>44302</v>
      </c>
      <c r="L217"/>
      <c r="M217"/>
      <c r="N217" s="194">
        <v>44302</v>
      </c>
      <c r="O217">
        <v>2</v>
      </c>
      <c r="P217" t="s">
        <v>11</v>
      </c>
      <c r="Q217" s="124" t="s">
        <v>115</v>
      </c>
      <c r="R217" s="124" t="s">
        <v>115</v>
      </c>
      <c r="S217"/>
      <c r="T217"/>
    </row>
    <row r="218" spans="1:20">
      <c r="A218"/>
      <c r="B218" s="194">
        <v>44049</v>
      </c>
      <c r="C218">
        <v>36</v>
      </c>
      <c r="D218" t="s">
        <v>105</v>
      </c>
      <c r="E218" t="s">
        <v>99</v>
      </c>
      <c r="F218" t="s">
        <v>106</v>
      </c>
      <c r="G218" s="124" t="s">
        <v>115</v>
      </c>
      <c r="H218" t="s">
        <v>102</v>
      </c>
      <c r="I218" s="124" t="s">
        <v>115</v>
      </c>
      <c r="J218" s="194">
        <v>44322</v>
      </c>
      <c r="K218" s="196">
        <f t="shared" si="3"/>
        <v>44324</v>
      </c>
      <c r="L218"/>
      <c r="M218"/>
      <c r="N218" s="194">
        <v>44328</v>
      </c>
      <c r="O218">
        <v>6</v>
      </c>
      <c r="P218" t="s">
        <v>11</v>
      </c>
      <c r="Q218" s="124" t="s">
        <v>115</v>
      </c>
      <c r="R218" s="124" t="s">
        <v>115</v>
      </c>
      <c r="S218"/>
      <c r="T218"/>
    </row>
    <row r="219" spans="1:20">
      <c r="A219"/>
      <c r="B219" s="194">
        <v>44053</v>
      </c>
      <c r="C219">
        <v>26</v>
      </c>
      <c r="D219" t="s">
        <v>107</v>
      </c>
      <c r="E219" t="s">
        <v>107</v>
      </c>
      <c r="F219" t="s">
        <v>106</v>
      </c>
      <c r="G219" s="124" t="s">
        <v>115</v>
      </c>
      <c r="H219" t="s">
        <v>102</v>
      </c>
      <c r="I219" s="124" t="s">
        <v>115</v>
      </c>
      <c r="J219" s="194">
        <v>44295</v>
      </c>
      <c r="K219" s="196">
        <f t="shared" si="3"/>
        <v>44297</v>
      </c>
      <c r="L219"/>
      <c r="M219"/>
      <c r="N219" s="194">
        <v>44299</v>
      </c>
      <c r="O219">
        <v>4</v>
      </c>
      <c r="P219" t="s">
        <v>11</v>
      </c>
      <c r="Q219" s="124" t="s">
        <v>115</v>
      </c>
      <c r="R219" s="124" t="s">
        <v>115</v>
      </c>
      <c r="S219"/>
      <c r="T219"/>
    </row>
    <row r="220" spans="1:20">
      <c r="A220"/>
      <c r="B220" s="194">
        <v>44053</v>
      </c>
      <c r="C220">
        <v>26</v>
      </c>
      <c r="D220" t="s">
        <v>107</v>
      </c>
      <c r="E220" t="s">
        <v>107</v>
      </c>
      <c r="F220" t="s">
        <v>106</v>
      </c>
      <c r="G220" s="124" t="s">
        <v>115</v>
      </c>
      <c r="H220" t="s">
        <v>102</v>
      </c>
      <c r="I220" s="124" t="s">
        <v>115</v>
      </c>
      <c r="J220" s="194">
        <v>44338</v>
      </c>
      <c r="K220" s="196">
        <f t="shared" si="3"/>
        <v>44340</v>
      </c>
      <c r="L220"/>
      <c r="M220"/>
      <c r="N220" s="194">
        <v>44339</v>
      </c>
      <c r="O220">
        <v>1</v>
      </c>
      <c r="P220" t="s">
        <v>11</v>
      </c>
      <c r="Q220" s="124" t="s">
        <v>115</v>
      </c>
      <c r="R220" s="124" t="s">
        <v>115</v>
      </c>
      <c r="S220"/>
      <c r="T220"/>
    </row>
    <row r="221" spans="1:20">
      <c r="A221"/>
      <c r="B221" s="194">
        <v>44053</v>
      </c>
      <c r="C221">
        <v>26</v>
      </c>
      <c r="D221" t="s">
        <v>107</v>
      </c>
      <c r="E221" t="s">
        <v>107</v>
      </c>
      <c r="F221" t="s">
        <v>106</v>
      </c>
      <c r="G221" s="124" t="s">
        <v>115</v>
      </c>
      <c r="H221" t="s">
        <v>102</v>
      </c>
      <c r="I221" s="124" t="s">
        <v>115</v>
      </c>
      <c r="J221" s="194">
        <v>44385</v>
      </c>
      <c r="K221" s="196">
        <f t="shared" si="3"/>
        <v>44387</v>
      </c>
      <c r="L221"/>
      <c r="M221"/>
      <c r="N221" s="194">
        <v>44399</v>
      </c>
      <c r="O221">
        <v>14</v>
      </c>
      <c r="P221" t="s">
        <v>11</v>
      </c>
      <c r="Q221" s="124" t="s">
        <v>115</v>
      </c>
      <c r="R221" s="124" t="s">
        <v>115</v>
      </c>
      <c r="S221"/>
      <c r="T221"/>
    </row>
    <row r="222" spans="1:20">
      <c r="A222"/>
      <c r="B222" s="194">
        <v>44053</v>
      </c>
      <c r="C222">
        <v>26</v>
      </c>
      <c r="D222" t="s">
        <v>107</v>
      </c>
      <c r="E222" t="s">
        <v>107</v>
      </c>
      <c r="F222" t="s">
        <v>106</v>
      </c>
      <c r="G222" s="124" t="s">
        <v>115</v>
      </c>
      <c r="H222" t="s">
        <v>102</v>
      </c>
      <c r="I222" s="124" t="s">
        <v>115</v>
      </c>
      <c r="J222" s="194">
        <v>44412</v>
      </c>
      <c r="K222" s="196">
        <f t="shared" si="3"/>
        <v>44414</v>
      </c>
      <c r="L222"/>
      <c r="M222"/>
      <c r="N222" s="194">
        <v>44413</v>
      </c>
      <c r="O222">
        <v>1</v>
      </c>
      <c r="P222" t="s">
        <v>11</v>
      </c>
      <c r="Q222" s="124" t="s">
        <v>115</v>
      </c>
      <c r="R222" s="124" t="s">
        <v>115</v>
      </c>
      <c r="S222"/>
      <c r="T222"/>
    </row>
    <row r="223" spans="1:20">
      <c r="A223"/>
      <c r="B223" s="194">
        <v>44187</v>
      </c>
      <c r="C223">
        <v>20</v>
      </c>
      <c r="D223" t="s">
        <v>107</v>
      </c>
      <c r="E223" t="s">
        <v>107</v>
      </c>
      <c r="F223" t="s">
        <v>106</v>
      </c>
      <c r="G223" s="124" t="s">
        <v>115</v>
      </c>
      <c r="H223" t="s">
        <v>102</v>
      </c>
      <c r="I223" s="124" t="s">
        <v>115</v>
      </c>
      <c r="J223" s="194">
        <v>44222</v>
      </c>
      <c r="K223" s="196">
        <f t="shared" si="3"/>
        <v>44224</v>
      </c>
      <c r="L223"/>
      <c r="M223"/>
      <c r="N223" s="194">
        <v>44236</v>
      </c>
      <c r="O223">
        <v>14</v>
      </c>
      <c r="P223" t="s">
        <v>11</v>
      </c>
      <c r="Q223" s="124" t="s">
        <v>115</v>
      </c>
      <c r="R223" s="124" t="s">
        <v>115</v>
      </c>
      <c r="S223"/>
      <c r="T223"/>
    </row>
    <row r="224" spans="1:20">
      <c r="A224"/>
      <c r="B224" s="194">
        <v>44063</v>
      </c>
      <c r="C224">
        <v>43</v>
      </c>
      <c r="D224" t="s">
        <v>105</v>
      </c>
      <c r="E224" t="s">
        <v>99</v>
      </c>
      <c r="F224" t="s">
        <v>106</v>
      </c>
      <c r="G224" s="124" t="s">
        <v>115</v>
      </c>
      <c r="H224" t="s">
        <v>102</v>
      </c>
      <c r="I224" s="124" t="s">
        <v>115</v>
      </c>
      <c r="J224" s="194">
        <v>44217</v>
      </c>
      <c r="K224" s="196">
        <f t="shared" si="3"/>
        <v>44219</v>
      </c>
      <c r="L224"/>
      <c r="M224"/>
      <c r="N224" s="194">
        <v>44218</v>
      </c>
      <c r="O224">
        <v>1</v>
      </c>
      <c r="P224" t="s">
        <v>11</v>
      </c>
      <c r="Q224" s="124" t="s">
        <v>115</v>
      </c>
      <c r="R224" s="124" t="s">
        <v>115</v>
      </c>
      <c r="S224"/>
      <c r="T224"/>
    </row>
    <row r="225" spans="1:20">
      <c r="A225"/>
      <c r="B225" s="194">
        <v>44064</v>
      </c>
      <c r="C225">
        <v>28</v>
      </c>
      <c r="D225" t="s">
        <v>107</v>
      </c>
      <c r="E225" t="s">
        <v>107</v>
      </c>
      <c r="F225" t="s">
        <v>106</v>
      </c>
      <c r="G225" s="124" t="s">
        <v>115</v>
      </c>
      <c r="H225" t="s">
        <v>102</v>
      </c>
      <c r="I225" s="124" t="s">
        <v>115</v>
      </c>
      <c r="J225" s="194">
        <v>44454</v>
      </c>
      <c r="K225" s="196">
        <f t="shared" si="3"/>
        <v>44456</v>
      </c>
      <c r="L225"/>
      <c r="M225"/>
      <c r="N225" s="194">
        <v>44459</v>
      </c>
      <c r="O225">
        <v>5</v>
      </c>
      <c r="P225" t="s">
        <v>11</v>
      </c>
      <c r="Q225" s="124" t="s">
        <v>115</v>
      </c>
      <c r="R225" s="124" t="s">
        <v>115</v>
      </c>
      <c r="S225"/>
      <c r="T225"/>
    </row>
    <row r="226" spans="1:20">
      <c r="A226"/>
      <c r="B226" s="194">
        <v>44064</v>
      </c>
      <c r="C226">
        <v>28</v>
      </c>
      <c r="D226" t="s">
        <v>107</v>
      </c>
      <c r="E226" t="s">
        <v>107</v>
      </c>
      <c r="F226" t="s">
        <v>106</v>
      </c>
      <c r="G226" s="124" t="s">
        <v>115</v>
      </c>
      <c r="H226" t="s">
        <v>102</v>
      </c>
      <c r="I226" s="124" t="s">
        <v>115</v>
      </c>
      <c r="J226" s="194">
        <v>44459</v>
      </c>
      <c r="K226" s="196">
        <f t="shared" si="3"/>
        <v>44461</v>
      </c>
      <c r="L226"/>
      <c r="M226"/>
      <c r="N226" s="194">
        <v>44476</v>
      </c>
      <c r="O226">
        <v>17</v>
      </c>
      <c r="P226" t="s">
        <v>11</v>
      </c>
      <c r="Q226" s="124" t="s">
        <v>115</v>
      </c>
      <c r="R226" s="124" t="s">
        <v>115</v>
      </c>
      <c r="S226"/>
      <c r="T226"/>
    </row>
    <row r="227" spans="1:20">
      <c r="A227"/>
      <c r="B227" s="194">
        <v>44256</v>
      </c>
      <c r="C227">
        <v>34</v>
      </c>
      <c r="D227" t="s">
        <v>105</v>
      </c>
      <c r="E227" t="s">
        <v>99</v>
      </c>
      <c r="F227" t="s">
        <v>106</v>
      </c>
      <c r="G227" s="124" t="s">
        <v>115</v>
      </c>
      <c r="H227" t="s">
        <v>102</v>
      </c>
      <c r="I227" s="124" t="s">
        <v>115</v>
      </c>
      <c r="J227" s="194">
        <v>44351</v>
      </c>
      <c r="K227" s="196">
        <f t="shared" si="3"/>
        <v>44353</v>
      </c>
      <c r="L227"/>
      <c r="M227"/>
      <c r="N227" s="194">
        <v>44362</v>
      </c>
      <c r="O227">
        <v>11</v>
      </c>
      <c r="P227" t="s">
        <v>11</v>
      </c>
      <c r="Q227" s="124" t="s">
        <v>115</v>
      </c>
      <c r="R227" s="124" t="s">
        <v>115</v>
      </c>
      <c r="S227"/>
      <c r="T227"/>
    </row>
    <row r="228" spans="1:20">
      <c r="A228"/>
      <c r="B228" s="194">
        <v>44256</v>
      </c>
      <c r="C228">
        <v>34</v>
      </c>
      <c r="D228" t="s">
        <v>105</v>
      </c>
      <c r="E228" t="s">
        <v>99</v>
      </c>
      <c r="F228" t="s">
        <v>106</v>
      </c>
      <c r="G228" s="124" t="s">
        <v>115</v>
      </c>
      <c r="H228" t="s">
        <v>102</v>
      </c>
      <c r="I228" s="124" t="s">
        <v>115</v>
      </c>
      <c r="J228" s="194">
        <v>44391</v>
      </c>
      <c r="K228" s="196">
        <f t="shared" si="3"/>
        <v>44393</v>
      </c>
      <c r="L228"/>
      <c r="M228"/>
      <c r="N228" s="194">
        <v>44395</v>
      </c>
      <c r="O228">
        <v>4</v>
      </c>
      <c r="P228" t="s">
        <v>11</v>
      </c>
      <c r="Q228" s="124" t="s">
        <v>115</v>
      </c>
      <c r="R228" s="124" t="s">
        <v>115</v>
      </c>
      <c r="S228"/>
      <c r="T228"/>
    </row>
    <row r="229" spans="1:20">
      <c r="A229"/>
      <c r="B229" s="194">
        <v>44446</v>
      </c>
      <c r="C229">
        <v>36</v>
      </c>
      <c r="D229" t="s">
        <v>107</v>
      </c>
      <c r="E229" t="s">
        <v>107</v>
      </c>
      <c r="F229" t="s">
        <v>106</v>
      </c>
      <c r="G229" s="124" t="s">
        <v>115</v>
      </c>
      <c r="H229" t="s">
        <v>102</v>
      </c>
      <c r="I229" s="124" t="s">
        <v>115</v>
      </c>
      <c r="J229" s="194">
        <v>44285</v>
      </c>
      <c r="K229" s="196">
        <f t="shared" si="3"/>
        <v>44287</v>
      </c>
      <c r="L229"/>
      <c r="M229"/>
      <c r="N229" s="194">
        <v>44292</v>
      </c>
      <c r="O229">
        <v>7</v>
      </c>
      <c r="P229" t="s">
        <v>11</v>
      </c>
      <c r="Q229" s="124" t="s">
        <v>115</v>
      </c>
      <c r="R229" s="124" t="s">
        <v>115</v>
      </c>
      <c r="S229"/>
      <c r="T229"/>
    </row>
    <row r="230" spans="1:20">
      <c r="A230"/>
      <c r="B230" s="194">
        <v>44446</v>
      </c>
      <c r="C230">
        <v>36</v>
      </c>
      <c r="D230" t="s">
        <v>107</v>
      </c>
      <c r="E230" t="s">
        <v>107</v>
      </c>
      <c r="F230" t="s">
        <v>106</v>
      </c>
      <c r="G230" s="124" t="s">
        <v>115</v>
      </c>
      <c r="H230" t="s">
        <v>102</v>
      </c>
      <c r="I230" s="124" t="s">
        <v>115</v>
      </c>
      <c r="J230" s="194">
        <v>44337</v>
      </c>
      <c r="K230" s="196">
        <f t="shared" si="3"/>
        <v>44339</v>
      </c>
      <c r="L230"/>
      <c r="M230"/>
      <c r="N230" s="194">
        <v>44349</v>
      </c>
      <c r="O230">
        <v>12</v>
      </c>
      <c r="P230" t="s">
        <v>11</v>
      </c>
      <c r="Q230" s="124" t="s">
        <v>115</v>
      </c>
      <c r="R230" s="124" t="s">
        <v>115</v>
      </c>
      <c r="S230"/>
      <c r="T230"/>
    </row>
    <row r="231" spans="1:20">
      <c r="A231"/>
      <c r="B231" s="194">
        <v>44446</v>
      </c>
      <c r="C231">
        <v>36</v>
      </c>
      <c r="D231" t="s">
        <v>107</v>
      </c>
      <c r="E231" t="s">
        <v>107</v>
      </c>
      <c r="F231" t="s">
        <v>106</v>
      </c>
      <c r="G231" s="124" t="s">
        <v>115</v>
      </c>
      <c r="H231" t="s">
        <v>102</v>
      </c>
      <c r="I231" s="124" t="s">
        <v>115</v>
      </c>
      <c r="J231" s="194">
        <v>44413</v>
      </c>
      <c r="K231" s="196">
        <f t="shared" si="3"/>
        <v>44415</v>
      </c>
      <c r="L231"/>
      <c r="M231"/>
      <c r="N231" s="194">
        <v>44417</v>
      </c>
      <c r="O231">
        <v>4</v>
      </c>
      <c r="P231" t="s">
        <v>11</v>
      </c>
      <c r="Q231" s="124" t="s">
        <v>115</v>
      </c>
      <c r="R231" s="124" t="s">
        <v>115</v>
      </c>
      <c r="S231"/>
      <c r="T231"/>
    </row>
    <row r="232" spans="1:20">
      <c r="A232"/>
      <c r="B232" s="194">
        <v>44446</v>
      </c>
      <c r="C232">
        <v>36</v>
      </c>
      <c r="D232" t="s">
        <v>107</v>
      </c>
      <c r="E232" t="s">
        <v>107</v>
      </c>
      <c r="F232" t="s">
        <v>106</v>
      </c>
      <c r="G232" s="124" t="s">
        <v>115</v>
      </c>
      <c r="H232" t="s">
        <v>102</v>
      </c>
      <c r="I232" s="124" t="s">
        <v>115</v>
      </c>
      <c r="J232" s="194">
        <v>44425</v>
      </c>
      <c r="K232" s="196">
        <f t="shared" si="3"/>
        <v>44427</v>
      </c>
      <c r="L232"/>
      <c r="M232"/>
      <c r="N232" s="194">
        <v>44427</v>
      </c>
      <c r="O232">
        <v>2</v>
      </c>
      <c r="P232" t="s">
        <v>11</v>
      </c>
      <c r="Q232" s="124" t="s">
        <v>115</v>
      </c>
      <c r="R232" s="124" t="s">
        <v>115</v>
      </c>
      <c r="S232"/>
      <c r="T232"/>
    </row>
    <row r="233" spans="1:20">
      <c r="A233"/>
      <c r="B233" s="194">
        <v>44284</v>
      </c>
      <c r="C233">
        <v>33</v>
      </c>
      <c r="D233" t="s">
        <v>98</v>
      </c>
      <c r="E233" t="s">
        <v>99</v>
      </c>
      <c r="F233" t="s">
        <v>106</v>
      </c>
      <c r="G233" s="124" t="s">
        <v>115</v>
      </c>
      <c r="H233" t="s">
        <v>102</v>
      </c>
      <c r="I233" s="124" t="s">
        <v>115</v>
      </c>
      <c r="J233" s="194">
        <v>44374</v>
      </c>
      <c r="K233" s="196">
        <f t="shared" si="3"/>
        <v>44376</v>
      </c>
      <c r="L233"/>
      <c r="M233"/>
      <c r="N233" s="194">
        <v>44390</v>
      </c>
      <c r="O233">
        <v>16</v>
      </c>
      <c r="P233" t="s">
        <v>11</v>
      </c>
      <c r="Q233" s="124" t="s">
        <v>115</v>
      </c>
      <c r="R233" s="124" t="s">
        <v>115</v>
      </c>
      <c r="S233"/>
      <c r="T233"/>
    </row>
    <row r="234" spans="1:20">
      <c r="A234"/>
      <c r="B234" s="194">
        <v>44211</v>
      </c>
      <c r="C234">
        <v>32</v>
      </c>
      <c r="D234" t="s">
        <v>107</v>
      </c>
      <c r="E234" t="s">
        <v>107</v>
      </c>
      <c r="F234" t="s">
        <v>106</v>
      </c>
      <c r="G234" s="124" t="s">
        <v>115</v>
      </c>
      <c r="H234" t="s">
        <v>102</v>
      </c>
      <c r="I234" s="124" t="s">
        <v>115</v>
      </c>
      <c r="J234" s="194">
        <v>44389</v>
      </c>
      <c r="K234" s="196">
        <f t="shared" si="3"/>
        <v>44391</v>
      </c>
      <c r="L234"/>
      <c r="M234"/>
      <c r="N234" s="194">
        <v>44399</v>
      </c>
      <c r="O234">
        <v>10</v>
      </c>
      <c r="P234" t="s">
        <v>11</v>
      </c>
      <c r="Q234" s="124" t="s">
        <v>115</v>
      </c>
      <c r="R234" s="124" t="s">
        <v>115</v>
      </c>
      <c r="S234"/>
      <c r="T234"/>
    </row>
    <row r="235" spans="1:20">
      <c r="A235"/>
      <c r="B235" s="194">
        <v>44078</v>
      </c>
      <c r="C235">
        <v>57</v>
      </c>
      <c r="D235" t="s">
        <v>98</v>
      </c>
      <c r="E235" t="s">
        <v>99</v>
      </c>
      <c r="F235" t="s">
        <v>106</v>
      </c>
      <c r="G235" s="124" t="s">
        <v>115</v>
      </c>
      <c r="H235" t="s">
        <v>102</v>
      </c>
      <c r="I235" s="124" t="s">
        <v>115</v>
      </c>
      <c r="J235" s="194">
        <v>44216</v>
      </c>
      <c r="K235" s="196">
        <f t="shared" si="3"/>
        <v>44218</v>
      </c>
      <c r="L235"/>
      <c r="M235"/>
      <c r="N235" s="194">
        <v>44229</v>
      </c>
      <c r="O235">
        <v>13</v>
      </c>
      <c r="P235" t="s">
        <v>11</v>
      </c>
      <c r="Q235" s="124" t="s">
        <v>115</v>
      </c>
      <c r="R235" s="124" t="s">
        <v>115</v>
      </c>
      <c r="S235"/>
      <c r="T235"/>
    </row>
    <row r="236" spans="1:20">
      <c r="A236"/>
      <c r="B236" s="194">
        <v>44082</v>
      </c>
      <c r="C236">
        <v>46</v>
      </c>
      <c r="D236" t="s">
        <v>98</v>
      </c>
      <c r="E236" t="s">
        <v>99</v>
      </c>
      <c r="F236" t="s">
        <v>106</v>
      </c>
      <c r="G236" s="124" t="s">
        <v>115</v>
      </c>
      <c r="H236" t="s">
        <v>102</v>
      </c>
      <c r="I236" s="124" t="s">
        <v>115</v>
      </c>
      <c r="J236" s="194">
        <v>44348</v>
      </c>
      <c r="K236" s="196">
        <f t="shared" si="3"/>
        <v>44350</v>
      </c>
      <c r="L236"/>
      <c r="M236"/>
      <c r="N236" s="194">
        <v>44354</v>
      </c>
      <c r="O236">
        <v>6</v>
      </c>
      <c r="P236" t="s">
        <v>11</v>
      </c>
      <c r="Q236" s="124" t="s">
        <v>115</v>
      </c>
      <c r="R236" s="124" t="s">
        <v>115</v>
      </c>
      <c r="S236"/>
      <c r="T236"/>
    </row>
    <row r="237" spans="1:20">
      <c r="A237"/>
      <c r="B237" s="194">
        <v>44082</v>
      </c>
      <c r="C237">
        <v>46</v>
      </c>
      <c r="D237" t="s">
        <v>98</v>
      </c>
      <c r="E237" t="s">
        <v>99</v>
      </c>
      <c r="F237" t="s">
        <v>106</v>
      </c>
      <c r="G237" s="124" t="s">
        <v>115</v>
      </c>
      <c r="H237" t="s">
        <v>102</v>
      </c>
      <c r="I237" s="124" t="s">
        <v>115</v>
      </c>
      <c r="J237" s="194">
        <v>44483</v>
      </c>
      <c r="K237" s="196">
        <f t="shared" si="3"/>
        <v>44485</v>
      </c>
      <c r="L237"/>
      <c r="M237"/>
      <c r="N237" s="194">
        <v>44496</v>
      </c>
      <c r="O237">
        <v>13</v>
      </c>
      <c r="P237" t="s">
        <v>11</v>
      </c>
      <c r="Q237" s="124" t="s">
        <v>115</v>
      </c>
      <c r="R237" s="124" t="s">
        <v>115</v>
      </c>
      <c r="S237"/>
      <c r="T237"/>
    </row>
    <row r="238" spans="1:20">
      <c r="A238"/>
      <c r="B238" s="194">
        <v>44082</v>
      </c>
      <c r="C238">
        <v>46</v>
      </c>
      <c r="D238" t="s">
        <v>98</v>
      </c>
      <c r="E238" t="s">
        <v>99</v>
      </c>
      <c r="F238" t="s">
        <v>106</v>
      </c>
      <c r="G238" s="124" t="s">
        <v>115</v>
      </c>
      <c r="H238" t="s">
        <v>102</v>
      </c>
      <c r="I238" s="124" t="s">
        <v>115</v>
      </c>
      <c r="J238" s="194">
        <v>44531</v>
      </c>
      <c r="K238" s="196">
        <f t="shared" si="3"/>
        <v>44533</v>
      </c>
      <c r="L238"/>
      <c r="M238"/>
      <c r="N238" s="194">
        <v>44546</v>
      </c>
      <c r="O238">
        <v>15</v>
      </c>
      <c r="P238" t="s">
        <v>11</v>
      </c>
      <c r="Q238" s="124" t="s">
        <v>115</v>
      </c>
      <c r="R238" s="124" t="s">
        <v>115</v>
      </c>
      <c r="S238"/>
      <c r="T238"/>
    </row>
    <row r="239" spans="1:20">
      <c r="A239"/>
      <c r="B239" s="194">
        <v>44132</v>
      </c>
      <c r="C239">
        <v>23</v>
      </c>
      <c r="D239" t="s">
        <v>107</v>
      </c>
      <c r="E239" t="s">
        <v>107</v>
      </c>
      <c r="F239" t="s">
        <v>106</v>
      </c>
      <c r="G239" s="124" t="s">
        <v>115</v>
      </c>
      <c r="H239" t="s">
        <v>102</v>
      </c>
      <c r="I239" s="124" t="s">
        <v>115</v>
      </c>
      <c r="J239" s="194">
        <v>44381</v>
      </c>
      <c r="K239" s="196">
        <f t="shared" si="3"/>
        <v>44383</v>
      </c>
      <c r="L239"/>
      <c r="M239"/>
      <c r="N239" s="194">
        <v>44396</v>
      </c>
      <c r="O239">
        <v>15</v>
      </c>
      <c r="P239" t="s">
        <v>11</v>
      </c>
      <c r="Q239" s="124" t="s">
        <v>115</v>
      </c>
      <c r="R239" s="124" t="s">
        <v>115</v>
      </c>
      <c r="S239"/>
      <c r="T239"/>
    </row>
    <row r="240" spans="1:20">
      <c r="A240"/>
      <c r="B240" s="194">
        <v>44132</v>
      </c>
      <c r="C240">
        <v>23</v>
      </c>
      <c r="D240" t="s">
        <v>107</v>
      </c>
      <c r="E240" t="s">
        <v>107</v>
      </c>
      <c r="F240" t="s">
        <v>106</v>
      </c>
      <c r="G240" s="124" t="s">
        <v>115</v>
      </c>
      <c r="H240" t="s">
        <v>102</v>
      </c>
      <c r="I240" s="124" t="s">
        <v>115</v>
      </c>
      <c r="J240" s="194">
        <v>44417</v>
      </c>
      <c r="K240" s="196">
        <f t="shared" si="3"/>
        <v>44419</v>
      </c>
      <c r="L240"/>
      <c r="M240"/>
      <c r="N240" s="194">
        <v>44475</v>
      </c>
      <c r="O240">
        <v>58</v>
      </c>
      <c r="P240" t="s">
        <v>11</v>
      </c>
      <c r="Q240" s="124" t="s">
        <v>115</v>
      </c>
      <c r="R240" s="124" t="s">
        <v>115</v>
      </c>
      <c r="S240"/>
      <c r="T240"/>
    </row>
    <row r="241" spans="1:20">
      <c r="A241"/>
      <c r="B241" s="194">
        <v>44202</v>
      </c>
      <c r="C241">
        <v>40</v>
      </c>
      <c r="D241" t="s">
        <v>105</v>
      </c>
      <c r="E241" t="s">
        <v>99</v>
      </c>
      <c r="F241" t="s">
        <v>106</v>
      </c>
      <c r="G241" s="124" t="s">
        <v>115</v>
      </c>
      <c r="H241" t="s">
        <v>102</v>
      </c>
      <c r="I241" s="124" t="s">
        <v>115</v>
      </c>
      <c r="J241" s="194">
        <v>44266</v>
      </c>
      <c r="K241" s="196">
        <f t="shared" si="3"/>
        <v>44268</v>
      </c>
      <c r="L241"/>
      <c r="M241"/>
      <c r="N241" s="194">
        <v>44274</v>
      </c>
      <c r="O241">
        <v>8</v>
      </c>
      <c r="P241" t="s">
        <v>11</v>
      </c>
      <c r="Q241" s="124" t="s">
        <v>115</v>
      </c>
      <c r="R241" s="124" t="s">
        <v>115</v>
      </c>
      <c r="S241"/>
      <c r="T241"/>
    </row>
    <row r="242" spans="1:20">
      <c r="A242"/>
      <c r="B242" s="194">
        <v>44082</v>
      </c>
      <c r="C242">
        <v>45</v>
      </c>
      <c r="D242" t="s">
        <v>107</v>
      </c>
      <c r="E242" t="s">
        <v>107</v>
      </c>
      <c r="F242" t="s">
        <v>106</v>
      </c>
      <c r="G242" s="124" t="s">
        <v>115</v>
      </c>
      <c r="H242" t="s">
        <v>102</v>
      </c>
      <c r="I242" s="124" t="s">
        <v>115</v>
      </c>
      <c r="J242" s="194">
        <v>44404</v>
      </c>
      <c r="K242" s="196">
        <f t="shared" si="3"/>
        <v>44406</v>
      </c>
      <c r="L242"/>
      <c r="M242"/>
      <c r="N242" s="194">
        <v>44412</v>
      </c>
      <c r="O242">
        <v>8</v>
      </c>
      <c r="P242" t="s">
        <v>11</v>
      </c>
      <c r="Q242" s="124" t="s">
        <v>115</v>
      </c>
      <c r="R242" s="124" t="s">
        <v>115</v>
      </c>
      <c r="S242"/>
      <c r="T242"/>
    </row>
    <row r="243" spans="1:20">
      <c r="A243"/>
      <c r="B243" s="194">
        <v>44082</v>
      </c>
      <c r="C243">
        <v>29</v>
      </c>
      <c r="D243" t="s">
        <v>98</v>
      </c>
      <c r="E243" t="s">
        <v>99</v>
      </c>
      <c r="F243" t="s">
        <v>106</v>
      </c>
      <c r="G243" s="124" t="s">
        <v>115</v>
      </c>
      <c r="H243" t="s">
        <v>102</v>
      </c>
      <c r="I243" s="124" t="s">
        <v>115</v>
      </c>
      <c r="J243" s="194">
        <v>44230</v>
      </c>
      <c r="K243" s="196">
        <f t="shared" si="3"/>
        <v>44232</v>
      </c>
      <c r="L243"/>
      <c r="M243"/>
      <c r="N243" s="194">
        <v>44231</v>
      </c>
      <c r="O243">
        <v>1</v>
      </c>
      <c r="P243" t="s">
        <v>11</v>
      </c>
      <c r="Q243" s="124" t="s">
        <v>115</v>
      </c>
      <c r="R243" s="124" t="s">
        <v>115</v>
      </c>
      <c r="S243"/>
      <c r="T243"/>
    </row>
    <row r="244" spans="1:20">
      <c r="A244"/>
      <c r="B244" s="194">
        <v>44083</v>
      </c>
      <c r="C244">
        <v>28</v>
      </c>
      <c r="D244" t="s">
        <v>107</v>
      </c>
      <c r="E244" t="s">
        <v>107</v>
      </c>
      <c r="F244" t="s">
        <v>106</v>
      </c>
      <c r="G244" s="124" t="s">
        <v>115</v>
      </c>
      <c r="H244" t="s">
        <v>102</v>
      </c>
      <c r="I244" s="124" t="s">
        <v>115</v>
      </c>
      <c r="J244" s="194">
        <v>44426</v>
      </c>
      <c r="K244" s="196">
        <f t="shared" si="3"/>
        <v>44428</v>
      </c>
      <c r="L244"/>
      <c r="M244"/>
      <c r="N244" s="194">
        <v>44453</v>
      </c>
      <c r="O244">
        <v>27</v>
      </c>
      <c r="P244" t="s">
        <v>11</v>
      </c>
      <c r="Q244" s="124" t="s">
        <v>115</v>
      </c>
      <c r="R244" s="124" t="s">
        <v>115</v>
      </c>
      <c r="S244"/>
      <c r="T244"/>
    </row>
    <row r="245" spans="1:20">
      <c r="A245"/>
      <c r="B245" s="194">
        <v>44091</v>
      </c>
      <c r="C245">
        <v>59</v>
      </c>
      <c r="D245" t="s">
        <v>98</v>
      </c>
      <c r="E245" t="s">
        <v>99</v>
      </c>
      <c r="F245" t="s">
        <v>106</v>
      </c>
      <c r="G245" s="124" t="s">
        <v>115</v>
      </c>
      <c r="H245" t="s">
        <v>102</v>
      </c>
      <c r="I245" s="124" t="s">
        <v>115</v>
      </c>
      <c r="J245" s="194">
        <v>44326</v>
      </c>
      <c r="K245" s="196">
        <f t="shared" si="3"/>
        <v>44328</v>
      </c>
      <c r="L245"/>
      <c r="M245"/>
      <c r="N245" s="194">
        <v>44340</v>
      </c>
      <c r="O245">
        <v>14</v>
      </c>
      <c r="P245" t="s">
        <v>11</v>
      </c>
      <c r="Q245" s="124" t="s">
        <v>115</v>
      </c>
      <c r="R245" s="124" t="s">
        <v>115</v>
      </c>
      <c r="S245"/>
      <c r="T245"/>
    </row>
    <row r="246" spans="1:20">
      <c r="A246"/>
      <c r="B246" s="194">
        <v>44095</v>
      </c>
      <c r="C246">
        <v>44</v>
      </c>
      <c r="D246" t="s">
        <v>107</v>
      </c>
      <c r="E246" t="s">
        <v>107</v>
      </c>
      <c r="F246" t="s">
        <v>106</v>
      </c>
      <c r="G246" s="124" t="s">
        <v>115</v>
      </c>
      <c r="H246" t="s">
        <v>102</v>
      </c>
      <c r="I246" s="124" t="s">
        <v>115</v>
      </c>
      <c r="J246" s="194">
        <v>44439</v>
      </c>
      <c r="K246" s="196">
        <f t="shared" si="3"/>
        <v>44441</v>
      </c>
      <c r="L246"/>
      <c r="M246"/>
      <c r="N246" s="194">
        <v>44463</v>
      </c>
      <c r="O246">
        <v>24</v>
      </c>
      <c r="P246" t="s">
        <v>11</v>
      </c>
      <c r="Q246" s="124" t="s">
        <v>115</v>
      </c>
      <c r="R246" s="124" t="s">
        <v>115</v>
      </c>
      <c r="S246"/>
      <c r="T246"/>
    </row>
    <row r="247" spans="1:20">
      <c r="A247"/>
      <c r="B247" s="194">
        <v>44217</v>
      </c>
      <c r="C247">
        <v>33</v>
      </c>
      <c r="D247" t="s">
        <v>107</v>
      </c>
      <c r="E247" t="s">
        <v>107</v>
      </c>
      <c r="F247" t="s">
        <v>106</v>
      </c>
      <c r="G247" s="124" t="s">
        <v>115</v>
      </c>
      <c r="H247" t="s">
        <v>102</v>
      </c>
      <c r="I247" s="124" t="s">
        <v>115</v>
      </c>
      <c r="J247" s="194">
        <v>44288</v>
      </c>
      <c r="K247" s="196">
        <f t="shared" si="3"/>
        <v>44290</v>
      </c>
      <c r="L247"/>
      <c r="M247"/>
      <c r="N247" s="194">
        <v>44292</v>
      </c>
      <c r="O247">
        <v>4</v>
      </c>
      <c r="P247" t="s">
        <v>11</v>
      </c>
      <c r="Q247" s="124" t="s">
        <v>115</v>
      </c>
      <c r="R247" s="124" t="s">
        <v>115</v>
      </c>
      <c r="S247"/>
      <c r="T247"/>
    </row>
    <row r="248" spans="1:20">
      <c r="A248"/>
      <c r="B248" s="194">
        <v>44089</v>
      </c>
      <c r="C248">
        <v>38</v>
      </c>
      <c r="D248" t="s">
        <v>110</v>
      </c>
      <c r="E248" t="s">
        <v>99</v>
      </c>
      <c r="F248" t="s">
        <v>106</v>
      </c>
      <c r="G248" s="124" t="s">
        <v>115</v>
      </c>
      <c r="H248" t="s">
        <v>102</v>
      </c>
      <c r="I248" s="124" t="s">
        <v>115</v>
      </c>
      <c r="J248" s="194">
        <v>44216</v>
      </c>
      <c r="K248" s="196">
        <f t="shared" si="3"/>
        <v>44218</v>
      </c>
      <c r="L248"/>
      <c r="M248"/>
      <c r="N248" s="194">
        <v>44226</v>
      </c>
      <c r="O248">
        <v>10</v>
      </c>
      <c r="P248" t="s">
        <v>11</v>
      </c>
      <c r="Q248" s="124" t="s">
        <v>115</v>
      </c>
      <c r="R248" s="124" t="s">
        <v>115</v>
      </c>
      <c r="S248"/>
      <c r="T248"/>
    </row>
    <row r="249" spans="1:20">
      <c r="A249"/>
      <c r="B249" s="194">
        <v>44089</v>
      </c>
      <c r="C249">
        <v>38</v>
      </c>
      <c r="D249" t="s">
        <v>110</v>
      </c>
      <c r="E249" t="s">
        <v>99</v>
      </c>
      <c r="F249" t="s">
        <v>106</v>
      </c>
      <c r="G249" s="124" t="s">
        <v>115</v>
      </c>
      <c r="H249" t="s">
        <v>102</v>
      </c>
      <c r="I249" s="124" t="s">
        <v>115</v>
      </c>
      <c r="J249" s="194">
        <v>44228</v>
      </c>
      <c r="K249" s="196">
        <f t="shared" si="3"/>
        <v>44230</v>
      </c>
      <c r="L249"/>
      <c r="M249"/>
      <c r="N249" s="194">
        <v>44231</v>
      </c>
      <c r="O249">
        <v>3</v>
      </c>
      <c r="P249" t="s">
        <v>11</v>
      </c>
      <c r="Q249" s="124" t="s">
        <v>115</v>
      </c>
      <c r="R249" s="124" t="s">
        <v>115</v>
      </c>
      <c r="S249"/>
      <c r="T249"/>
    </row>
    <row r="250" spans="1:20">
      <c r="A250"/>
      <c r="B250" s="194">
        <v>44090</v>
      </c>
      <c r="C250">
        <v>31</v>
      </c>
      <c r="D250" t="s">
        <v>105</v>
      </c>
      <c r="E250" t="s">
        <v>99</v>
      </c>
      <c r="F250" t="s">
        <v>106</v>
      </c>
      <c r="G250" s="124" t="s">
        <v>115</v>
      </c>
      <c r="H250" t="s">
        <v>102</v>
      </c>
      <c r="I250" s="124" t="s">
        <v>115</v>
      </c>
      <c r="J250" s="194">
        <v>44326</v>
      </c>
      <c r="K250" s="196">
        <f t="shared" si="3"/>
        <v>44328</v>
      </c>
      <c r="L250"/>
      <c r="M250"/>
      <c r="N250" s="194">
        <v>44336</v>
      </c>
      <c r="O250">
        <v>10</v>
      </c>
      <c r="P250" t="s">
        <v>11</v>
      </c>
      <c r="Q250" s="124" t="s">
        <v>115</v>
      </c>
      <c r="R250" s="124" t="s">
        <v>115</v>
      </c>
      <c r="S250"/>
      <c r="T250"/>
    </row>
    <row r="251" spans="1:20">
      <c r="A251"/>
      <c r="B251" s="194">
        <v>44160</v>
      </c>
      <c r="C251">
        <v>22</v>
      </c>
      <c r="D251" t="s">
        <v>107</v>
      </c>
      <c r="E251" t="s">
        <v>107</v>
      </c>
      <c r="F251" t="s">
        <v>106</v>
      </c>
      <c r="G251" s="124" t="s">
        <v>115</v>
      </c>
      <c r="H251" t="s">
        <v>102</v>
      </c>
      <c r="I251" s="124" t="s">
        <v>115</v>
      </c>
      <c r="J251" s="194">
        <v>44320</v>
      </c>
      <c r="K251" s="196">
        <f t="shared" si="3"/>
        <v>44322</v>
      </c>
      <c r="L251"/>
      <c r="M251"/>
      <c r="N251" s="194">
        <v>44329</v>
      </c>
      <c r="O251">
        <v>9</v>
      </c>
      <c r="P251" t="s">
        <v>11</v>
      </c>
      <c r="Q251" s="124" t="s">
        <v>115</v>
      </c>
      <c r="R251" s="124" t="s">
        <v>115</v>
      </c>
      <c r="S251"/>
      <c r="T251"/>
    </row>
    <row r="252" spans="1:20">
      <c r="A252"/>
      <c r="B252" s="194">
        <v>44160</v>
      </c>
      <c r="C252">
        <v>22</v>
      </c>
      <c r="D252" t="s">
        <v>107</v>
      </c>
      <c r="E252" t="s">
        <v>107</v>
      </c>
      <c r="F252" t="s">
        <v>106</v>
      </c>
      <c r="G252" s="124" t="s">
        <v>115</v>
      </c>
      <c r="H252" t="s">
        <v>102</v>
      </c>
      <c r="I252" s="124" t="s">
        <v>115</v>
      </c>
      <c r="J252" s="194">
        <v>44391</v>
      </c>
      <c r="K252" s="196">
        <f t="shared" si="3"/>
        <v>44393</v>
      </c>
      <c r="L252"/>
      <c r="M252"/>
      <c r="N252" s="194">
        <v>44420</v>
      </c>
      <c r="O252">
        <v>29</v>
      </c>
      <c r="P252" t="s">
        <v>11</v>
      </c>
      <c r="Q252" s="124" t="s">
        <v>115</v>
      </c>
      <c r="R252" s="124" t="s">
        <v>115</v>
      </c>
      <c r="S252"/>
      <c r="T252"/>
    </row>
    <row r="253" spans="1:20">
      <c r="A253"/>
      <c r="B253" s="194">
        <v>44160</v>
      </c>
      <c r="C253">
        <v>22</v>
      </c>
      <c r="D253" t="s">
        <v>107</v>
      </c>
      <c r="E253" t="s">
        <v>107</v>
      </c>
      <c r="F253" t="s">
        <v>106</v>
      </c>
      <c r="G253" s="124" t="s">
        <v>115</v>
      </c>
      <c r="H253" t="s">
        <v>102</v>
      </c>
      <c r="I253" s="124" t="s">
        <v>115</v>
      </c>
      <c r="J253" s="194">
        <v>44441</v>
      </c>
      <c r="K253" s="196">
        <f t="shared" si="3"/>
        <v>44443</v>
      </c>
      <c r="L253"/>
      <c r="M253"/>
      <c r="N253" s="194">
        <v>44446</v>
      </c>
      <c r="O253">
        <v>5</v>
      </c>
      <c r="P253" t="s">
        <v>11</v>
      </c>
      <c r="Q253" s="124" t="s">
        <v>115</v>
      </c>
      <c r="R253" s="124" t="s">
        <v>115</v>
      </c>
      <c r="S253"/>
      <c r="T253"/>
    </row>
    <row r="254" spans="1:20">
      <c r="A254"/>
      <c r="B254" s="194">
        <v>44314</v>
      </c>
      <c r="C254">
        <v>30</v>
      </c>
      <c r="D254" t="s">
        <v>105</v>
      </c>
      <c r="E254" t="s">
        <v>99</v>
      </c>
      <c r="F254" t="s">
        <v>106</v>
      </c>
      <c r="G254" s="124" t="s">
        <v>115</v>
      </c>
      <c r="H254" t="s">
        <v>102</v>
      </c>
      <c r="I254" s="124" t="s">
        <v>115</v>
      </c>
      <c r="J254" s="194">
        <v>44201</v>
      </c>
      <c r="K254" s="196">
        <f t="shared" si="3"/>
        <v>44203</v>
      </c>
      <c r="L254"/>
      <c r="M254"/>
      <c r="N254" s="194">
        <v>44211</v>
      </c>
      <c r="O254">
        <v>10</v>
      </c>
      <c r="P254" t="s">
        <v>11</v>
      </c>
      <c r="Q254" s="124" t="s">
        <v>115</v>
      </c>
      <c r="R254" s="124" t="s">
        <v>115</v>
      </c>
      <c r="S254"/>
      <c r="T254"/>
    </row>
    <row r="255" spans="1:20">
      <c r="A255"/>
      <c r="B255" s="194">
        <v>44314</v>
      </c>
      <c r="C255">
        <v>30</v>
      </c>
      <c r="D255" t="s">
        <v>105</v>
      </c>
      <c r="E255" t="s">
        <v>99</v>
      </c>
      <c r="F255" t="s">
        <v>106</v>
      </c>
      <c r="G255" s="124" t="s">
        <v>115</v>
      </c>
      <c r="H255" t="s">
        <v>102</v>
      </c>
      <c r="I255" s="124" t="s">
        <v>115</v>
      </c>
      <c r="J255" s="194">
        <v>44259</v>
      </c>
      <c r="K255" s="196">
        <f t="shared" si="3"/>
        <v>44261</v>
      </c>
      <c r="L255"/>
      <c r="M255"/>
      <c r="N255" s="194">
        <v>44281</v>
      </c>
      <c r="O255">
        <v>22</v>
      </c>
      <c r="P255" t="s">
        <v>11</v>
      </c>
      <c r="Q255" s="124" t="s">
        <v>115</v>
      </c>
      <c r="R255" s="124" t="s">
        <v>115</v>
      </c>
      <c r="S255"/>
      <c r="T255"/>
    </row>
    <row r="256" spans="1:20">
      <c r="A256"/>
      <c r="B256" s="194">
        <v>44314</v>
      </c>
      <c r="C256">
        <v>30</v>
      </c>
      <c r="D256" t="s">
        <v>105</v>
      </c>
      <c r="E256" t="s">
        <v>99</v>
      </c>
      <c r="F256" t="s">
        <v>106</v>
      </c>
      <c r="G256" s="124" t="s">
        <v>115</v>
      </c>
      <c r="H256" t="s">
        <v>102</v>
      </c>
      <c r="I256" s="124" t="s">
        <v>115</v>
      </c>
      <c r="J256" s="194">
        <v>44301</v>
      </c>
      <c r="K256" s="196">
        <f t="shared" si="3"/>
        <v>44303</v>
      </c>
      <c r="L256"/>
      <c r="M256"/>
      <c r="N256" s="194">
        <v>44309</v>
      </c>
      <c r="O256">
        <v>8</v>
      </c>
      <c r="P256" t="s">
        <v>11</v>
      </c>
      <c r="Q256" s="124" t="s">
        <v>115</v>
      </c>
      <c r="R256" s="124" t="s">
        <v>115</v>
      </c>
      <c r="S256"/>
      <c r="T256"/>
    </row>
    <row r="257" spans="1:20">
      <c r="A257"/>
      <c r="B257" s="194">
        <v>44314</v>
      </c>
      <c r="C257">
        <v>30</v>
      </c>
      <c r="D257" t="s">
        <v>105</v>
      </c>
      <c r="E257" t="s">
        <v>99</v>
      </c>
      <c r="F257" t="s">
        <v>106</v>
      </c>
      <c r="G257" s="124" t="s">
        <v>115</v>
      </c>
      <c r="H257" t="s">
        <v>102</v>
      </c>
      <c r="I257" s="124" t="s">
        <v>115</v>
      </c>
      <c r="J257" s="194">
        <v>44355</v>
      </c>
      <c r="K257" s="196">
        <f t="shared" si="3"/>
        <v>44357</v>
      </c>
      <c r="L257"/>
      <c r="M257"/>
      <c r="N257" s="194">
        <v>44356</v>
      </c>
      <c r="O257">
        <v>1</v>
      </c>
      <c r="P257" t="s">
        <v>11</v>
      </c>
      <c r="Q257" s="124" t="s">
        <v>115</v>
      </c>
      <c r="R257" s="124" t="s">
        <v>115</v>
      </c>
      <c r="S257"/>
      <c r="T257"/>
    </row>
    <row r="258" spans="1:20">
      <c r="A258"/>
      <c r="B258" s="194">
        <v>44314</v>
      </c>
      <c r="C258">
        <v>30</v>
      </c>
      <c r="D258" t="s">
        <v>105</v>
      </c>
      <c r="E258" t="s">
        <v>99</v>
      </c>
      <c r="F258" t="s">
        <v>106</v>
      </c>
      <c r="G258" s="124" t="s">
        <v>115</v>
      </c>
      <c r="H258" t="s">
        <v>102</v>
      </c>
      <c r="I258" s="124" t="s">
        <v>115</v>
      </c>
      <c r="J258" s="194">
        <v>44412</v>
      </c>
      <c r="K258" s="196">
        <f t="shared" si="3"/>
        <v>44414</v>
      </c>
      <c r="L258"/>
      <c r="M258"/>
      <c r="N258" s="194">
        <v>44414</v>
      </c>
      <c r="O258">
        <v>2</v>
      </c>
      <c r="P258" t="s">
        <v>11</v>
      </c>
      <c r="Q258" s="124" t="s">
        <v>115</v>
      </c>
      <c r="R258" s="124" t="s">
        <v>115</v>
      </c>
      <c r="S258"/>
      <c r="T258"/>
    </row>
    <row r="259" spans="1:20">
      <c r="A259"/>
      <c r="B259" s="194">
        <v>44314</v>
      </c>
      <c r="C259">
        <v>30</v>
      </c>
      <c r="D259" t="s">
        <v>105</v>
      </c>
      <c r="E259" t="s">
        <v>99</v>
      </c>
      <c r="F259" t="s">
        <v>106</v>
      </c>
      <c r="G259" s="124" t="s">
        <v>115</v>
      </c>
      <c r="H259" t="s">
        <v>102</v>
      </c>
      <c r="I259" s="124" t="s">
        <v>115</v>
      </c>
      <c r="J259" s="194">
        <v>44495</v>
      </c>
      <c r="K259" s="196">
        <f t="shared" si="3"/>
        <v>44497</v>
      </c>
      <c r="L259"/>
      <c r="M259"/>
      <c r="N259" s="194">
        <v>44501</v>
      </c>
      <c r="O259">
        <v>6</v>
      </c>
      <c r="P259" t="s">
        <v>11</v>
      </c>
      <c r="Q259" s="124" t="s">
        <v>115</v>
      </c>
      <c r="R259" s="124" t="s">
        <v>115</v>
      </c>
      <c r="S259"/>
      <c r="T259"/>
    </row>
    <row r="260" spans="1:20">
      <c r="A260"/>
      <c r="B260" s="194">
        <v>44151</v>
      </c>
      <c r="C260">
        <v>35</v>
      </c>
      <c r="D260" t="s">
        <v>98</v>
      </c>
      <c r="E260" t="s">
        <v>99</v>
      </c>
      <c r="F260" t="s">
        <v>106</v>
      </c>
      <c r="G260" s="124" t="s">
        <v>115</v>
      </c>
      <c r="H260" t="s">
        <v>102</v>
      </c>
      <c r="I260" s="124" t="s">
        <v>115</v>
      </c>
      <c r="J260" s="194">
        <v>44203</v>
      </c>
      <c r="K260" s="196">
        <f t="shared" ref="K260:K323" si="4">J260+2</f>
        <v>44205</v>
      </c>
      <c r="L260"/>
      <c r="M260"/>
      <c r="N260" s="194">
        <v>44206</v>
      </c>
      <c r="O260">
        <v>3</v>
      </c>
      <c r="P260" t="s">
        <v>11</v>
      </c>
      <c r="Q260" s="124" t="s">
        <v>115</v>
      </c>
      <c r="R260" s="124" t="s">
        <v>115</v>
      </c>
      <c r="S260"/>
      <c r="T260"/>
    </row>
    <row r="261" spans="1:20">
      <c r="A261"/>
      <c r="B261" s="194">
        <v>44105</v>
      </c>
      <c r="C261">
        <v>23</v>
      </c>
      <c r="D261" t="s">
        <v>107</v>
      </c>
      <c r="E261" t="s">
        <v>107</v>
      </c>
      <c r="F261" t="s">
        <v>106</v>
      </c>
      <c r="G261" s="124" t="s">
        <v>115</v>
      </c>
      <c r="H261" t="s">
        <v>102</v>
      </c>
      <c r="I261" s="124" t="s">
        <v>115</v>
      </c>
      <c r="J261" s="194">
        <v>44235</v>
      </c>
      <c r="K261" s="196">
        <f t="shared" si="4"/>
        <v>44237</v>
      </c>
      <c r="L261"/>
      <c r="M261"/>
      <c r="N261" s="194">
        <v>44238</v>
      </c>
      <c r="O261">
        <v>3</v>
      </c>
      <c r="P261" t="s">
        <v>11</v>
      </c>
      <c r="Q261" s="124" t="s">
        <v>115</v>
      </c>
      <c r="R261" s="124" t="s">
        <v>115</v>
      </c>
      <c r="S261"/>
      <c r="T261"/>
    </row>
    <row r="262" spans="1:20">
      <c r="A262"/>
      <c r="B262" s="194">
        <v>44105</v>
      </c>
      <c r="C262">
        <v>39</v>
      </c>
      <c r="D262" t="s">
        <v>108</v>
      </c>
      <c r="E262" t="s">
        <v>107</v>
      </c>
      <c r="F262" t="s">
        <v>106</v>
      </c>
      <c r="G262" s="124" t="s">
        <v>115</v>
      </c>
      <c r="H262" t="s">
        <v>102</v>
      </c>
      <c r="I262" s="124" t="s">
        <v>115</v>
      </c>
      <c r="J262" s="194">
        <v>44351</v>
      </c>
      <c r="K262" s="196">
        <f t="shared" si="4"/>
        <v>44353</v>
      </c>
      <c r="L262"/>
      <c r="M262"/>
      <c r="N262" s="194">
        <v>44365</v>
      </c>
      <c r="O262">
        <v>14</v>
      </c>
      <c r="P262" t="s">
        <v>11</v>
      </c>
      <c r="Q262" s="124" t="s">
        <v>115</v>
      </c>
      <c r="R262" s="124" t="s">
        <v>115</v>
      </c>
      <c r="S262"/>
      <c r="T262"/>
    </row>
    <row r="263" spans="1:20">
      <c r="A263"/>
      <c r="B263" s="194">
        <v>44106</v>
      </c>
      <c r="C263">
        <v>31</v>
      </c>
      <c r="D263" t="s">
        <v>107</v>
      </c>
      <c r="E263" t="s">
        <v>107</v>
      </c>
      <c r="F263" t="s">
        <v>106</v>
      </c>
      <c r="G263" s="124" t="s">
        <v>115</v>
      </c>
      <c r="H263" t="s">
        <v>102</v>
      </c>
      <c r="I263" s="124" t="s">
        <v>115</v>
      </c>
      <c r="J263" s="194">
        <v>44292</v>
      </c>
      <c r="K263" s="196">
        <f t="shared" si="4"/>
        <v>44294</v>
      </c>
      <c r="L263"/>
      <c r="M263"/>
      <c r="N263" s="194">
        <v>44295</v>
      </c>
      <c r="O263">
        <v>3</v>
      </c>
      <c r="P263" t="s">
        <v>11</v>
      </c>
      <c r="Q263" s="124" t="s">
        <v>115</v>
      </c>
      <c r="R263" s="124" t="s">
        <v>115</v>
      </c>
      <c r="S263"/>
      <c r="T263"/>
    </row>
    <row r="264" spans="1:20">
      <c r="A264"/>
      <c r="B264" s="194">
        <v>44109</v>
      </c>
      <c r="C264">
        <v>24</v>
      </c>
      <c r="D264" t="s">
        <v>98</v>
      </c>
      <c r="E264" t="s">
        <v>99</v>
      </c>
      <c r="F264" t="s">
        <v>106</v>
      </c>
      <c r="G264" s="124" t="s">
        <v>115</v>
      </c>
      <c r="H264" t="s">
        <v>102</v>
      </c>
      <c r="I264" s="124" t="s">
        <v>115</v>
      </c>
      <c r="J264" s="194">
        <v>44206</v>
      </c>
      <c r="K264" s="196">
        <f t="shared" si="4"/>
        <v>44208</v>
      </c>
      <c r="L264"/>
      <c r="M264"/>
      <c r="N264" s="194">
        <v>44208</v>
      </c>
      <c r="O264">
        <v>2</v>
      </c>
      <c r="P264" t="s">
        <v>11</v>
      </c>
      <c r="Q264" s="124" t="s">
        <v>115</v>
      </c>
      <c r="R264" s="124" t="s">
        <v>115</v>
      </c>
      <c r="S264"/>
      <c r="T264"/>
    </row>
    <row r="265" spans="1:20">
      <c r="A265"/>
      <c r="B265" s="194">
        <v>44684</v>
      </c>
      <c r="C265">
        <v>21</v>
      </c>
      <c r="D265" t="s">
        <v>107</v>
      </c>
      <c r="E265" t="s">
        <v>107</v>
      </c>
      <c r="F265" t="s">
        <v>106</v>
      </c>
      <c r="G265" s="124" t="s">
        <v>115</v>
      </c>
      <c r="H265" t="s">
        <v>102</v>
      </c>
      <c r="I265" s="124" t="s">
        <v>115</v>
      </c>
      <c r="J265" s="194">
        <v>44217</v>
      </c>
      <c r="K265" s="196">
        <f t="shared" si="4"/>
        <v>44219</v>
      </c>
      <c r="L265"/>
      <c r="M265"/>
      <c r="N265" s="194">
        <v>44224</v>
      </c>
      <c r="O265">
        <v>7</v>
      </c>
      <c r="P265" t="s">
        <v>11</v>
      </c>
      <c r="Q265" s="124" t="s">
        <v>115</v>
      </c>
      <c r="R265" s="124" t="s">
        <v>115</v>
      </c>
      <c r="S265"/>
      <c r="T265"/>
    </row>
    <row r="266" spans="1:20">
      <c r="A266"/>
      <c r="B266" s="194">
        <v>44110</v>
      </c>
      <c r="C266">
        <v>24</v>
      </c>
      <c r="D266" t="s">
        <v>107</v>
      </c>
      <c r="E266" t="s">
        <v>107</v>
      </c>
      <c r="F266" t="s">
        <v>106</v>
      </c>
      <c r="G266" s="124" t="s">
        <v>115</v>
      </c>
      <c r="H266" t="s">
        <v>102</v>
      </c>
      <c r="I266" s="124" t="s">
        <v>115</v>
      </c>
      <c r="J266" s="194">
        <v>44209</v>
      </c>
      <c r="K266" s="196">
        <f t="shared" si="4"/>
        <v>44211</v>
      </c>
      <c r="L266"/>
      <c r="M266"/>
      <c r="N266" s="194">
        <v>44232</v>
      </c>
      <c r="O266">
        <v>23</v>
      </c>
      <c r="P266" t="s">
        <v>11</v>
      </c>
      <c r="Q266" s="124" t="s">
        <v>115</v>
      </c>
      <c r="R266" s="124" t="s">
        <v>115</v>
      </c>
      <c r="S266"/>
      <c r="T266"/>
    </row>
    <row r="267" spans="1:20">
      <c r="A267"/>
      <c r="B267" s="194">
        <v>44110</v>
      </c>
      <c r="C267">
        <v>24</v>
      </c>
      <c r="D267" t="s">
        <v>107</v>
      </c>
      <c r="E267" t="s">
        <v>107</v>
      </c>
      <c r="F267" t="s">
        <v>106</v>
      </c>
      <c r="G267" s="124" t="s">
        <v>115</v>
      </c>
      <c r="H267" t="s">
        <v>102</v>
      </c>
      <c r="I267" s="124" t="s">
        <v>115</v>
      </c>
      <c r="J267" s="194">
        <v>44387</v>
      </c>
      <c r="K267" s="196">
        <f t="shared" si="4"/>
        <v>44389</v>
      </c>
      <c r="L267"/>
      <c r="M267"/>
      <c r="N267" s="194">
        <v>44393</v>
      </c>
      <c r="O267">
        <v>6</v>
      </c>
      <c r="P267" t="s">
        <v>11</v>
      </c>
      <c r="Q267" s="124" t="s">
        <v>115</v>
      </c>
      <c r="R267" s="124" t="s">
        <v>115</v>
      </c>
      <c r="S267"/>
      <c r="T267"/>
    </row>
    <row r="268" spans="1:20">
      <c r="A268"/>
      <c r="B268" s="194">
        <v>44111</v>
      </c>
      <c r="C268">
        <v>25</v>
      </c>
      <c r="D268" t="s">
        <v>107</v>
      </c>
      <c r="E268" t="s">
        <v>107</v>
      </c>
      <c r="F268" t="s">
        <v>106</v>
      </c>
      <c r="G268" s="124" t="s">
        <v>115</v>
      </c>
      <c r="H268" t="s">
        <v>102</v>
      </c>
      <c r="I268" s="124" t="s">
        <v>115</v>
      </c>
      <c r="J268" s="194">
        <v>44233</v>
      </c>
      <c r="K268" s="196">
        <f t="shared" si="4"/>
        <v>44235</v>
      </c>
      <c r="L268"/>
      <c r="M268"/>
      <c r="N268" s="194">
        <v>44241</v>
      </c>
      <c r="O268">
        <v>8</v>
      </c>
      <c r="P268" t="s">
        <v>11</v>
      </c>
      <c r="Q268" s="124" t="s">
        <v>115</v>
      </c>
      <c r="R268" s="124" t="s">
        <v>115</v>
      </c>
      <c r="S268"/>
      <c r="T268"/>
    </row>
    <row r="269" spans="1:20">
      <c r="A269"/>
      <c r="B269" s="194">
        <v>44111</v>
      </c>
      <c r="C269">
        <v>21</v>
      </c>
      <c r="D269" t="s">
        <v>105</v>
      </c>
      <c r="E269" t="s">
        <v>99</v>
      </c>
      <c r="F269" t="s">
        <v>106</v>
      </c>
      <c r="G269" s="124" t="s">
        <v>115</v>
      </c>
      <c r="H269" t="s">
        <v>102</v>
      </c>
      <c r="I269" s="124" t="s">
        <v>115</v>
      </c>
      <c r="J269" s="194">
        <v>44257</v>
      </c>
      <c r="K269" s="196">
        <f t="shared" si="4"/>
        <v>44259</v>
      </c>
      <c r="L269"/>
      <c r="M269"/>
      <c r="N269" s="194">
        <v>44258</v>
      </c>
      <c r="O269">
        <v>1</v>
      </c>
      <c r="P269" t="s">
        <v>11</v>
      </c>
      <c r="Q269" s="124" t="s">
        <v>115</v>
      </c>
      <c r="R269" s="124" t="s">
        <v>115</v>
      </c>
      <c r="S269"/>
      <c r="T269"/>
    </row>
    <row r="270" spans="1:20">
      <c r="A270"/>
      <c r="B270" s="194">
        <v>44111</v>
      </c>
      <c r="C270">
        <v>21</v>
      </c>
      <c r="D270" t="s">
        <v>105</v>
      </c>
      <c r="E270" t="s">
        <v>99</v>
      </c>
      <c r="F270" t="s">
        <v>106</v>
      </c>
      <c r="G270" s="124" t="s">
        <v>115</v>
      </c>
      <c r="H270" t="s">
        <v>102</v>
      </c>
      <c r="I270" s="124" t="s">
        <v>115</v>
      </c>
      <c r="J270" s="194">
        <v>44258</v>
      </c>
      <c r="K270" s="196">
        <f t="shared" si="4"/>
        <v>44260</v>
      </c>
      <c r="L270"/>
      <c r="M270"/>
      <c r="N270" s="194">
        <v>44267</v>
      </c>
      <c r="O270">
        <v>9</v>
      </c>
      <c r="P270" t="s">
        <v>11</v>
      </c>
      <c r="Q270" s="124" t="s">
        <v>115</v>
      </c>
      <c r="R270" s="124" t="s">
        <v>115</v>
      </c>
      <c r="S270"/>
      <c r="T270"/>
    </row>
    <row r="271" spans="1:20">
      <c r="A271"/>
      <c r="B271" s="194">
        <v>44111</v>
      </c>
      <c r="C271">
        <v>21</v>
      </c>
      <c r="D271" t="s">
        <v>105</v>
      </c>
      <c r="E271" t="s">
        <v>99</v>
      </c>
      <c r="F271" t="s">
        <v>106</v>
      </c>
      <c r="G271" s="124" t="s">
        <v>115</v>
      </c>
      <c r="H271" t="s">
        <v>102</v>
      </c>
      <c r="I271" s="124" t="s">
        <v>115</v>
      </c>
      <c r="J271" s="194">
        <v>44294</v>
      </c>
      <c r="K271" s="196">
        <f t="shared" si="4"/>
        <v>44296</v>
      </c>
      <c r="L271"/>
      <c r="M271"/>
      <c r="N271" s="194">
        <v>44300</v>
      </c>
      <c r="O271">
        <v>6</v>
      </c>
      <c r="P271" t="s">
        <v>11</v>
      </c>
      <c r="Q271" s="124" t="s">
        <v>115</v>
      </c>
      <c r="R271" s="124" t="s">
        <v>115</v>
      </c>
      <c r="S271"/>
      <c r="T271"/>
    </row>
    <row r="272" spans="1:20">
      <c r="A272"/>
      <c r="B272" s="194">
        <v>44111</v>
      </c>
      <c r="C272">
        <v>21</v>
      </c>
      <c r="D272" t="s">
        <v>105</v>
      </c>
      <c r="E272" t="s">
        <v>99</v>
      </c>
      <c r="F272" t="s">
        <v>106</v>
      </c>
      <c r="G272" s="124" t="s">
        <v>115</v>
      </c>
      <c r="H272" t="s">
        <v>102</v>
      </c>
      <c r="I272" s="124" t="s">
        <v>115</v>
      </c>
      <c r="J272" s="194">
        <v>44300</v>
      </c>
      <c r="K272" s="196">
        <f t="shared" si="4"/>
        <v>44302</v>
      </c>
      <c r="L272"/>
      <c r="M272"/>
      <c r="N272" s="194">
        <v>44325</v>
      </c>
      <c r="O272">
        <v>25</v>
      </c>
      <c r="P272" t="s">
        <v>11</v>
      </c>
      <c r="Q272" s="124" t="s">
        <v>115</v>
      </c>
      <c r="R272" s="124" t="s">
        <v>115</v>
      </c>
      <c r="S272"/>
      <c r="T272"/>
    </row>
    <row r="273" spans="1:20">
      <c r="A273"/>
      <c r="B273" s="194">
        <v>44111</v>
      </c>
      <c r="C273">
        <v>21</v>
      </c>
      <c r="D273" t="s">
        <v>105</v>
      </c>
      <c r="E273" t="s">
        <v>99</v>
      </c>
      <c r="F273" t="s">
        <v>106</v>
      </c>
      <c r="G273" s="124" t="s">
        <v>115</v>
      </c>
      <c r="H273" t="s">
        <v>102</v>
      </c>
      <c r="I273" s="124" t="s">
        <v>115</v>
      </c>
      <c r="J273" s="194">
        <v>44403</v>
      </c>
      <c r="K273" s="196">
        <f t="shared" si="4"/>
        <v>44405</v>
      </c>
      <c r="L273"/>
      <c r="M273"/>
      <c r="N273" s="194">
        <v>44425</v>
      </c>
      <c r="O273">
        <v>22</v>
      </c>
      <c r="P273" t="s">
        <v>11</v>
      </c>
      <c r="Q273" s="124" t="s">
        <v>115</v>
      </c>
      <c r="R273" s="124" t="s">
        <v>115</v>
      </c>
      <c r="S273"/>
      <c r="T273"/>
    </row>
    <row r="274" spans="1:20">
      <c r="A274"/>
      <c r="B274" s="194">
        <v>44167</v>
      </c>
      <c r="C274">
        <v>45</v>
      </c>
      <c r="D274" t="s">
        <v>98</v>
      </c>
      <c r="E274" t="s">
        <v>99</v>
      </c>
      <c r="F274" t="s">
        <v>106</v>
      </c>
      <c r="G274" s="124" t="s">
        <v>115</v>
      </c>
      <c r="H274" t="s">
        <v>102</v>
      </c>
      <c r="I274" s="124" t="s">
        <v>115</v>
      </c>
      <c r="J274" s="194">
        <v>44266</v>
      </c>
      <c r="K274" s="196">
        <f t="shared" si="4"/>
        <v>44268</v>
      </c>
      <c r="L274"/>
      <c r="M274"/>
      <c r="N274" s="194">
        <v>44267</v>
      </c>
      <c r="O274">
        <v>1</v>
      </c>
      <c r="P274" t="s">
        <v>11</v>
      </c>
      <c r="Q274" s="124" t="s">
        <v>115</v>
      </c>
      <c r="R274" s="124" t="s">
        <v>115</v>
      </c>
      <c r="S274"/>
      <c r="T274"/>
    </row>
    <row r="275" spans="1:20">
      <c r="A275"/>
      <c r="B275" s="194">
        <v>44167</v>
      </c>
      <c r="C275">
        <v>45</v>
      </c>
      <c r="D275" t="s">
        <v>98</v>
      </c>
      <c r="E275" t="s">
        <v>99</v>
      </c>
      <c r="F275" t="s">
        <v>106</v>
      </c>
      <c r="G275" s="124" t="s">
        <v>115</v>
      </c>
      <c r="H275" t="s">
        <v>102</v>
      </c>
      <c r="I275" s="124" t="s">
        <v>115</v>
      </c>
      <c r="J275" s="194">
        <v>44269</v>
      </c>
      <c r="K275" s="196">
        <f t="shared" si="4"/>
        <v>44271</v>
      </c>
      <c r="L275"/>
      <c r="M275"/>
      <c r="N275" s="194">
        <v>44274</v>
      </c>
      <c r="O275">
        <v>5</v>
      </c>
      <c r="P275" t="s">
        <v>11</v>
      </c>
      <c r="Q275" s="124" t="s">
        <v>115</v>
      </c>
      <c r="R275" s="124" t="s">
        <v>115</v>
      </c>
      <c r="S275"/>
      <c r="T275"/>
    </row>
    <row r="276" spans="1:20">
      <c r="A276"/>
      <c r="B276" s="194">
        <v>44238</v>
      </c>
      <c r="C276">
        <v>34</v>
      </c>
      <c r="D276" t="s">
        <v>107</v>
      </c>
      <c r="E276" t="s">
        <v>99</v>
      </c>
      <c r="F276" t="s">
        <v>106</v>
      </c>
      <c r="G276" s="124" t="s">
        <v>115</v>
      </c>
      <c r="H276" t="s">
        <v>102</v>
      </c>
      <c r="I276" s="124" t="s">
        <v>115</v>
      </c>
      <c r="J276" s="194">
        <v>44267</v>
      </c>
      <c r="K276" s="196">
        <f t="shared" si="4"/>
        <v>44269</v>
      </c>
      <c r="L276"/>
      <c r="M276"/>
      <c r="N276" s="194">
        <v>44284</v>
      </c>
      <c r="O276">
        <v>17</v>
      </c>
      <c r="P276" t="s">
        <v>11</v>
      </c>
      <c r="Q276" s="124" t="s">
        <v>115</v>
      </c>
      <c r="R276" s="124" t="s">
        <v>115</v>
      </c>
      <c r="S276"/>
      <c r="T276"/>
    </row>
    <row r="277" spans="1:20">
      <c r="A277"/>
      <c r="B277" s="194">
        <v>44221</v>
      </c>
      <c r="C277">
        <v>22</v>
      </c>
      <c r="D277" t="s">
        <v>105</v>
      </c>
      <c r="E277" t="s">
        <v>99</v>
      </c>
      <c r="F277" t="s">
        <v>106</v>
      </c>
      <c r="G277" s="124" t="s">
        <v>115</v>
      </c>
      <c r="H277" t="s">
        <v>102</v>
      </c>
      <c r="I277" s="124" t="s">
        <v>115</v>
      </c>
      <c r="J277" s="194">
        <v>44206</v>
      </c>
      <c r="K277" s="196">
        <f t="shared" si="4"/>
        <v>44208</v>
      </c>
      <c r="L277"/>
      <c r="M277"/>
      <c r="N277" s="194">
        <v>44208</v>
      </c>
      <c r="O277">
        <v>2</v>
      </c>
      <c r="P277" t="s">
        <v>11</v>
      </c>
      <c r="Q277" s="124" t="s">
        <v>115</v>
      </c>
      <c r="R277" s="124" t="s">
        <v>115</v>
      </c>
      <c r="S277"/>
      <c r="T277"/>
    </row>
    <row r="278" spans="1:20">
      <c r="A278"/>
      <c r="B278" s="194">
        <v>44221</v>
      </c>
      <c r="C278">
        <v>22</v>
      </c>
      <c r="D278" t="s">
        <v>105</v>
      </c>
      <c r="E278" t="s">
        <v>99</v>
      </c>
      <c r="F278" t="s">
        <v>106</v>
      </c>
      <c r="G278" s="124" t="s">
        <v>115</v>
      </c>
      <c r="H278" t="s">
        <v>102</v>
      </c>
      <c r="I278" s="124" t="s">
        <v>115</v>
      </c>
      <c r="J278" s="194">
        <v>44216</v>
      </c>
      <c r="K278" s="196">
        <f t="shared" si="4"/>
        <v>44218</v>
      </c>
      <c r="L278"/>
      <c r="M278"/>
      <c r="N278" s="194">
        <v>44239</v>
      </c>
      <c r="O278">
        <v>23</v>
      </c>
      <c r="P278" t="s">
        <v>11</v>
      </c>
      <c r="Q278" s="124" t="s">
        <v>115</v>
      </c>
      <c r="R278" s="124" t="s">
        <v>115</v>
      </c>
      <c r="S278"/>
      <c r="T278"/>
    </row>
    <row r="279" spans="1:20">
      <c r="A279"/>
      <c r="B279" s="194">
        <v>44221</v>
      </c>
      <c r="C279">
        <v>22</v>
      </c>
      <c r="D279" t="s">
        <v>105</v>
      </c>
      <c r="E279" t="s">
        <v>99</v>
      </c>
      <c r="F279" t="s">
        <v>106</v>
      </c>
      <c r="G279" s="124" t="s">
        <v>115</v>
      </c>
      <c r="H279" t="s">
        <v>102</v>
      </c>
      <c r="I279" s="124" t="s">
        <v>115</v>
      </c>
      <c r="J279" s="194">
        <v>44244</v>
      </c>
      <c r="K279" s="196">
        <f t="shared" si="4"/>
        <v>44246</v>
      </c>
      <c r="L279"/>
      <c r="M279"/>
      <c r="N279" s="194">
        <v>44246</v>
      </c>
      <c r="O279">
        <v>2</v>
      </c>
      <c r="P279" t="s">
        <v>11</v>
      </c>
      <c r="Q279" s="124" t="s">
        <v>115</v>
      </c>
      <c r="R279" s="124" t="s">
        <v>115</v>
      </c>
      <c r="S279"/>
      <c r="T279"/>
    </row>
    <row r="280" spans="1:20">
      <c r="A280"/>
      <c r="B280" s="194">
        <v>44211</v>
      </c>
      <c r="C280">
        <v>31</v>
      </c>
      <c r="D280" t="s">
        <v>107</v>
      </c>
      <c r="E280" t="s">
        <v>107</v>
      </c>
      <c r="F280" t="s">
        <v>106</v>
      </c>
      <c r="G280" s="124" t="s">
        <v>115</v>
      </c>
      <c r="H280" t="s">
        <v>102</v>
      </c>
      <c r="I280" s="124" t="s">
        <v>115</v>
      </c>
      <c r="J280" s="194">
        <v>44356</v>
      </c>
      <c r="K280" s="196">
        <f t="shared" si="4"/>
        <v>44358</v>
      </c>
      <c r="L280"/>
      <c r="M280"/>
      <c r="N280" s="194">
        <v>44358</v>
      </c>
      <c r="O280">
        <v>2</v>
      </c>
      <c r="P280" t="s">
        <v>11</v>
      </c>
      <c r="Q280" s="124" t="s">
        <v>115</v>
      </c>
      <c r="R280" s="124" t="s">
        <v>115</v>
      </c>
      <c r="S280"/>
      <c r="T280"/>
    </row>
    <row r="281" spans="1:20">
      <c r="A281"/>
      <c r="B281" s="194">
        <v>44118</v>
      </c>
      <c r="C281">
        <v>31</v>
      </c>
      <c r="D281" t="s">
        <v>107</v>
      </c>
      <c r="E281" t="s">
        <v>99</v>
      </c>
      <c r="F281" t="s">
        <v>106</v>
      </c>
      <c r="G281" s="124" t="s">
        <v>115</v>
      </c>
      <c r="H281" t="s">
        <v>102</v>
      </c>
      <c r="I281" s="124" t="s">
        <v>115</v>
      </c>
      <c r="J281" s="194">
        <v>44198</v>
      </c>
      <c r="K281" s="196">
        <f t="shared" si="4"/>
        <v>44200</v>
      </c>
      <c r="L281"/>
      <c r="M281"/>
      <c r="N281" s="194">
        <v>44202</v>
      </c>
      <c r="O281">
        <v>4</v>
      </c>
      <c r="P281" t="s">
        <v>11</v>
      </c>
      <c r="Q281" s="124" t="s">
        <v>115</v>
      </c>
      <c r="R281" s="124" t="s">
        <v>115</v>
      </c>
      <c r="S281"/>
      <c r="T281"/>
    </row>
    <row r="282" spans="1:20">
      <c r="A282"/>
      <c r="B282" s="194">
        <v>44118</v>
      </c>
      <c r="C282">
        <v>31</v>
      </c>
      <c r="D282" t="s">
        <v>107</v>
      </c>
      <c r="E282" t="s">
        <v>99</v>
      </c>
      <c r="F282" t="s">
        <v>106</v>
      </c>
      <c r="G282" s="124" t="s">
        <v>115</v>
      </c>
      <c r="H282" t="s">
        <v>102</v>
      </c>
      <c r="I282" s="124" t="s">
        <v>115</v>
      </c>
      <c r="J282" s="194">
        <v>44202</v>
      </c>
      <c r="K282" s="196">
        <f t="shared" si="4"/>
        <v>44204</v>
      </c>
      <c r="L282"/>
      <c r="M282"/>
      <c r="N282" s="194">
        <v>44204</v>
      </c>
      <c r="O282">
        <v>2</v>
      </c>
      <c r="P282" t="s">
        <v>11</v>
      </c>
      <c r="Q282" s="124" t="s">
        <v>115</v>
      </c>
      <c r="R282" s="124" t="s">
        <v>115</v>
      </c>
      <c r="S282"/>
      <c r="T282"/>
    </row>
    <row r="283" spans="1:20">
      <c r="A283"/>
      <c r="B283" s="194">
        <v>44250</v>
      </c>
      <c r="C283">
        <v>32</v>
      </c>
      <c r="D283" t="s">
        <v>107</v>
      </c>
      <c r="E283" t="s">
        <v>107</v>
      </c>
      <c r="F283" t="s">
        <v>106</v>
      </c>
      <c r="G283" s="124" t="s">
        <v>115</v>
      </c>
      <c r="H283" t="s">
        <v>102</v>
      </c>
      <c r="I283" s="124" t="s">
        <v>115</v>
      </c>
      <c r="J283" s="194">
        <v>44222</v>
      </c>
      <c r="K283" s="196">
        <f t="shared" si="4"/>
        <v>44224</v>
      </c>
      <c r="L283"/>
      <c r="M283"/>
      <c r="N283" s="194">
        <v>44238</v>
      </c>
      <c r="O283">
        <v>16</v>
      </c>
      <c r="P283" t="s">
        <v>11</v>
      </c>
      <c r="Q283" s="124" t="s">
        <v>115</v>
      </c>
      <c r="R283" s="124" t="s">
        <v>115</v>
      </c>
      <c r="S283"/>
      <c r="T283"/>
    </row>
    <row r="284" spans="1:20">
      <c r="A284"/>
      <c r="B284" s="194">
        <v>44123</v>
      </c>
      <c r="C284">
        <v>61</v>
      </c>
      <c r="D284" t="s">
        <v>98</v>
      </c>
      <c r="E284" t="s">
        <v>99</v>
      </c>
      <c r="F284" t="s">
        <v>106</v>
      </c>
      <c r="G284" s="124" t="s">
        <v>115</v>
      </c>
      <c r="H284" t="s">
        <v>102</v>
      </c>
      <c r="I284" s="124" t="s">
        <v>115</v>
      </c>
      <c r="J284" s="194">
        <v>44210</v>
      </c>
      <c r="K284" s="196">
        <f t="shared" si="4"/>
        <v>44212</v>
      </c>
      <c r="L284"/>
      <c r="M284"/>
      <c r="N284" s="194">
        <v>44211</v>
      </c>
      <c r="O284">
        <v>1</v>
      </c>
      <c r="P284" t="s">
        <v>11</v>
      </c>
      <c r="Q284" s="124" t="s">
        <v>115</v>
      </c>
      <c r="R284" s="124" t="s">
        <v>115</v>
      </c>
      <c r="S284"/>
      <c r="T284"/>
    </row>
    <row r="285" spans="1:20">
      <c r="A285"/>
      <c r="B285" s="194">
        <v>44123</v>
      </c>
      <c r="C285">
        <v>48</v>
      </c>
      <c r="D285" t="s">
        <v>107</v>
      </c>
      <c r="E285" t="s">
        <v>107</v>
      </c>
      <c r="F285" t="s">
        <v>106</v>
      </c>
      <c r="G285" s="124" t="s">
        <v>115</v>
      </c>
      <c r="H285" t="s">
        <v>102</v>
      </c>
      <c r="I285" s="124" t="s">
        <v>115</v>
      </c>
      <c r="J285" s="194">
        <v>44417</v>
      </c>
      <c r="K285" s="196">
        <f t="shared" si="4"/>
        <v>44419</v>
      </c>
      <c r="L285"/>
      <c r="M285"/>
      <c r="N285" s="194">
        <v>44431</v>
      </c>
      <c r="O285">
        <v>14</v>
      </c>
      <c r="P285" t="s">
        <v>11</v>
      </c>
      <c r="Q285" s="124" t="s">
        <v>115</v>
      </c>
      <c r="R285" s="124" t="s">
        <v>115</v>
      </c>
      <c r="S285"/>
      <c r="T285"/>
    </row>
    <row r="286" spans="1:20">
      <c r="A286"/>
      <c r="B286" s="194">
        <v>44333</v>
      </c>
      <c r="C286">
        <v>34</v>
      </c>
      <c r="D286" t="s">
        <v>98</v>
      </c>
      <c r="E286" t="s">
        <v>99</v>
      </c>
      <c r="F286" t="s">
        <v>106</v>
      </c>
      <c r="G286" s="124" t="s">
        <v>115</v>
      </c>
      <c r="H286" t="s">
        <v>102</v>
      </c>
      <c r="I286" s="124" t="s">
        <v>115</v>
      </c>
      <c r="J286" s="194">
        <v>44293</v>
      </c>
      <c r="K286" s="196">
        <f t="shared" si="4"/>
        <v>44295</v>
      </c>
      <c r="L286"/>
      <c r="M286"/>
      <c r="N286" s="194">
        <v>44299</v>
      </c>
      <c r="O286">
        <v>6</v>
      </c>
      <c r="P286" t="s">
        <v>11</v>
      </c>
      <c r="Q286" s="124" t="s">
        <v>115</v>
      </c>
      <c r="R286" s="124" t="s">
        <v>115</v>
      </c>
      <c r="S286"/>
      <c r="T286"/>
    </row>
    <row r="287" spans="1:20">
      <c r="A287"/>
      <c r="B287" s="194">
        <v>44125</v>
      </c>
      <c r="C287">
        <v>29</v>
      </c>
      <c r="D287" t="s">
        <v>109</v>
      </c>
      <c r="E287" t="s">
        <v>107</v>
      </c>
      <c r="F287" t="s">
        <v>106</v>
      </c>
      <c r="G287" s="124" t="s">
        <v>115</v>
      </c>
      <c r="H287" t="s">
        <v>102</v>
      </c>
      <c r="I287" s="124" t="s">
        <v>115</v>
      </c>
      <c r="J287" s="194">
        <v>44344</v>
      </c>
      <c r="K287" s="196">
        <f t="shared" si="4"/>
        <v>44346</v>
      </c>
      <c r="L287"/>
      <c r="M287"/>
      <c r="N287" s="194">
        <v>44358</v>
      </c>
      <c r="O287">
        <v>14</v>
      </c>
      <c r="P287" t="s">
        <v>11</v>
      </c>
      <c r="Q287" s="124" t="s">
        <v>115</v>
      </c>
      <c r="R287" s="124" t="s">
        <v>115</v>
      </c>
      <c r="S287"/>
      <c r="T287"/>
    </row>
    <row r="288" spans="1:20">
      <c r="A288"/>
      <c r="B288" s="194">
        <v>44153</v>
      </c>
      <c r="C288">
        <v>42</v>
      </c>
      <c r="D288" t="s">
        <v>98</v>
      </c>
      <c r="E288" t="s">
        <v>99</v>
      </c>
      <c r="F288" t="s">
        <v>106</v>
      </c>
      <c r="G288" s="124" t="s">
        <v>115</v>
      </c>
      <c r="H288" t="s">
        <v>102</v>
      </c>
      <c r="I288" s="124" t="s">
        <v>115</v>
      </c>
      <c r="J288" s="194">
        <v>44313</v>
      </c>
      <c r="K288" s="196">
        <f t="shared" si="4"/>
        <v>44315</v>
      </c>
      <c r="L288"/>
      <c r="M288"/>
      <c r="N288" s="194">
        <v>44317</v>
      </c>
      <c r="O288">
        <v>4</v>
      </c>
      <c r="P288" t="s">
        <v>11</v>
      </c>
      <c r="Q288" s="124" t="s">
        <v>115</v>
      </c>
      <c r="R288" s="124" t="s">
        <v>115</v>
      </c>
      <c r="S288"/>
      <c r="T288"/>
    </row>
    <row r="289" spans="1:20">
      <c r="A289"/>
      <c r="B289" s="194">
        <v>44126</v>
      </c>
      <c r="C289">
        <v>21</v>
      </c>
      <c r="D289" t="s">
        <v>107</v>
      </c>
      <c r="E289" t="s">
        <v>107</v>
      </c>
      <c r="F289" t="s">
        <v>106</v>
      </c>
      <c r="G289" s="124" t="s">
        <v>115</v>
      </c>
      <c r="H289" t="s">
        <v>102</v>
      </c>
      <c r="I289" s="124" t="s">
        <v>115</v>
      </c>
      <c r="J289" s="194">
        <v>44323</v>
      </c>
      <c r="K289" s="196">
        <f t="shared" si="4"/>
        <v>44325</v>
      </c>
      <c r="L289"/>
      <c r="M289"/>
      <c r="N289" s="194">
        <v>44328</v>
      </c>
      <c r="O289">
        <v>5</v>
      </c>
      <c r="P289" t="s">
        <v>11</v>
      </c>
      <c r="Q289" s="124" t="s">
        <v>115</v>
      </c>
      <c r="R289" s="124" t="s">
        <v>115</v>
      </c>
      <c r="S289"/>
      <c r="T289"/>
    </row>
    <row r="290" spans="1:20">
      <c r="A290"/>
      <c r="B290" s="194">
        <v>44126</v>
      </c>
      <c r="C290">
        <v>21</v>
      </c>
      <c r="D290" t="s">
        <v>107</v>
      </c>
      <c r="E290" t="s">
        <v>107</v>
      </c>
      <c r="F290" t="s">
        <v>106</v>
      </c>
      <c r="G290" s="124" t="s">
        <v>115</v>
      </c>
      <c r="H290" t="s">
        <v>102</v>
      </c>
      <c r="I290" s="124" t="s">
        <v>115</v>
      </c>
      <c r="J290" s="194">
        <v>44340</v>
      </c>
      <c r="K290" s="196">
        <f t="shared" si="4"/>
        <v>44342</v>
      </c>
      <c r="L290"/>
      <c r="M290"/>
      <c r="N290" s="194">
        <v>44354</v>
      </c>
      <c r="O290">
        <v>14</v>
      </c>
      <c r="P290" t="s">
        <v>11</v>
      </c>
      <c r="Q290" s="124" t="s">
        <v>115</v>
      </c>
      <c r="R290" s="124" t="s">
        <v>115</v>
      </c>
      <c r="S290"/>
      <c r="T290"/>
    </row>
    <row r="291" spans="1:20">
      <c r="A291"/>
      <c r="B291" s="194">
        <v>44237</v>
      </c>
      <c r="C291">
        <v>28</v>
      </c>
      <c r="D291" t="s">
        <v>98</v>
      </c>
      <c r="E291" t="s">
        <v>99</v>
      </c>
      <c r="F291" t="s">
        <v>106</v>
      </c>
      <c r="G291" s="124" t="s">
        <v>115</v>
      </c>
      <c r="H291" t="s">
        <v>102</v>
      </c>
      <c r="I291" s="124" t="s">
        <v>115</v>
      </c>
      <c r="J291" s="194">
        <v>44229</v>
      </c>
      <c r="K291" s="196">
        <f t="shared" si="4"/>
        <v>44231</v>
      </c>
      <c r="L291"/>
      <c r="M291"/>
      <c r="N291" s="194">
        <v>44238</v>
      </c>
      <c r="O291">
        <v>9</v>
      </c>
      <c r="P291" t="s">
        <v>11</v>
      </c>
      <c r="Q291" s="124" t="s">
        <v>115</v>
      </c>
      <c r="R291" s="124" t="s">
        <v>115</v>
      </c>
      <c r="S291"/>
      <c r="T291"/>
    </row>
    <row r="292" spans="1:20">
      <c r="A292"/>
      <c r="B292" s="194">
        <v>44237</v>
      </c>
      <c r="C292">
        <v>28</v>
      </c>
      <c r="D292" t="s">
        <v>98</v>
      </c>
      <c r="E292" t="s">
        <v>99</v>
      </c>
      <c r="F292" t="s">
        <v>106</v>
      </c>
      <c r="G292" s="124" t="s">
        <v>115</v>
      </c>
      <c r="H292" t="s">
        <v>102</v>
      </c>
      <c r="I292" s="124" t="s">
        <v>115</v>
      </c>
      <c r="J292" s="194">
        <v>44377</v>
      </c>
      <c r="K292" s="196">
        <f t="shared" si="4"/>
        <v>44379</v>
      </c>
      <c r="L292"/>
      <c r="M292"/>
      <c r="N292" s="194">
        <v>44389</v>
      </c>
      <c r="O292">
        <v>12</v>
      </c>
      <c r="P292" t="s">
        <v>11</v>
      </c>
      <c r="Q292" s="124" t="s">
        <v>115</v>
      </c>
      <c r="R292" s="124" t="s">
        <v>115</v>
      </c>
      <c r="S292"/>
      <c r="T292"/>
    </row>
    <row r="293" spans="1:20">
      <c r="A293"/>
      <c r="B293" s="194">
        <v>44127</v>
      </c>
      <c r="C293">
        <v>26</v>
      </c>
      <c r="D293" t="s">
        <v>107</v>
      </c>
      <c r="E293" t="s">
        <v>107</v>
      </c>
      <c r="F293" t="s">
        <v>106</v>
      </c>
      <c r="G293" s="124" t="s">
        <v>115</v>
      </c>
      <c r="H293" t="s">
        <v>102</v>
      </c>
      <c r="I293" s="124" t="s">
        <v>115</v>
      </c>
      <c r="J293" s="194">
        <v>44237</v>
      </c>
      <c r="K293" s="196">
        <f t="shared" si="4"/>
        <v>44239</v>
      </c>
      <c r="L293"/>
      <c r="M293"/>
      <c r="N293" s="194">
        <v>44244</v>
      </c>
      <c r="O293">
        <v>7</v>
      </c>
      <c r="P293" t="s">
        <v>11</v>
      </c>
      <c r="Q293" s="124" t="s">
        <v>115</v>
      </c>
      <c r="R293" s="124" t="s">
        <v>115</v>
      </c>
      <c r="S293"/>
      <c r="T293"/>
    </row>
    <row r="294" spans="1:20">
      <c r="A294"/>
      <c r="B294" s="194">
        <v>44127</v>
      </c>
      <c r="C294">
        <v>26</v>
      </c>
      <c r="D294" t="s">
        <v>107</v>
      </c>
      <c r="E294" t="s">
        <v>107</v>
      </c>
      <c r="F294" t="s">
        <v>106</v>
      </c>
      <c r="G294" s="124" t="s">
        <v>115</v>
      </c>
      <c r="H294" t="s">
        <v>102</v>
      </c>
      <c r="I294" s="124" t="s">
        <v>115</v>
      </c>
      <c r="J294" s="194">
        <v>44348</v>
      </c>
      <c r="K294" s="196">
        <f t="shared" si="4"/>
        <v>44350</v>
      </c>
      <c r="L294"/>
      <c r="M294"/>
      <c r="N294" s="194">
        <v>44350</v>
      </c>
      <c r="O294">
        <v>2</v>
      </c>
      <c r="P294" t="s">
        <v>11</v>
      </c>
      <c r="Q294" s="124" t="s">
        <v>115</v>
      </c>
      <c r="R294" s="124" t="s">
        <v>115</v>
      </c>
      <c r="S294"/>
      <c r="T294"/>
    </row>
    <row r="295" spans="1:20">
      <c r="A295"/>
      <c r="B295" s="194">
        <v>44130</v>
      </c>
      <c r="C295">
        <v>29</v>
      </c>
      <c r="D295" t="s">
        <v>107</v>
      </c>
      <c r="E295" t="s">
        <v>107</v>
      </c>
      <c r="F295" t="s">
        <v>106</v>
      </c>
      <c r="G295" s="124" t="s">
        <v>115</v>
      </c>
      <c r="H295" t="s">
        <v>102</v>
      </c>
      <c r="I295" s="124" t="s">
        <v>115</v>
      </c>
      <c r="J295" s="194">
        <v>44216</v>
      </c>
      <c r="K295" s="196">
        <f t="shared" si="4"/>
        <v>44218</v>
      </c>
      <c r="L295"/>
      <c r="M295"/>
      <c r="N295" s="194">
        <v>44230</v>
      </c>
      <c r="O295">
        <v>14</v>
      </c>
      <c r="P295" t="s">
        <v>11</v>
      </c>
      <c r="Q295" s="124" t="s">
        <v>115</v>
      </c>
      <c r="R295" s="124" t="s">
        <v>115</v>
      </c>
      <c r="S295"/>
      <c r="T295"/>
    </row>
    <row r="296" spans="1:20">
      <c r="A296"/>
      <c r="B296" s="194">
        <v>44456</v>
      </c>
      <c r="C296">
        <v>34</v>
      </c>
      <c r="D296" t="s">
        <v>107</v>
      </c>
      <c r="E296" t="s">
        <v>107</v>
      </c>
      <c r="F296" t="s">
        <v>106</v>
      </c>
      <c r="G296" s="124" t="s">
        <v>115</v>
      </c>
      <c r="H296" t="s">
        <v>102</v>
      </c>
      <c r="I296" s="124" t="s">
        <v>115</v>
      </c>
      <c r="J296" s="194">
        <v>44255</v>
      </c>
      <c r="K296" s="196">
        <f t="shared" si="4"/>
        <v>44257</v>
      </c>
      <c r="L296"/>
      <c r="M296"/>
      <c r="N296" s="194">
        <v>44259</v>
      </c>
      <c r="O296">
        <v>4</v>
      </c>
      <c r="P296" t="s">
        <v>11</v>
      </c>
      <c r="Q296" s="124" t="s">
        <v>115</v>
      </c>
      <c r="R296" s="124" t="s">
        <v>115</v>
      </c>
      <c r="S296"/>
      <c r="T296"/>
    </row>
    <row r="297" spans="1:20">
      <c r="A297"/>
      <c r="B297" s="194">
        <v>44456</v>
      </c>
      <c r="C297">
        <v>34</v>
      </c>
      <c r="D297" t="s">
        <v>107</v>
      </c>
      <c r="E297" t="s">
        <v>107</v>
      </c>
      <c r="F297" t="s">
        <v>106</v>
      </c>
      <c r="G297" s="124" t="s">
        <v>115</v>
      </c>
      <c r="H297" t="s">
        <v>102</v>
      </c>
      <c r="I297" s="124" t="s">
        <v>115</v>
      </c>
      <c r="J297" s="194">
        <v>44329</v>
      </c>
      <c r="K297" s="196">
        <f t="shared" si="4"/>
        <v>44331</v>
      </c>
      <c r="L297"/>
      <c r="M297"/>
      <c r="N297" s="194">
        <v>44341</v>
      </c>
      <c r="O297">
        <v>12</v>
      </c>
      <c r="P297" t="s">
        <v>11</v>
      </c>
      <c r="Q297" s="124" t="s">
        <v>115</v>
      </c>
      <c r="R297" s="124" t="s">
        <v>115</v>
      </c>
      <c r="S297"/>
      <c r="T297"/>
    </row>
    <row r="298" spans="1:20">
      <c r="A298"/>
      <c r="B298" s="194">
        <v>44456</v>
      </c>
      <c r="C298">
        <v>34</v>
      </c>
      <c r="D298" t="s">
        <v>107</v>
      </c>
      <c r="E298" t="s">
        <v>107</v>
      </c>
      <c r="F298" t="s">
        <v>106</v>
      </c>
      <c r="G298" s="124" t="s">
        <v>115</v>
      </c>
      <c r="H298" t="s">
        <v>102</v>
      </c>
      <c r="I298" s="124" t="s">
        <v>115</v>
      </c>
      <c r="J298" s="194">
        <v>44447</v>
      </c>
      <c r="K298" s="196">
        <f t="shared" si="4"/>
        <v>44449</v>
      </c>
      <c r="L298"/>
      <c r="M298"/>
      <c r="N298" s="194">
        <v>44449</v>
      </c>
      <c r="O298">
        <v>2</v>
      </c>
      <c r="P298" t="s">
        <v>11</v>
      </c>
      <c r="Q298" s="124" t="s">
        <v>115</v>
      </c>
      <c r="R298" s="124" t="s">
        <v>115</v>
      </c>
      <c r="S298"/>
      <c r="T298"/>
    </row>
    <row r="299" spans="1:20">
      <c r="A299"/>
      <c r="B299" s="194">
        <v>44456</v>
      </c>
      <c r="C299">
        <v>34</v>
      </c>
      <c r="D299" t="s">
        <v>107</v>
      </c>
      <c r="E299" t="s">
        <v>107</v>
      </c>
      <c r="F299" t="s">
        <v>106</v>
      </c>
      <c r="G299" s="124" t="s">
        <v>115</v>
      </c>
      <c r="H299" t="s">
        <v>102</v>
      </c>
      <c r="I299" s="124" t="s">
        <v>115</v>
      </c>
      <c r="J299" s="194">
        <v>44466</v>
      </c>
      <c r="K299" s="196">
        <f t="shared" si="4"/>
        <v>44468</v>
      </c>
      <c r="L299"/>
      <c r="M299"/>
      <c r="N299" s="194">
        <v>44467</v>
      </c>
      <c r="O299">
        <v>1</v>
      </c>
      <c r="P299" t="s">
        <v>11</v>
      </c>
      <c r="Q299" s="124" t="s">
        <v>115</v>
      </c>
      <c r="R299" s="124" t="s">
        <v>115</v>
      </c>
      <c r="S299"/>
      <c r="T299"/>
    </row>
    <row r="300" spans="1:20">
      <c r="A300"/>
      <c r="B300" s="194">
        <v>44145</v>
      </c>
      <c r="C300">
        <v>25</v>
      </c>
      <c r="D300" t="s">
        <v>105</v>
      </c>
      <c r="E300" t="s">
        <v>99</v>
      </c>
      <c r="F300" t="s">
        <v>106</v>
      </c>
      <c r="G300" s="124" t="s">
        <v>115</v>
      </c>
      <c r="H300" t="s">
        <v>102</v>
      </c>
      <c r="I300" s="124" t="s">
        <v>115</v>
      </c>
      <c r="J300" s="194">
        <v>44207</v>
      </c>
      <c r="K300" s="196">
        <f t="shared" si="4"/>
        <v>44209</v>
      </c>
      <c r="L300"/>
      <c r="M300"/>
      <c r="N300" s="194">
        <v>44208</v>
      </c>
      <c r="O300">
        <v>1</v>
      </c>
      <c r="P300" t="s">
        <v>11</v>
      </c>
      <c r="Q300" s="124" t="s">
        <v>115</v>
      </c>
      <c r="R300" s="124" t="s">
        <v>115</v>
      </c>
      <c r="S300"/>
      <c r="T300"/>
    </row>
    <row r="301" spans="1:20">
      <c r="A301"/>
      <c r="B301" s="194">
        <v>44145</v>
      </c>
      <c r="C301">
        <v>25</v>
      </c>
      <c r="D301" t="s">
        <v>105</v>
      </c>
      <c r="E301" t="s">
        <v>99</v>
      </c>
      <c r="F301" t="s">
        <v>106</v>
      </c>
      <c r="G301" s="124" t="s">
        <v>115</v>
      </c>
      <c r="H301" t="s">
        <v>102</v>
      </c>
      <c r="I301" s="124" t="s">
        <v>115</v>
      </c>
      <c r="J301" s="194">
        <v>44286</v>
      </c>
      <c r="K301" s="196">
        <f t="shared" si="4"/>
        <v>44288</v>
      </c>
      <c r="L301"/>
      <c r="M301"/>
      <c r="N301" s="194">
        <v>44298</v>
      </c>
      <c r="O301">
        <v>12</v>
      </c>
      <c r="P301" t="s">
        <v>11</v>
      </c>
      <c r="Q301" s="124" t="s">
        <v>115</v>
      </c>
      <c r="R301" s="124" t="s">
        <v>115</v>
      </c>
      <c r="S301"/>
      <c r="T301"/>
    </row>
    <row r="302" spans="1:20">
      <c r="A302"/>
      <c r="B302" s="194">
        <v>44155</v>
      </c>
      <c r="C302">
        <v>56</v>
      </c>
      <c r="D302" t="s">
        <v>98</v>
      </c>
      <c r="E302" t="s">
        <v>99</v>
      </c>
      <c r="F302" t="s">
        <v>106</v>
      </c>
      <c r="G302" s="124" t="s">
        <v>115</v>
      </c>
      <c r="H302" t="s">
        <v>102</v>
      </c>
      <c r="I302" s="124" t="s">
        <v>115</v>
      </c>
      <c r="J302" s="194">
        <v>44309</v>
      </c>
      <c r="K302" s="196">
        <f t="shared" si="4"/>
        <v>44311</v>
      </c>
      <c r="L302"/>
      <c r="M302"/>
      <c r="N302" s="194">
        <v>44313</v>
      </c>
      <c r="O302">
        <v>4</v>
      </c>
      <c r="P302" t="s">
        <v>11</v>
      </c>
      <c r="Q302" s="124" t="s">
        <v>115</v>
      </c>
      <c r="R302" s="124" t="s">
        <v>115</v>
      </c>
      <c r="S302"/>
      <c r="T302"/>
    </row>
    <row r="303" spans="1:20">
      <c r="A303"/>
      <c r="B303" s="194">
        <v>44168</v>
      </c>
      <c r="C303">
        <v>35</v>
      </c>
      <c r="D303" t="s">
        <v>107</v>
      </c>
      <c r="E303" t="s">
        <v>107</v>
      </c>
      <c r="F303" t="s">
        <v>106</v>
      </c>
      <c r="G303" s="124" t="s">
        <v>115</v>
      </c>
      <c r="H303" t="s">
        <v>102</v>
      </c>
      <c r="I303" s="124" t="s">
        <v>115</v>
      </c>
      <c r="J303" s="194">
        <v>44222</v>
      </c>
      <c r="K303" s="196">
        <f t="shared" si="4"/>
        <v>44224</v>
      </c>
      <c r="L303"/>
      <c r="M303"/>
      <c r="N303" s="194">
        <v>44236</v>
      </c>
      <c r="O303">
        <v>14</v>
      </c>
      <c r="P303" t="s">
        <v>11</v>
      </c>
      <c r="Q303" s="124" t="s">
        <v>115</v>
      </c>
      <c r="R303" s="124" t="s">
        <v>115</v>
      </c>
      <c r="S303"/>
      <c r="T303"/>
    </row>
    <row r="304" spans="1:20">
      <c r="A304"/>
      <c r="B304" s="194">
        <v>44134</v>
      </c>
      <c r="C304">
        <v>24</v>
      </c>
      <c r="D304" t="s">
        <v>107</v>
      </c>
      <c r="E304" t="s">
        <v>107</v>
      </c>
      <c r="F304" t="s">
        <v>106</v>
      </c>
      <c r="G304" s="124" t="s">
        <v>115</v>
      </c>
      <c r="H304" t="s">
        <v>102</v>
      </c>
      <c r="I304" s="124" t="s">
        <v>115</v>
      </c>
      <c r="J304" s="194">
        <v>44212</v>
      </c>
      <c r="K304" s="196">
        <f t="shared" si="4"/>
        <v>44214</v>
      </c>
      <c r="L304"/>
      <c r="M304"/>
      <c r="N304" s="194">
        <v>44215</v>
      </c>
      <c r="O304">
        <v>3</v>
      </c>
      <c r="P304" t="s">
        <v>11</v>
      </c>
      <c r="Q304" s="124" t="s">
        <v>115</v>
      </c>
      <c r="R304" s="124" t="s">
        <v>115</v>
      </c>
      <c r="S304"/>
      <c r="T304"/>
    </row>
    <row r="305" spans="1:20">
      <c r="A305"/>
      <c r="B305" s="194">
        <v>44384</v>
      </c>
      <c r="C305">
        <v>29</v>
      </c>
      <c r="D305" t="s">
        <v>109</v>
      </c>
      <c r="E305" t="s">
        <v>107</v>
      </c>
      <c r="F305" t="s">
        <v>106</v>
      </c>
      <c r="G305" s="124" t="s">
        <v>115</v>
      </c>
      <c r="H305" t="s">
        <v>102</v>
      </c>
      <c r="I305" s="124" t="s">
        <v>115</v>
      </c>
      <c r="J305" s="194">
        <v>44222</v>
      </c>
      <c r="K305" s="196">
        <f t="shared" si="4"/>
        <v>44224</v>
      </c>
      <c r="L305"/>
      <c r="M305"/>
      <c r="N305" s="194">
        <v>44223</v>
      </c>
      <c r="O305">
        <v>1</v>
      </c>
      <c r="P305" t="s">
        <v>11</v>
      </c>
      <c r="Q305" s="124" t="s">
        <v>115</v>
      </c>
      <c r="R305" s="124" t="s">
        <v>115</v>
      </c>
      <c r="S305"/>
      <c r="T305"/>
    </row>
    <row r="306" spans="1:20">
      <c r="A306"/>
      <c r="B306" s="194">
        <v>44139</v>
      </c>
      <c r="C306">
        <v>37</v>
      </c>
      <c r="D306" t="s">
        <v>107</v>
      </c>
      <c r="E306" t="s">
        <v>107</v>
      </c>
      <c r="F306" t="s">
        <v>106</v>
      </c>
      <c r="G306" s="124" t="s">
        <v>115</v>
      </c>
      <c r="H306" t="s">
        <v>102</v>
      </c>
      <c r="I306" s="124" t="s">
        <v>115</v>
      </c>
      <c r="J306" s="194">
        <v>44224</v>
      </c>
      <c r="K306" s="196">
        <f t="shared" si="4"/>
        <v>44226</v>
      </c>
      <c r="L306"/>
      <c r="M306"/>
      <c r="N306" s="194">
        <v>44225</v>
      </c>
      <c r="O306">
        <v>1</v>
      </c>
      <c r="P306" t="s">
        <v>11</v>
      </c>
      <c r="Q306" s="124" t="s">
        <v>115</v>
      </c>
      <c r="R306" s="124" t="s">
        <v>115</v>
      </c>
      <c r="S306"/>
      <c r="T306"/>
    </row>
    <row r="307" spans="1:20">
      <c r="A307"/>
      <c r="B307" s="194">
        <v>44167</v>
      </c>
      <c r="C307">
        <v>23</v>
      </c>
      <c r="D307" t="s">
        <v>107</v>
      </c>
      <c r="E307" t="s">
        <v>107</v>
      </c>
      <c r="F307" t="s">
        <v>106</v>
      </c>
      <c r="G307" s="124" t="s">
        <v>115</v>
      </c>
      <c r="H307" t="s">
        <v>102</v>
      </c>
      <c r="I307" s="124" t="s">
        <v>115</v>
      </c>
      <c r="J307" s="194">
        <v>44222</v>
      </c>
      <c r="K307" s="196">
        <f t="shared" si="4"/>
        <v>44224</v>
      </c>
      <c r="L307"/>
      <c r="M307"/>
      <c r="N307" s="194">
        <v>44238</v>
      </c>
      <c r="O307">
        <v>16</v>
      </c>
      <c r="P307" t="s">
        <v>11</v>
      </c>
      <c r="Q307" s="124" t="s">
        <v>115</v>
      </c>
      <c r="R307" s="124" t="s">
        <v>115</v>
      </c>
      <c r="S307"/>
      <c r="T307"/>
    </row>
    <row r="308" spans="1:20">
      <c r="A308"/>
      <c r="B308" s="194">
        <v>44141</v>
      </c>
      <c r="C308">
        <v>20</v>
      </c>
      <c r="D308" t="s">
        <v>107</v>
      </c>
      <c r="E308" t="s">
        <v>107</v>
      </c>
      <c r="F308" t="s">
        <v>106</v>
      </c>
      <c r="G308" s="124" t="s">
        <v>115</v>
      </c>
      <c r="H308" t="s">
        <v>102</v>
      </c>
      <c r="I308" s="124" t="s">
        <v>115</v>
      </c>
      <c r="J308" s="194">
        <v>44258</v>
      </c>
      <c r="K308" s="196">
        <f t="shared" si="4"/>
        <v>44260</v>
      </c>
      <c r="L308"/>
      <c r="M308"/>
      <c r="N308" s="194">
        <v>44262</v>
      </c>
      <c r="O308">
        <v>4</v>
      </c>
      <c r="P308" t="s">
        <v>11</v>
      </c>
      <c r="Q308" s="124" t="s">
        <v>115</v>
      </c>
      <c r="R308" s="124" t="s">
        <v>115</v>
      </c>
      <c r="S308"/>
      <c r="T308"/>
    </row>
    <row r="309" spans="1:20">
      <c r="A309"/>
      <c r="B309" s="194">
        <v>44141</v>
      </c>
      <c r="C309">
        <v>20</v>
      </c>
      <c r="D309" t="s">
        <v>107</v>
      </c>
      <c r="E309" t="s">
        <v>107</v>
      </c>
      <c r="F309" t="s">
        <v>106</v>
      </c>
      <c r="G309" s="124" t="s">
        <v>115</v>
      </c>
      <c r="H309" t="s">
        <v>102</v>
      </c>
      <c r="I309" s="124" t="s">
        <v>115</v>
      </c>
      <c r="J309" s="194">
        <v>44286</v>
      </c>
      <c r="K309" s="196">
        <f t="shared" si="4"/>
        <v>44288</v>
      </c>
      <c r="L309"/>
      <c r="M309"/>
      <c r="N309" s="194">
        <v>44288</v>
      </c>
      <c r="O309">
        <v>2</v>
      </c>
      <c r="P309" t="s">
        <v>11</v>
      </c>
      <c r="Q309" s="124" t="s">
        <v>115</v>
      </c>
      <c r="R309" s="124" t="s">
        <v>115</v>
      </c>
      <c r="S309"/>
      <c r="T309"/>
    </row>
    <row r="310" spans="1:20">
      <c r="A310"/>
      <c r="B310" s="194">
        <v>44144</v>
      </c>
      <c r="C310">
        <v>25</v>
      </c>
      <c r="D310" t="s">
        <v>107</v>
      </c>
      <c r="E310" t="s">
        <v>99</v>
      </c>
      <c r="F310" t="s">
        <v>106</v>
      </c>
      <c r="G310" s="124" t="s">
        <v>115</v>
      </c>
      <c r="H310" t="s">
        <v>102</v>
      </c>
      <c r="I310" s="124" t="s">
        <v>115</v>
      </c>
      <c r="J310" s="194">
        <v>44202</v>
      </c>
      <c r="K310" s="196">
        <f t="shared" si="4"/>
        <v>44204</v>
      </c>
      <c r="L310"/>
      <c r="M310"/>
      <c r="N310" s="194">
        <v>44204</v>
      </c>
      <c r="O310">
        <v>2</v>
      </c>
      <c r="P310" t="s">
        <v>11</v>
      </c>
      <c r="Q310" s="124" t="s">
        <v>115</v>
      </c>
      <c r="R310" s="124" t="s">
        <v>115</v>
      </c>
      <c r="S310"/>
      <c r="T310"/>
    </row>
    <row r="311" spans="1:20">
      <c r="A311"/>
      <c r="B311" s="194">
        <v>44144</v>
      </c>
      <c r="C311">
        <v>24</v>
      </c>
      <c r="D311" t="s">
        <v>107</v>
      </c>
      <c r="E311" t="s">
        <v>107</v>
      </c>
      <c r="F311" t="s">
        <v>106</v>
      </c>
      <c r="G311" s="124" t="s">
        <v>115</v>
      </c>
      <c r="H311" t="s">
        <v>102</v>
      </c>
      <c r="I311" s="124" t="s">
        <v>115</v>
      </c>
      <c r="J311" s="194">
        <v>44200</v>
      </c>
      <c r="K311" s="196">
        <f t="shared" si="4"/>
        <v>44202</v>
      </c>
      <c r="L311"/>
      <c r="M311"/>
      <c r="N311" s="194">
        <v>44201</v>
      </c>
      <c r="O311">
        <v>1</v>
      </c>
      <c r="P311" t="s">
        <v>11</v>
      </c>
      <c r="Q311" s="124" t="s">
        <v>115</v>
      </c>
      <c r="R311" s="124" t="s">
        <v>115</v>
      </c>
      <c r="S311"/>
      <c r="T311"/>
    </row>
    <row r="312" spans="1:20">
      <c r="A312"/>
      <c r="B312" s="194">
        <v>44144</v>
      </c>
      <c r="C312">
        <v>24</v>
      </c>
      <c r="D312" t="s">
        <v>107</v>
      </c>
      <c r="E312" t="s">
        <v>107</v>
      </c>
      <c r="F312" t="s">
        <v>106</v>
      </c>
      <c r="G312" s="124" t="s">
        <v>115</v>
      </c>
      <c r="H312" t="s">
        <v>102</v>
      </c>
      <c r="I312" s="124" t="s">
        <v>115</v>
      </c>
      <c r="J312" s="194">
        <v>44224</v>
      </c>
      <c r="K312" s="196">
        <f t="shared" si="4"/>
        <v>44226</v>
      </c>
      <c r="L312"/>
      <c r="M312"/>
      <c r="N312" s="194">
        <v>44226</v>
      </c>
      <c r="O312">
        <v>2</v>
      </c>
      <c r="P312" t="s">
        <v>11</v>
      </c>
      <c r="Q312" s="124" t="s">
        <v>115</v>
      </c>
      <c r="R312" s="124" t="s">
        <v>115</v>
      </c>
      <c r="S312"/>
      <c r="T312"/>
    </row>
    <row r="313" spans="1:20">
      <c r="A313"/>
      <c r="B313" s="194">
        <v>44144</v>
      </c>
      <c r="C313">
        <v>56</v>
      </c>
      <c r="D313" t="s">
        <v>98</v>
      </c>
      <c r="E313" t="s">
        <v>99</v>
      </c>
      <c r="F313" t="s">
        <v>106</v>
      </c>
      <c r="G313" s="124" t="s">
        <v>115</v>
      </c>
      <c r="H313" t="s">
        <v>102</v>
      </c>
      <c r="I313" s="124" t="s">
        <v>115</v>
      </c>
      <c r="J313" s="194">
        <v>44345</v>
      </c>
      <c r="K313" s="196">
        <f t="shared" si="4"/>
        <v>44347</v>
      </c>
      <c r="L313"/>
      <c r="M313"/>
      <c r="N313" s="194">
        <v>44357</v>
      </c>
      <c r="O313">
        <v>12</v>
      </c>
      <c r="P313" t="s">
        <v>11</v>
      </c>
      <c r="Q313" s="124" t="s">
        <v>115</v>
      </c>
      <c r="R313" s="124" t="s">
        <v>115</v>
      </c>
      <c r="S313"/>
      <c r="T313"/>
    </row>
    <row r="314" spans="1:20">
      <c r="A314"/>
      <c r="B314" s="194">
        <v>44144</v>
      </c>
      <c r="C314">
        <v>32</v>
      </c>
      <c r="D314" t="s">
        <v>107</v>
      </c>
      <c r="E314" t="s">
        <v>107</v>
      </c>
      <c r="F314" t="s">
        <v>106</v>
      </c>
      <c r="G314" s="124" t="s">
        <v>115</v>
      </c>
      <c r="H314" t="s">
        <v>102</v>
      </c>
      <c r="I314" s="124" t="s">
        <v>115</v>
      </c>
      <c r="J314" s="194">
        <v>44201</v>
      </c>
      <c r="K314" s="196">
        <f t="shared" si="4"/>
        <v>44203</v>
      </c>
      <c r="L314"/>
      <c r="M314"/>
      <c r="N314" s="194">
        <v>44202</v>
      </c>
      <c r="O314">
        <v>1</v>
      </c>
      <c r="P314" t="s">
        <v>11</v>
      </c>
      <c r="Q314" s="124" t="s">
        <v>115</v>
      </c>
      <c r="R314" s="124" t="s">
        <v>115</v>
      </c>
      <c r="S314"/>
      <c r="T314"/>
    </row>
    <row r="315" spans="1:20">
      <c r="A315"/>
      <c r="B315" s="194">
        <v>44181</v>
      </c>
      <c r="C315">
        <v>40</v>
      </c>
      <c r="D315" t="s">
        <v>107</v>
      </c>
      <c r="E315" t="s">
        <v>107</v>
      </c>
      <c r="F315" t="s">
        <v>106</v>
      </c>
      <c r="G315" s="124" t="s">
        <v>115</v>
      </c>
      <c r="H315" t="s">
        <v>102</v>
      </c>
      <c r="I315" s="124" t="s">
        <v>115</v>
      </c>
      <c r="J315" s="194">
        <v>44247</v>
      </c>
      <c r="K315" s="196">
        <f t="shared" si="4"/>
        <v>44249</v>
      </c>
      <c r="L315"/>
      <c r="M315"/>
      <c r="N315" s="194">
        <v>44251</v>
      </c>
      <c r="O315">
        <v>4</v>
      </c>
      <c r="P315" t="s">
        <v>11</v>
      </c>
      <c r="Q315" s="124" t="s">
        <v>115</v>
      </c>
      <c r="R315" s="124" t="s">
        <v>115</v>
      </c>
      <c r="S315"/>
      <c r="T315"/>
    </row>
    <row r="316" spans="1:20">
      <c r="A316"/>
      <c r="B316" s="194">
        <v>44181</v>
      </c>
      <c r="C316">
        <v>40</v>
      </c>
      <c r="D316" t="s">
        <v>107</v>
      </c>
      <c r="E316" t="s">
        <v>107</v>
      </c>
      <c r="F316" t="s">
        <v>106</v>
      </c>
      <c r="G316" s="124" t="s">
        <v>115</v>
      </c>
      <c r="H316" t="s">
        <v>102</v>
      </c>
      <c r="I316" s="124" t="s">
        <v>115</v>
      </c>
      <c r="J316" s="194">
        <v>44295</v>
      </c>
      <c r="K316" s="196">
        <f t="shared" si="4"/>
        <v>44297</v>
      </c>
      <c r="L316"/>
      <c r="M316"/>
      <c r="N316" s="194">
        <v>44304</v>
      </c>
      <c r="O316">
        <v>9</v>
      </c>
      <c r="P316" t="s">
        <v>11</v>
      </c>
      <c r="Q316" s="124" t="s">
        <v>115</v>
      </c>
      <c r="R316" s="124" t="s">
        <v>115</v>
      </c>
      <c r="S316"/>
      <c r="T316"/>
    </row>
    <row r="317" spans="1:20">
      <c r="A317"/>
      <c r="B317" s="194">
        <v>44181</v>
      </c>
      <c r="C317">
        <v>40</v>
      </c>
      <c r="D317" t="s">
        <v>107</v>
      </c>
      <c r="E317" t="s">
        <v>107</v>
      </c>
      <c r="F317" t="s">
        <v>106</v>
      </c>
      <c r="G317" s="124" t="s">
        <v>115</v>
      </c>
      <c r="H317" t="s">
        <v>102</v>
      </c>
      <c r="I317" s="124" t="s">
        <v>115</v>
      </c>
      <c r="J317" s="194">
        <v>44426</v>
      </c>
      <c r="K317" s="196">
        <f t="shared" si="4"/>
        <v>44428</v>
      </c>
      <c r="L317"/>
      <c r="M317"/>
      <c r="N317" s="194">
        <v>44431</v>
      </c>
      <c r="O317">
        <v>5</v>
      </c>
      <c r="P317" t="s">
        <v>11</v>
      </c>
      <c r="Q317" s="124" t="s">
        <v>115</v>
      </c>
      <c r="R317" s="124" t="s">
        <v>115</v>
      </c>
      <c r="S317"/>
      <c r="T317"/>
    </row>
    <row r="318" spans="1:20">
      <c r="A318"/>
      <c r="B318" s="194">
        <v>44144</v>
      </c>
      <c r="C318">
        <v>24</v>
      </c>
      <c r="D318" t="s">
        <v>107</v>
      </c>
      <c r="E318" t="s">
        <v>107</v>
      </c>
      <c r="F318" t="s">
        <v>106</v>
      </c>
      <c r="G318" s="124" t="s">
        <v>115</v>
      </c>
      <c r="H318" t="s">
        <v>102</v>
      </c>
      <c r="I318" s="124" t="s">
        <v>115</v>
      </c>
      <c r="J318" s="194">
        <v>44201</v>
      </c>
      <c r="K318" s="196">
        <f t="shared" si="4"/>
        <v>44203</v>
      </c>
      <c r="L318"/>
      <c r="M318"/>
      <c r="N318" s="194">
        <v>44216</v>
      </c>
      <c r="O318">
        <v>15</v>
      </c>
      <c r="P318" t="s">
        <v>11</v>
      </c>
      <c r="Q318" s="124" t="s">
        <v>115</v>
      </c>
      <c r="R318" s="124" t="s">
        <v>115</v>
      </c>
      <c r="S318"/>
      <c r="T318"/>
    </row>
    <row r="319" spans="1:20">
      <c r="A319"/>
      <c r="B319" s="194">
        <v>44144</v>
      </c>
      <c r="C319">
        <v>24</v>
      </c>
      <c r="D319" t="s">
        <v>107</v>
      </c>
      <c r="E319" t="s">
        <v>107</v>
      </c>
      <c r="F319" t="s">
        <v>106</v>
      </c>
      <c r="G319" s="124" t="s">
        <v>115</v>
      </c>
      <c r="H319" t="s">
        <v>102</v>
      </c>
      <c r="I319" s="124" t="s">
        <v>115</v>
      </c>
      <c r="J319" s="194">
        <v>44216</v>
      </c>
      <c r="K319" s="196">
        <f t="shared" si="4"/>
        <v>44218</v>
      </c>
      <c r="L319"/>
      <c r="M319"/>
      <c r="N319" s="194">
        <v>44221</v>
      </c>
      <c r="O319">
        <v>5</v>
      </c>
      <c r="P319" t="s">
        <v>11</v>
      </c>
      <c r="Q319" s="124" t="s">
        <v>115</v>
      </c>
      <c r="R319" s="124" t="s">
        <v>115</v>
      </c>
      <c r="S319"/>
      <c r="T319"/>
    </row>
    <row r="320" spans="1:20">
      <c r="A320"/>
      <c r="B320" s="194">
        <v>44439</v>
      </c>
      <c r="C320">
        <v>50</v>
      </c>
      <c r="D320" t="s">
        <v>98</v>
      </c>
      <c r="E320" t="s">
        <v>99</v>
      </c>
      <c r="F320" t="s">
        <v>106</v>
      </c>
      <c r="G320" s="124" t="s">
        <v>115</v>
      </c>
      <c r="H320" t="s">
        <v>102</v>
      </c>
      <c r="I320" s="124" t="s">
        <v>115</v>
      </c>
      <c r="J320" s="194">
        <v>44489</v>
      </c>
      <c r="K320" s="196">
        <f t="shared" si="4"/>
        <v>44491</v>
      </c>
      <c r="L320"/>
      <c r="M320"/>
      <c r="N320" s="194">
        <v>44498</v>
      </c>
      <c r="O320">
        <v>9</v>
      </c>
      <c r="P320" t="s">
        <v>11</v>
      </c>
      <c r="Q320" s="124" t="s">
        <v>115</v>
      </c>
      <c r="R320" s="124" t="s">
        <v>115</v>
      </c>
      <c r="S320"/>
      <c r="T320"/>
    </row>
    <row r="321" spans="1:20">
      <c r="A321"/>
      <c r="B321" s="194">
        <v>44148</v>
      </c>
      <c r="C321">
        <v>25</v>
      </c>
      <c r="D321" t="s">
        <v>107</v>
      </c>
      <c r="E321" t="s">
        <v>107</v>
      </c>
      <c r="F321" t="s">
        <v>106</v>
      </c>
      <c r="G321" s="124" t="s">
        <v>115</v>
      </c>
      <c r="H321" t="s">
        <v>102</v>
      </c>
      <c r="I321" s="124" t="s">
        <v>115</v>
      </c>
      <c r="J321" s="194">
        <v>44211</v>
      </c>
      <c r="K321" s="196">
        <f t="shared" si="4"/>
        <v>44213</v>
      </c>
      <c r="L321"/>
      <c r="M321"/>
      <c r="N321" s="194">
        <v>44224</v>
      </c>
      <c r="O321">
        <v>13</v>
      </c>
      <c r="P321" t="s">
        <v>11</v>
      </c>
      <c r="Q321" s="124" t="s">
        <v>115</v>
      </c>
      <c r="R321" s="124" t="s">
        <v>115</v>
      </c>
      <c r="S321"/>
      <c r="T321"/>
    </row>
    <row r="322" spans="1:20">
      <c r="A322"/>
      <c r="B322" s="194">
        <v>44258</v>
      </c>
      <c r="C322">
        <v>33</v>
      </c>
      <c r="D322" t="s">
        <v>98</v>
      </c>
      <c r="E322" t="s">
        <v>99</v>
      </c>
      <c r="F322" t="s">
        <v>106</v>
      </c>
      <c r="G322" s="124" t="s">
        <v>115</v>
      </c>
      <c r="H322" t="s">
        <v>102</v>
      </c>
      <c r="I322" s="124" t="s">
        <v>115</v>
      </c>
      <c r="J322" s="194">
        <v>44266</v>
      </c>
      <c r="K322" s="196">
        <f t="shared" si="4"/>
        <v>44268</v>
      </c>
      <c r="L322"/>
      <c r="M322"/>
      <c r="N322" s="194">
        <v>44271</v>
      </c>
      <c r="O322">
        <v>5</v>
      </c>
      <c r="P322" t="s">
        <v>11</v>
      </c>
      <c r="Q322" s="124" t="s">
        <v>115</v>
      </c>
      <c r="R322" s="124" t="s">
        <v>115</v>
      </c>
      <c r="S322"/>
      <c r="T322"/>
    </row>
    <row r="323" spans="1:20">
      <c r="A323"/>
      <c r="B323" s="194">
        <v>44218</v>
      </c>
      <c r="C323">
        <v>35</v>
      </c>
      <c r="D323" t="s">
        <v>98</v>
      </c>
      <c r="E323" t="s">
        <v>99</v>
      </c>
      <c r="F323" t="s">
        <v>106</v>
      </c>
      <c r="G323" s="124" t="s">
        <v>115</v>
      </c>
      <c r="H323" t="s">
        <v>102</v>
      </c>
      <c r="I323" s="124" t="s">
        <v>115</v>
      </c>
      <c r="J323" s="194">
        <v>44349</v>
      </c>
      <c r="K323" s="196">
        <f t="shared" si="4"/>
        <v>44351</v>
      </c>
      <c r="L323"/>
      <c r="M323"/>
      <c r="N323" s="194">
        <v>44354</v>
      </c>
      <c r="O323">
        <v>5</v>
      </c>
      <c r="P323" t="s">
        <v>11</v>
      </c>
      <c r="Q323" s="124" t="s">
        <v>115</v>
      </c>
      <c r="R323" s="124" t="s">
        <v>115</v>
      </c>
      <c r="S323"/>
      <c r="T323"/>
    </row>
    <row r="324" spans="1:20">
      <c r="A324"/>
      <c r="B324" s="194">
        <v>44152</v>
      </c>
      <c r="C324">
        <v>27</v>
      </c>
      <c r="D324" t="s">
        <v>98</v>
      </c>
      <c r="E324" t="s">
        <v>99</v>
      </c>
      <c r="F324" t="s">
        <v>106</v>
      </c>
      <c r="G324" s="124" t="s">
        <v>115</v>
      </c>
      <c r="H324" t="s">
        <v>102</v>
      </c>
      <c r="I324" s="124" t="s">
        <v>115</v>
      </c>
      <c r="J324" s="194">
        <v>44206</v>
      </c>
      <c r="K324" s="196">
        <f t="shared" ref="K324:K387" si="5">J324+2</f>
        <v>44208</v>
      </c>
      <c r="L324"/>
      <c r="M324"/>
      <c r="N324" s="194">
        <v>44218</v>
      </c>
      <c r="O324">
        <v>12</v>
      </c>
      <c r="P324" t="s">
        <v>11</v>
      </c>
      <c r="Q324" s="124" t="s">
        <v>115</v>
      </c>
      <c r="R324" s="124" t="s">
        <v>115</v>
      </c>
      <c r="S324"/>
      <c r="T324"/>
    </row>
    <row r="325" spans="1:20">
      <c r="A325"/>
      <c r="B325" s="194">
        <v>44152</v>
      </c>
      <c r="C325">
        <v>20</v>
      </c>
      <c r="D325" t="s">
        <v>107</v>
      </c>
      <c r="E325" t="s">
        <v>107</v>
      </c>
      <c r="F325" t="s">
        <v>106</v>
      </c>
      <c r="G325" s="124" t="s">
        <v>115</v>
      </c>
      <c r="H325" t="s">
        <v>102</v>
      </c>
      <c r="I325" s="124" t="s">
        <v>115</v>
      </c>
      <c r="J325" s="194">
        <v>44407</v>
      </c>
      <c r="K325" s="196">
        <f t="shared" si="5"/>
        <v>44409</v>
      </c>
      <c r="L325"/>
      <c r="M325"/>
      <c r="N325" s="194">
        <v>44410</v>
      </c>
      <c r="O325">
        <v>3</v>
      </c>
      <c r="P325" t="s">
        <v>11</v>
      </c>
      <c r="Q325" s="124" t="s">
        <v>115</v>
      </c>
      <c r="R325" s="124" t="s">
        <v>115</v>
      </c>
      <c r="S325"/>
      <c r="T325"/>
    </row>
    <row r="326" spans="1:20">
      <c r="A326"/>
      <c r="B326" s="194">
        <v>44224</v>
      </c>
      <c r="C326">
        <v>22</v>
      </c>
      <c r="D326" t="s">
        <v>105</v>
      </c>
      <c r="E326" t="s">
        <v>99</v>
      </c>
      <c r="F326" t="s">
        <v>106</v>
      </c>
      <c r="G326" s="124" t="s">
        <v>115</v>
      </c>
      <c r="H326" t="s">
        <v>102</v>
      </c>
      <c r="I326" s="124" t="s">
        <v>115</v>
      </c>
      <c r="J326" s="194">
        <v>44250</v>
      </c>
      <c r="K326" s="196">
        <f t="shared" si="5"/>
        <v>44252</v>
      </c>
      <c r="L326"/>
      <c r="M326"/>
      <c r="N326" s="194">
        <v>44252</v>
      </c>
      <c r="O326">
        <v>2</v>
      </c>
      <c r="P326" t="s">
        <v>11</v>
      </c>
      <c r="Q326" s="124" t="s">
        <v>115</v>
      </c>
      <c r="R326" s="124" t="s">
        <v>115</v>
      </c>
      <c r="S326"/>
      <c r="T326"/>
    </row>
    <row r="327" spans="1:20">
      <c r="A327"/>
      <c r="B327" s="194">
        <v>44224</v>
      </c>
      <c r="C327">
        <v>22</v>
      </c>
      <c r="D327" t="s">
        <v>105</v>
      </c>
      <c r="E327" t="s">
        <v>99</v>
      </c>
      <c r="F327" t="s">
        <v>106</v>
      </c>
      <c r="G327" s="124" t="s">
        <v>115</v>
      </c>
      <c r="H327" t="s">
        <v>102</v>
      </c>
      <c r="I327" s="124" t="s">
        <v>115</v>
      </c>
      <c r="J327" s="194">
        <v>44357</v>
      </c>
      <c r="K327" s="196">
        <f t="shared" si="5"/>
        <v>44359</v>
      </c>
      <c r="L327"/>
      <c r="M327"/>
      <c r="N327" s="194">
        <v>44363</v>
      </c>
      <c r="O327">
        <v>6</v>
      </c>
      <c r="P327" t="s">
        <v>11</v>
      </c>
      <c r="Q327" s="124" t="s">
        <v>115</v>
      </c>
      <c r="R327" s="124" t="s">
        <v>115</v>
      </c>
      <c r="S327"/>
      <c r="T327"/>
    </row>
    <row r="328" spans="1:20">
      <c r="A328"/>
      <c r="B328" s="194">
        <v>44155</v>
      </c>
      <c r="C328">
        <v>43</v>
      </c>
      <c r="D328" t="s">
        <v>111</v>
      </c>
      <c r="E328" t="s">
        <v>99</v>
      </c>
      <c r="F328" t="s">
        <v>106</v>
      </c>
      <c r="G328" s="124" t="s">
        <v>115</v>
      </c>
      <c r="H328" t="s">
        <v>102</v>
      </c>
      <c r="I328" s="124" t="s">
        <v>115</v>
      </c>
      <c r="J328" s="194">
        <v>44201</v>
      </c>
      <c r="K328" s="196">
        <f t="shared" si="5"/>
        <v>44203</v>
      </c>
      <c r="L328"/>
      <c r="M328"/>
      <c r="N328" s="194">
        <v>44204</v>
      </c>
      <c r="O328">
        <v>3</v>
      </c>
      <c r="P328" t="s">
        <v>11</v>
      </c>
      <c r="Q328" s="124" t="s">
        <v>115</v>
      </c>
      <c r="R328" s="124" t="s">
        <v>115</v>
      </c>
      <c r="S328"/>
      <c r="T328"/>
    </row>
    <row r="329" spans="1:20">
      <c r="A329"/>
      <c r="B329" s="194">
        <v>44308</v>
      </c>
      <c r="C329">
        <v>21</v>
      </c>
      <c r="D329" t="s">
        <v>98</v>
      </c>
      <c r="E329" t="s">
        <v>99</v>
      </c>
      <c r="F329" t="s">
        <v>106</v>
      </c>
      <c r="G329" s="124" t="s">
        <v>115</v>
      </c>
      <c r="H329" t="s">
        <v>102</v>
      </c>
      <c r="I329" s="124" t="s">
        <v>115</v>
      </c>
      <c r="J329" s="194">
        <v>44267</v>
      </c>
      <c r="K329" s="196">
        <f t="shared" si="5"/>
        <v>44269</v>
      </c>
      <c r="L329"/>
      <c r="M329"/>
      <c r="N329" s="194">
        <v>44291</v>
      </c>
      <c r="O329">
        <v>24</v>
      </c>
      <c r="P329" t="s">
        <v>11</v>
      </c>
      <c r="Q329" s="124" t="s">
        <v>115</v>
      </c>
      <c r="R329" s="124" t="s">
        <v>115</v>
      </c>
      <c r="S329"/>
      <c r="T329"/>
    </row>
    <row r="330" spans="1:20">
      <c r="A330"/>
      <c r="B330" s="194">
        <v>44160</v>
      </c>
      <c r="C330">
        <v>23</v>
      </c>
      <c r="D330" t="s">
        <v>107</v>
      </c>
      <c r="E330" t="s">
        <v>107</v>
      </c>
      <c r="F330" t="s">
        <v>106</v>
      </c>
      <c r="G330" s="124" t="s">
        <v>115</v>
      </c>
      <c r="H330" t="s">
        <v>102</v>
      </c>
      <c r="I330" s="124" t="s">
        <v>115</v>
      </c>
      <c r="J330" s="194">
        <v>44222</v>
      </c>
      <c r="K330" s="196">
        <f t="shared" si="5"/>
        <v>44224</v>
      </c>
      <c r="L330"/>
      <c r="M330"/>
      <c r="N330" s="194">
        <v>44225</v>
      </c>
      <c r="O330">
        <v>3</v>
      </c>
      <c r="P330" t="s">
        <v>11</v>
      </c>
      <c r="Q330" s="124" t="s">
        <v>115</v>
      </c>
      <c r="R330" s="124" t="s">
        <v>115</v>
      </c>
      <c r="S330"/>
      <c r="T330"/>
    </row>
    <row r="331" spans="1:20">
      <c r="A331"/>
      <c r="B331" s="194">
        <v>44364</v>
      </c>
      <c r="C331">
        <v>33</v>
      </c>
      <c r="D331" t="s">
        <v>107</v>
      </c>
      <c r="E331" t="s">
        <v>107</v>
      </c>
      <c r="F331" t="s">
        <v>106</v>
      </c>
      <c r="G331" s="124" t="s">
        <v>115</v>
      </c>
      <c r="H331" t="s">
        <v>102</v>
      </c>
      <c r="I331" s="124" t="s">
        <v>115</v>
      </c>
      <c r="J331" s="194">
        <v>44301</v>
      </c>
      <c r="K331" s="196">
        <f t="shared" si="5"/>
        <v>44303</v>
      </c>
      <c r="L331"/>
      <c r="M331"/>
      <c r="N331" s="194">
        <v>44320</v>
      </c>
      <c r="O331">
        <v>19</v>
      </c>
      <c r="P331" t="s">
        <v>11</v>
      </c>
      <c r="Q331" s="124" t="s">
        <v>115</v>
      </c>
      <c r="R331" s="124" t="s">
        <v>115</v>
      </c>
      <c r="S331"/>
      <c r="T331"/>
    </row>
    <row r="332" spans="1:20">
      <c r="A332"/>
      <c r="B332" s="194">
        <v>44168</v>
      </c>
      <c r="C332">
        <v>22</v>
      </c>
      <c r="D332" t="s">
        <v>107</v>
      </c>
      <c r="E332" t="s">
        <v>107</v>
      </c>
      <c r="F332" t="s">
        <v>106</v>
      </c>
      <c r="G332" s="124" t="s">
        <v>115</v>
      </c>
      <c r="H332" t="s">
        <v>102</v>
      </c>
      <c r="I332" s="124" t="s">
        <v>115</v>
      </c>
      <c r="J332" s="194">
        <v>44214</v>
      </c>
      <c r="K332" s="196">
        <f t="shared" si="5"/>
        <v>44216</v>
      </c>
      <c r="L332"/>
      <c r="M332"/>
      <c r="N332" s="194">
        <v>44215</v>
      </c>
      <c r="O332">
        <v>1</v>
      </c>
      <c r="P332" t="s">
        <v>11</v>
      </c>
      <c r="Q332" s="124" t="s">
        <v>115</v>
      </c>
      <c r="R332" s="124" t="s">
        <v>115</v>
      </c>
      <c r="S332"/>
      <c r="T332"/>
    </row>
    <row r="333" spans="1:20">
      <c r="A333"/>
      <c r="B333" s="194">
        <v>44168</v>
      </c>
      <c r="C333">
        <v>22</v>
      </c>
      <c r="D333" t="s">
        <v>107</v>
      </c>
      <c r="E333" t="s">
        <v>107</v>
      </c>
      <c r="F333" t="s">
        <v>106</v>
      </c>
      <c r="G333" s="124" t="s">
        <v>115</v>
      </c>
      <c r="H333" t="s">
        <v>102</v>
      </c>
      <c r="I333" s="124" t="s">
        <v>115</v>
      </c>
      <c r="J333" s="194">
        <v>44216</v>
      </c>
      <c r="K333" s="196">
        <f t="shared" si="5"/>
        <v>44218</v>
      </c>
      <c r="L333"/>
      <c r="M333"/>
      <c r="N333" s="194">
        <v>44223</v>
      </c>
      <c r="O333">
        <v>7</v>
      </c>
      <c r="P333" t="s">
        <v>11</v>
      </c>
      <c r="Q333" s="124" t="s">
        <v>115</v>
      </c>
      <c r="R333" s="124" t="s">
        <v>115</v>
      </c>
      <c r="S333"/>
      <c r="T333"/>
    </row>
    <row r="334" spans="1:20">
      <c r="A334"/>
      <c r="B334" s="194">
        <v>44168</v>
      </c>
      <c r="C334">
        <v>30</v>
      </c>
      <c r="D334" t="s">
        <v>107</v>
      </c>
      <c r="E334" t="s">
        <v>107</v>
      </c>
      <c r="F334" t="s">
        <v>106</v>
      </c>
      <c r="G334" s="124" t="s">
        <v>115</v>
      </c>
      <c r="H334" t="s">
        <v>102</v>
      </c>
      <c r="I334" s="124" t="s">
        <v>115</v>
      </c>
      <c r="J334" s="194">
        <v>44367</v>
      </c>
      <c r="K334" s="196">
        <f t="shared" si="5"/>
        <v>44369</v>
      </c>
      <c r="L334"/>
      <c r="M334"/>
      <c r="N334" s="194">
        <v>44383</v>
      </c>
      <c r="O334">
        <v>16</v>
      </c>
      <c r="P334" t="s">
        <v>11</v>
      </c>
      <c r="Q334" s="124" t="s">
        <v>115</v>
      </c>
      <c r="R334" s="124" t="s">
        <v>115</v>
      </c>
      <c r="S334"/>
      <c r="T334"/>
    </row>
    <row r="335" spans="1:20">
      <c r="A335"/>
      <c r="B335" s="194">
        <v>44188</v>
      </c>
      <c r="C335">
        <v>45</v>
      </c>
      <c r="D335" t="s">
        <v>98</v>
      </c>
      <c r="E335" t="s">
        <v>99</v>
      </c>
      <c r="F335" t="s">
        <v>106</v>
      </c>
      <c r="G335" s="124" t="s">
        <v>115</v>
      </c>
      <c r="H335" t="s">
        <v>102</v>
      </c>
      <c r="I335" s="124" t="s">
        <v>115</v>
      </c>
      <c r="J335" s="194">
        <v>44230</v>
      </c>
      <c r="K335" s="196">
        <f t="shared" si="5"/>
        <v>44232</v>
      </c>
      <c r="L335"/>
      <c r="M335"/>
      <c r="N335" s="194">
        <v>44243</v>
      </c>
      <c r="O335">
        <v>13</v>
      </c>
      <c r="P335" t="s">
        <v>11</v>
      </c>
      <c r="Q335" s="124" t="s">
        <v>115</v>
      </c>
      <c r="R335" s="124" t="s">
        <v>115</v>
      </c>
      <c r="S335"/>
      <c r="T335"/>
    </row>
    <row r="336" spans="1:20">
      <c r="A336"/>
      <c r="B336" s="194">
        <v>44168</v>
      </c>
      <c r="C336">
        <v>29</v>
      </c>
      <c r="D336" t="s">
        <v>98</v>
      </c>
      <c r="E336" t="s">
        <v>99</v>
      </c>
      <c r="F336" t="s">
        <v>106</v>
      </c>
      <c r="G336" s="124" t="s">
        <v>115</v>
      </c>
      <c r="H336" t="s">
        <v>102</v>
      </c>
      <c r="I336" s="124" t="s">
        <v>115</v>
      </c>
      <c r="J336" s="194">
        <v>44202</v>
      </c>
      <c r="K336" s="196">
        <f t="shared" si="5"/>
        <v>44204</v>
      </c>
      <c r="L336"/>
      <c r="M336"/>
      <c r="N336" s="194">
        <v>44206</v>
      </c>
      <c r="O336">
        <v>4</v>
      </c>
      <c r="P336" t="s">
        <v>11</v>
      </c>
      <c r="Q336" s="124" t="s">
        <v>115</v>
      </c>
      <c r="R336" s="124" t="s">
        <v>115</v>
      </c>
      <c r="S336"/>
      <c r="T336"/>
    </row>
    <row r="337" spans="1:20">
      <c r="A337"/>
      <c r="B337" s="194">
        <v>44168</v>
      </c>
      <c r="C337">
        <v>29</v>
      </c>
      <c r="D337" t="s">
        <v>98</v>
      </c>
      <c r="E337" t="s">
        <v>99</v>
      </c>
      <c r="F337" t="s">
        <v>106</v>
      </c>
      <c r="G337" s="124" t="s">
        <v>115</v>
      </c>
      <c r="H337" t="s">
        <v>102</v>
      </c>
      <c r="I337" s="124" t="s">
        <v>115</v>
      </c>
      <c r="J337" s="194">
        <v>44291</v>
      </c>
      <c r="K337" s="196">
        <f t="shared" si="5"/>
        <v>44293</v>
      </c>
      <c r="L337"/>
      <c r="M337"/>
      <c r="N337" s="194">
        <v>44299</v>
      </c>
      <c r="O337">
        <v>8</v>
      </c>
      <c r="P337" t="s">
        <v>11</v>
      </c>
      <c r="Q337" s="124" t="s">
        <v>115</v>
      </c>
      <c r="R337" s="124" t="s">
        <v>115</v>
      </c>
      <c r="S337"/>
      <c r="T337"/>
    </row>
    <row r="338" spans="1:20">
      <c r="A338"/>
      <c r="B338" s="194">
        <v>44168</v>
      </c>
      <c r="C338">
        <v>29</v>
      </c>
      <c r="D338" t="s">
        <v>98</v>
      </c>
      <c r="E338" t="s">
        <v>99</v>
      </c>
      <c r="F338" t="s">
        <v>106</v>
      </c>
      <c r="G338" s="124" t="s">
        <v>115</v>
      </c>
      <c r="H338" t="s">
        <v>102</v>
      </c>
      <c r="I338" s="124" t="s">
        <v>115</v>
      </c>
      <c r="J338" s="194">
        <v>44453</v>
      </c>
      <c r="K338" s="196">
        <f t="shared" si="5"/>
        <v>44455</v>
      </c>
      <c r="L338"/>
      <c r="M338"/>
      <c r="N338" s="194">
        <v>44454</v>
      </c>
      <c r="O338">
        <v>1</v>
      </c>
      <c r="P338" t="s">
        <v>11</v>
      </c>
      <c r="Q338" s="124" t="s">
        <v>115</v>
      </c>
      <c r="R338" s="124" t="s">
        <v>115</v>
      </c>
      <c r="S338"/>
      <c r="T338"/>
    </row>
    <row r="339" spans="1:20">
      <c r="A339"/>
      <c r="B339" s="194">
        <v>44168</v>
      </c>
      <c r="C339">
        <v>29</v>
      </c>
      <c r="D339" t="s">
        <v>98</v>
      </c>
      <c r="E339" t="s">
        <v>99</v>
      </c>
      <c r="F339" t="s">
        <v>106</v>
      </c>
      <c r="G339" s="124" t="s">
        <v>115</v>
      </c>
      <c r="H339" t="s">
        <v>102</v>
      </c>
      <c r="I339" s="124" t="s">
        <v>115</v>
      </c>
      <c r="J339" s="194">
        <v>44462</v>
      </c>
      <c r="K339" s="196">
        <f t="shared" si="5"/>
        <v>44464</v>
      </c>
      <c r="L339"/>
      <c r="M339"/>
      <c r="N339" s="194">
        <v>44476</v>
      </c>
      <c r="O339">
        <v>14</v>
      </c>
      <c r="P339" t="s">
        <v>11</v>
      </c>
      <c r="Q339" s="124" t="s">
        <v>115</v>
      </c>
      <c r="R339" s="124" t="s">
        <v>115</v>
      </c>
      <c r="S339"/>
      <c r="T339"/>
    </row>
    <row r="340" spans="1:20">
      <c r="A340"/>
      <c r="B340" s="194">
        <v>44168</v>
      </c>
      <c r="C340">
        <v>29</v>
      </c>
      <c r="D340" t="s">
        <v>98</v>
      </c>
      <c r="E340" t="s">
        <v>99</v>
      </c>
      <c r="F340" t="s">
        <v>106</v>
      </c>
      <c r="G340" s="124" t="s">
        <v>115</v>
      </c>
      <c r="H340" t="s">
        <v>102</v>
      </c>
      <c r="I340" s="124" t="s">
        <v>115</v>
      </c>
      <c r="J340" s="194">
        <v>44482</v>
      </c>
      <c r="K340" s="196">
        <f t="shared" si="5"/>
        <v>44484</v>
      </c>
      <c r="L340"/>
      <c r="M340"/>
      <c r="N340" s="194">
        <v>44496</v>
      </c>
      <c r="O340">
        <v>14</v>
      </c>
      <c r="P340" t="s">
        <v>11</v>
      </c>
      <c r="Q340" s="124" t="s">
        <v>115</v>
      </c>
      <c r="R340" s="124" t="s">
        <v>115</v>
      </c>
      <c r="S340"/>
      <c r="T340"/>
    </row>
    <row r="341" spans="1:20">
      <c r="A341"/>
      <c r="B341" s="194">
        <v>44229</v>
      </c>
      <c r="C341">
        <v>36</v>
      </c>
      <c r="D341" t="s">
        <v>98</v>
      </c>
      <c r="E341" t="s">
        <v>99</v>
      </c>
      <c r="F341" t="s">
        <v>106</v>
      </c>
      <c r="G341" s="124" t="s">
        <v>115</v>
      </c>
      <c r="H341" t="s">
        <v>102</v>
      </c>
      <c r="I341" s="124" t="s">
        <v>115</v>
      </c>
      <c r="J341" s="194">
        <v>44252</v>
      </c>
      <c r="K341" s="196">
        <f t="shared" si="5"/>
        <v>44254</v>
      </c>
      <c r="L341"/>
      <c r="M341"/>
      <c r="N341" s="194">
        <v>44253</v>
      </c>
      <c r="O341">
        <v>1</v>
      </c>
      <c r="P341" t="s">
        <v>11</v>
      </c>
      <c r="Q341" s="124" t="s">
        <v>115</v>
      </c>
      <c r="R341" s="124" t="s">
        <v>115</v>
      </c>
      <c r="S341"/>
      <c r="T341"/>
    </row>
    <row r="342" spans="1:20">
      <c r="A342"/>
      <c r="B342" s="194">
        <v>44174</v>
      </c>
      <c r="C342">
        <v>25</v>
      </c>
      <c r="D342" t="s">
        <v>107</v>
      </c>
      <c r="E342" t="s">
        <v>107</v>
      </c>
      <c r="F342" t="s">
        <v>106</v>
      </c>
      <c r="G342" s="124" t="s">
        <v>115</v>
      </c>
      <c r="H342" t="s">
        <v>102</v>
      </c>
      <c r="I342" s="124" t="s">
        <v>115</v>
      </c>
      <c r="J342" s="194">
        <v>44340</v>
      </c>
      <c r="K342" s="196">
        <f t="shared" si="5"/>
        <v>44342</v>
      </c>
      <c r="L342"/>
      <c r="M342"/>
      <c r="N342" s="194">
        <v>44354</v>
      </c>
      <c r="O342">
        <v>14</v>
      </c>
      <c r="P342" t="s">
        <v>11</v>
      </c>
      <c r="Q342" s="124" t="s">
        <v>115</v>
      </c>
      <c r="R342" s="124" t="s">
        <v>115</v>
      </c>
      <c r="S342"/>
      <c r="T342"/>
    </row>
    <row r="343" spans="1:20">
      <c r="A343"/>
      <c r="B343" s="194">
        <v>44174</v>
      </c>
      <c r="C343">
        <v>35</v>
      </c>
      <c r="D343" t="s">
        <v>105</v>
      </c>
      <c r="E343" t="s">
        <v>99</v>
      </c>
      <c r="F343" t="s">
        <v>106</v>
      </c>
      <c r="G343" s="124" t="s">
        <v>115</v>
      </c>
      <c r="H343" t="s">
        <v>102</v>
      </c>
      <c r="I343" s="124" t="s">
        <v>115</v>
      </c>
      <c r="J343" s="194">
        <v>44208</v>
      </c>
      <c r="K343" s="196">
        <f t="shared" si="5"/>
        <v>44210</v>
      </c>
      <c r="L343"/>
      <c r="M343"/>
      <c r="N343" s="194">
        <v>44215</v>
      </c>
      <c r="O343">
        <v>7</v>
      </c>
      <c r="P343" t="s">
        <v>11</v>
      </c>
      <c r="Q343" s="124" t="s">
        <v>115</v>
      </c>
      <c r="R343" s="124" t="s">
        <v>115</v>
      </c>
      <c r="S343"/>
      <c r="T343"/>
    </row>
    <row r="344" spans="1:20">
      <c r="A344"/>
      <c r="B344" s="194">
        <v>44174</v>
      </c>
      <c r="C344">
        <v>35</v>
      </c>
      <c r="D344" t="s">
        <v>105</v>
      </c>
      <c r="E344" t="s">
        <v>99</v>
      </c>
      <c r="F344" t="s">
        <v>106</v>
      </c>
      <c r="G344" s="124" t="s">
        <v>115</v>
      </c>
      <c r="H344" t="s">
        <v>102</v>
      </c>
      <c r="I344" s="124" t="s">
        <v>115</v>
      </c>
      <c r="J344" s="194">
        <v>44271</v>
      </c>
      <c r="K344" s="196">
        <f t="shared" si="5"/>
        <v>44273</v>
      </c>
      <c r="L344"/>
      <c r="M344"/>
      <c r="N344" s="194">
        <v>44281</v>
      </c>
      <c r="O344">
        <v>10</v>
      </c>
      <c r="P344" t="s">
        <v>11</v>
      </c>
      <c r="Q344" s="124" t="s">
        <v>115</v>
      </c>
      <c r="R344" s="124" t="s">
        <v>115</v>
      </c>
      <c r="S344"/>
      <c r="T344"/>
    </row>
    <row r="345" spans="1:20">
      <c r="A345"/>
      <c r="B345" s="194">
        <v>44174</v>
      </c>
      <c r="C345">
        <v>35</v>
      </c>
      <c r="D345" t="s">
        <v>105</v>
      </c>
      <c r="E345" t="s">
        <v>99</v>
      </c>
      <c r="F345" t="s">
        <v>106</v>
      </c>
      <c r="G345" s="124" t="s">
        <v>115</v>
      </c>
      <c r="H345" t="s">
        <v>102</v>
      </c>
      <c r="I345" s="124" t="s">
        <v>115</v>
      </c>
      <c r="J345" s="194">
        <v>44282</v>
      </c>
      <c r="K345" s="196">
        <f t="shared" si="5"/>
        <v>44284</v>
      </c>
      <c r="L345"/>
      <c r="M345"/>
      <c r="N345" s="194">
        <v>44302</v>
      </c>
      <c r="O345">
        <v>20</v>
      </c>
      <c r="P345" t="s">
        <v>11</v>
      </c>
      <c r="Q345" s="124" t="s">
        <v>115</v>
      </c>
      <c r="R345" s="124" t="s">
        <v>115</v>
      </c>
      <c r="S345"/>
      <c r="T345"/>
    </row>
    <row r="346" spans="1:20">
      <c r="A346"/>
      <c r="B346" s="194">
        <v>44179</v>
      </c>
      <c r="C346">
        <v>51</v>
      </c>
      <c r="D346" t="s">
        <v>110</v>
      </c>
      <c r="E346" t="s">
        <v>99</v>
      </c>
      <c r="F346" t="s">
        <v>106</v>
      </c>
      <c r="G346" s="124" t="s">
        <v>115</v>
      </c>
      <c r="H346" t="s">
        <v>102</v>
      </c>
      <c r="I346" s="124" t="s">
        <v>115</v>
      </c>
      <c r="J346" s="194">
        <v>44454</v>
      </c>
      <c r="K346" s="196">
        <f t="shared" si="5"/>
        <v>44456</v>
      </c>
      <c r="L346"/>
      <c r="M346"/>
      <c r="N346" s="194">
        <v>44463</v>
      </c>
      <c r="O346">
        <v>9</v>
      </c>
      <c r="P346" t="s">
        <v>11</v>
      </c>
      <c r="Q346" s="124" t="s">
        <v>115</v>
      </c>
      <c r="R346" s="124" t="s">
        <v>115</v>
      </c>
      <c r="S346"/>
      <c r="T346"/>
    </row>
    <row r="347" spans="1:20">
      <c r="A347"/>
      <c r="B347" s="194">
        <v>44181</v>
      </c>
      <c r="C347">
        <v>41</v>
      </c>
      <c r="D347" t="s">
        <v>98</v>
      </c>
      <c r="E347" t="s">
        <v>99</v>
      </c>
      <c r="F347" t="s">
        <v>106</v>
      </c>
      <c r="G347" s="124" t="s">
        <v>115</v>
      </c>
      <c r="H347" t="s">
        <v>102</v>
      </c>
      <c r="I347" s="124" t="s">
        <v>115</v>
      </c>
      <c r="J347" s="194">
        <v>44243</v>
      </c>
      <c r="K347" s="196">
        <f t="shared" si="5"/>
        <v>44245</v>
      </c>
      <c r="L347"/>
      <c r="M347"/>
      <c r="N347" s="194">
        <v>44258</v>
      </c>
      <c r="O347">
        <v>15</v>
      </c>
      <c r="P347" t="s">
        <v>11</v>
      </c>
      <c r="Q347" s="124" t="s">
        <v>115</v>
      </c>
      <c r="R347" s="124" t="s">
        <v>115</v>
      </c>
      <c r="S347"/>
      <c r="T347"/>
    </row>
    <row r="348" spans="1:20">
      <c r="A348"/>
      <c r="B348" s="194">
        <v>44181</v>
      </c>
      <c r="C348">
        <v>41</v>
      </c>
      <c r="D348" t="s">
        <v>107</v>
      </c>
      <c r="E348" t="s">
        <v>107</v>
      </c>
      <c r="F348" t="s">
        <v>106</v>
      </c>
      <c r="G348" s="124" t="s">
        <v>115</v>
      </c>
      <c r="H348" t="s">
        <v>102</v>
      </c>
      <c r="I348" s="124" t="s">
        <v>115</v>
      </c>
      <c r="J348" s="194">
        <v>44225</v>
      </c>
      <c r="K348" s="196">
        <f t="shared" si="5"/>
        <v>44227</v>
      </c>
      <c r="L348"/>
      <c r="M348"/>
      <c r="N348" s="194">
        <v>44228</v>
      </c>
      <c r="O348">
        <v>3</v>
      </c>
      <c r="P348" t="s">
        <v>11</v>
      </c>
      <c r="Q348" s="124" t="s">
        <v>115</v>
      </c>
      <c r="R348" s="124" t="s">
        <v>115</v>
      </c>
      <c r="S348"/>
      <c r="T348"/>
    </row>
    <row r="349" spans="1:20">
      <c r="A349"/>
      <c r="B349" s="194">
        <v>44181</v>
      </c>
      <c r="C349">
        <v>41</v>
      </c>
      <c r="D349" t="s">
        <v>107</v>
      </c>
      <c r="E349" t="s">
        <v>107</v>
      </c>
      <c r="F349" t="s">
        <v>106</v>
      </c>
      <c r="G349" s="124" t="s">
        <v>115</v>
      </c>
      <c r="H349" t="s">
        <v>102</v>
      </c>
      <c r="I349" s="124" t="s">
        <v>115</v>
      </c>
      <c r="J349" s="194">
        <v>44281</v>
      </c>
      <c r="K349" s="196">
        <f t="shared" si="5"/>
        <v>44283</v>
      </c>
      <c r="L349"/>
      <c r="M349"/>
      <c r="N349" s="194">
        <v>44291</v>
      </c>
      <c r="O349">
        <v>10</v>
      </c>
      <c r="P349" t="s">
        <v>11</v>
      </c>
      <c r="Q349" s="124" t="s">
        <v>115</v>
      </c>
      <c r="R349" s="124" t="s">
        <v>115</v>
      </c>
      <c r="S349"/>
      <c r="T349"/>
    </row>
    <row r="350" spans="1:20">
      <c r="A350"/>
      <c r="B350" s="194">
        <v>44264</v>
      </c>
      <c r="C350">
        <v>51</v>
      </c>
      <c r="D350" t="s">
        <v>107</v>
      </c>
      <c r="E350" t="s">
        <v>107</v>
      </c>
      <c r="F350" t="s">
        <v>106</v>
      </c>
      <c r="G350" s="124" t="s">
        <v>115</v>
      </c>
      <c r="H350" t="s">
        <v>102</v>
      </c>
      <c r="I350" s="124" t="s">
        <v>115</v>
      </c>
      <c r="J350" s="194">
        <v>44434</v>
      </c>
      <c r="K350" s="196">
        <f t="shared" si="5"/>
        <v>44436</v>
      </c>
      <c r="L350"/>
      <c r="M350"/>
      <c r="N350" s="194">
        <v>44441</v>
      </c>
      <c r="O350">
        <v>7</v>
      </c>
      <c r="P350" t="s">
        <v>11</v>
      </c>
      <c r="Q350" s="124" t="s">
        <v>115</v>
      </c>
      <c r="R350" s="124" t="s">
        <v>115</v>
      </c>
      <c r="S350"/>
      <c r="T350"/>
    </row>
    <row r="351" spans="1:20">
      <c r="A351"/>
      <c r="B351" s="194">
        <v>44186</v>
      </c>
      <c r="C351">
        <v>38</v>
      </c>
      <c r="D351" t="s">
        <v>107</v>
      </c>
      <c r="E351" t="s">
        <v>107</v>
      </c>
      <c r="F351" t="s">
        <v>106</v>
      </c>
      <c r="G351" s="124" t="s">
        <v>115</v>
      </c>
      <c r="H351" t="s">
        <v>102</v>
      </c>
      <c r="I351" s="124" t="s">
        <v>115</v>
      </c>
      <c r="J351" s="194">
        <v>44263</v>
      </c>
      <c r="K351" s="196">
        <f t="shared" si="5"/>
        <v>44265</v>
      </c>
      <c r="L351"/>
      <c r="M351"/>
      <c r="N351" s="194">
        <v>44265</v>
      </c>
      <c r="O351">
        <v>2</v>
      </c>
      <c r="P351" t="s">
        <v>11</v>
      </c>
      <c r="Q351" s="124" t="s">
        <v>115</v>
      </c>
      <c r="R351" s="124" t="s">
        <v>115</v>
      </c>
      <c r="S351"/>
      <c r="T351"/>
    </row>
    <row r="352" spans="1:20">
      <c r="A352"/>
      <c r="B352" s="194">
        <v>44186</v>
      </c>
      <c r="C352">
        <v>54</v>
      </c>
      <c r="D352" t="s">
        <v>107</v>
      </c>
      <c r="E352" t="s">
        <v>107</v>
      </c>
      <c r="F352" t="s">
        <v>106</v>
      </c>
      <c r="G352" s="124" t="s">
        <v>115</v>
      </c>
      <c r="H352" t="s">
        <v>102</v>
      </c>
      <c r="I352" s="124" t="s">
        <v>115</v>
      </c>
      <c r="J352" s="194">
        <v>44267</v>
      </c>
      <c r="K352" s="196">
        <f t="shared" si="5"/>
        <v>44269</v>
      </c>
      <c r="L352"/>
      <c r="M352"/>
      <c r="N352" s="194">
        <v>44271</v>
      </c>
      <c r="O352">
        <v>4</v>
      </c>
      <c r="P352" t="s">
        <v>11</v>
      </c>
      <c r="Q352" s="124" t="s">
        <v>115</v>
      </c>
      <c r="R352" s="124" t="s">
        <v>115</v>
      </c>
      <c r="S352"/>
      <c r="T352"/>
    </row>
    <row r="353" spans="1:20">
      <c r="A353"/>
      <c r="B353" s="194">
        <v>44287</v>
      </c>
      <c r="C353">
        <v>37</v>
      </c>
      <c r="D353" t="s">
        <v>98</v>
      </c>
      <c r="E353" t="s">
        <v>99</v>
      </c>
      <c r="F353" t="s">
        <v>106</v>
      </c>
      <c r="G353" s="124" t="s">
        <v>115</v>
      </c>
      <c r="H353" t="s">
        <v>102</v>
      </c>
      <c r="I353" s="124" t="s">
        <v>115</v>
      </c>
      <c r="J353" s="194">
        <v>44315</v>
      </c>
      <c r="K353" s="196">
        <f t="shared" si="5"/>
        <v>44317</v>
      </c>
      <c r="L353"/>
      <c r="M353"/>
      <c r="N353" s="194">
        <v>44321</v>
      </c>
      <c r="O353">
        <v>6</v>
      </c>
      <c r="P353" t="s">
        <v>11</v>
      </c>
      <c r="Q353" s="124" t="s">
        <v>115</v>
      </c>
      <c r="R353" s="124" t="s">
        <v>115</v>
      </c>
      <c r="S353"/>
      <c r="T353"/>
    </row>
    <row r="354" spans="1:20">
      <c r="A354"/>
      <c r="B354" s="194">
        <v>44193</v>
      </c>
      <c r="C354">
        <v>40</v>
      </c>
      <c r="D354" t="s">
        <v>105</v>
      </c>
      <c r="E354" t="s">
        <v>99</v>
      </c>
      <c r="F354" t="s">
        <v>106</v>
      </c>
      <c r="G354" s="124" t="s">
        <v>115</v>
      </c>
      <c r="H354" t="s">
        <v>102</v>
      </c>
      <c r="I354" s="124" t="s">
        <v>115</v>
      </c>
      <c r="J354" s="194">
        <v>44270</v>
      </c>
      <c r="K354" s="196">
        <f t="shared" si="5"/>
        <v>44272</v>
      </c>
      <c r="L354"/>
      <c r="M354"/>
      <c r="N354" s="194">
        <v>44291</v>
      </c>
      <c r="O354">
        <v>21</v>
      </c>
      <c r="P354" t="s">
        <v>11</v>
      </c>
      <c r="Q354" s="124" t="s">
        <v>115</v>
      </c>
      <c r="R354" s="124" t="s">
        <v>115</v>
      </c>
      <c r="S354"/>
      <c r="T354"/>
    </row>
    <row r="355" spans="1:20">
      <c r="A355"/>
      <c r="B355" s="194">
        <v>44193</v>
      </c>
      <c r="C355">
        <v>27</v>
      </c>
      <c r="D355" t="s">
        <v>107</v>
      </c>
      <c r="E355" t="s">
        <v>107</v>
      </c>
      <c r="F355" t="s">
        <v>106</v>
      </c>
      <c r="G355" s="124" t="s">
        <v>115</v>
      </c>
      <c r="H355" t="s">
        <v>102</v>
      </c>
      <c r="I355" s="124" t="s">
        <v>115</v>
      </c>
      <c r="J355" s="194">
        <v>44275</v>
      </c>
      <c r="K355" s="196">
        <f t="shared" si="5"/>
        <v>44277</v>
      </c>
      <c r="L355"/>
      <c r="M355"/>
      <c r="N355" s="194">
        <v>44281</v>
      </c>
      <c r="O355">
        <v>6</v>
      </c>
      <c r="P355" t="s">
        <v>11</v>
      </c>
      <c r="Q355" s="124" t="s">
        <v>115</v>
      </c>
      <c r="R355" s="124" t="s">
        <v>115</v>
      </c>
      <c r="S355"/>
      <c r="T355"/>
    </row>
    <row r="356" spans="1:20">
      <c r="A356"/>
      <c r="B356" s="194">
        <v>44260</v>
      </c>
      <c r="C356">
        <v>39</v>
      </c>
      <c r="D356" t="s">
        <v>98</v>
      </c>
      <c r="E356" t="s">
        <v>99</v>
      </c>
      <c r="F356" t="s">
        <v>106</v>
      </c>
      <c r="G356" s="124" t="s">
        <v>115</v>
      </c>
      <c r="H356" t="s">
        <v>102</v>
      </c>
      <c r="I356" s="124" t="s">
        <v>115</v>
      </c>
      <c r="J356" s="194">
        <v>44253</v>
      </c>
      <c r="K356" s="196">
        <f t="shared" si="5"/>
        <v>44255</v>
      </c>
      <c r="L356"/>
      <c r="M356"/>
      <c r="N356" s="194">
        <v>44260</v>
      </c>
      <c r="O356">
        <v>7</v>
      </c>
      <c r="P356" t="s">
        <v>11</v>
      </c>
      <c r="Q356" s="124" t="s">
        <v>115</v>
      </c>
      <c r="R356" s="124" t="s">
        <v>115</v>
      </c>
      <c r="S356"/>
      <c r="T356"/>
    </row>
    <row r="357" spans="1:20">
      <c r="A357"/>
      <c r="B357" s="194">
        <v>44193</v>
      </c>
      <c r="C357">
        <v>45</v>
      </c>
      <c r="D357" t="s">
        <v>107</v>
      </c>
      <c r="E357" t="s">
        <v>107</v>
      </c>
      <c r="F357" t="s">
        <v>106</v>
      </c>
      <c r="G357" s="124" t="s">
        <v>115</v>
      </c>
      <c r="H357" t="s">
        <v>102</v>
      </c>
      <c r="I357" s="124" t="s">
        <v>115</v>
      </c>
      <c r="J357" s="194">
        <v>44462</v>
      </c>
      <c r="K357" s="196">
        <f t="shared" si="5"/>
        <v>44464</v>
      </c>
      <c r="L357"/>
      <c r="M357"/>
      <c r="N357" s="194">
        <v>44463</v>
      </c>
      <c r="O357">
        <v>1</v>
      </c>
      <c r="P357" t="s">
        <v>11</v>
      </c>
      <c r="Q357" s="124" t="s">
        <v>115</v>
      </c>
      <c r="R357" s="124" t="s">
        <v>115</v>
      </c>
      <c r="S357"/>
      <c r="T357"/>
    </row>
    <row r="358" spans="1:20">
      <c r="A358"/>
      <c r="B358" s="194">
        <v>44193</v>
      </c>
      <c r="C358">
        <v>45</v>
      </c>
      <c r="D358" t="s">
        <v>107</v>
      </c>
      <c r="E358" t="s">
        <v>107</v>
      </c>
      <c r="F358" t="s">
        <v>106</v>
      </c>
      <c r="G358" s="124" t="s">
        <v>115</v>
      </c>
      <c r="H358" t="s">
        <v>102</v>
      </c>
      <c r="I358" s="124" t="s">
        <v>115</v>
      </c>
      <c r="J358" s="194">
        <v>44463</v>
      </c>
      <c r="K358" s="196">
        <f t="shared" si="5"/>
        <v>44465</v>
      </c>
      <c r="L358"/>
      <c r="M358"/>
      <c r="N358" s="194">
        <v>44477</v>
      </c>
      <c r="O358">
        <v>14</v>
      </c>
      <c r="P358" t="s">
        <v>11</v>
      </c>
      <c r="Q358" s="124" t="s">
        <v>115</v>
      </c>
      <c r="R358" s="124" t="s">
        <v>115</v>
      </c>
      <c r="S358"/>
      <c r="T358"/>
    </row>
    <row r="359" spans="1:20">
      <c r="A359"/>
      <c r="B359" s="194">
        <v>44193</v>
      </c>
      <c r="C359">
        <v>45</v>
      </c>
      <c r="D359" t="s">
        <v>107</v>
      </c>
      <c r="E359" t="s">
        <v>107</v>
      </c>
      <c r="F359" t="s">
        <v>106</v>
      </c>
      <c r="G359" s="124" t="s">
        <v>115</v>
      </c>
      <c r="H359" t="s">
        <v>102</v>
      </c>
      <c r="I359" s="124" t="s">
        <v>115</v>
      </c>
      <c r="J359" s="194">
        <v>44548</v>
      </c>
      <c r="K359" s="196">
        <f t="shared" si="5"/>
        <v>44550</v>
      </c>
      <c r="L359"/>
      <c r="M359"/>
      <c r="N359" s="194">
        <v>44551</v>
      </c>
      <c r="O359">
        <v>3</v>
      </c>
      <c r="P359" t="s">
        <v>11</v>
      </c>
      <c r="Q359" s="124" t="s">
        <v>115</v>
      </c>
      <c r="R359" s="124" t="s">
        <v>115</v>
      </c>
      <c r="S359"/>
      <c r="T359"/>
    </row>
    <row r="360" spans="1:20">
      <c r="A360"/>
      <c r="B360" s="194">
        <v>44193</v>
      </c>
      <c r="C360">
        <v>45</v>
      </c>
      <c r="D360" t="s">
        <v>107</v>
      </c>
      <c r="E360" t="s">
        <v>107</v>
      </c>
      <c r="F360" t="s">
        <v>106</v>
      </c>
      <c r="G360" s="124" t="s">
        <v>115</v>
      </c>
      <c r="H360" t="s">
        <v>102</v>
      </c>
      <c r="I360" s="124" t="s">
        <v>115</v>
      </c>
      <c r="J360" s="194">
        <v>44551</v>
      </c>
      <c r="K360" s="196">
        <f t="shared" si="5"/>
        <v>44553</v>
      </c>
      <c r="L360"/>
      <c r="M360"/>
      <c r="N360" s="194">
        <v>44560</v>
      </c>
      <c r="O360">
        <v>9</v>
      </c>
      <c r="P360" t="s">
        <v>11</v>
      </c>
      <c r="Q360" s="124" t="s">
        <v>115</v>
      </c>
      <c r="R360" s="124" t="s">
        <v>115</v>
      </c>
      <c r="S360"/>
      <c r="T360"/>
    </row>
    <row r="361" spans="1:20">
      <c r="A361"/>
      <c r="B361" s="194">
        <v>44193</v>
      </c>
      <c r="C361">
        <v>24</v>
      </c>
      <c r="D361" t="s">
        <v>107</v>
      </c>
      <c r="E361" t="s">
        <v>107</v>
      </c>
      <c r="F361" t="s">
        <v>106</v>
      </c>
      <c r="G361" s="124" t="s">
        <v>115</v>
      </c>
      <c r="H361" t="s">
        <v>102</v>
      </c>
      <c r="I361" s="124" t="s">
        <v>115</v>
      </c>
      <c r="J361" s="194">
        <v>44201</v>
      </c>
      <c r="K361" s="196">
        <f t="shared" si="5"/>
        <v>44203</v>
      </c>
      <c r="L361"/>
      <c r="M361"/>
      <c r="N361" s="194">
        <v>44202</v>
      </c>
      <c r="O361">
        <v>1</v>
      </c>
      <c r="P361" t="s">
        <v>11</v>
      </c>
      <c r="Q361" s="124" t="s">
        <v>115</v>
      </c>
      <c r="R361" s="124" t="s">
        <v>115</v>
      </c>
      <c r="S361"/>
      <c r="T361"/>
    </row>
    <row r="362" spans="1:20">
      <c r="A362"/>
      <c r="B362" s="194">
        <v>44194</v>
      </c>
      <c r="C362">
        <v>22</v>
      </c>
      <c r="D362" t="s">
        <v>98</v>
      </c>
      <c r="E362" t="s">
        <v>99</v>
      </c>
      <c r="F362" t="s">
        <v>106</v>
      </c>
      <c r="G362" s="124" t="s">
        <v>115</v>
      </c>
      <c r="H362" t="s">
        <v>102</v>
      </c>
      <c r="I362" s="124" t="s">
        <v>115</v>
      </c>
      <c r="J362" s="194">
        <v>44208</v>
      </c>
      <c r="K362" s="196">
        <f t="shared" si="5"/>
        <v>44210</v>
      </c>
      <c r="L362"/>
      <c r="M362"/>
      <c r="N362" s="194">
        <v>44215</v>
      </c>
      <c r="O362">
        <v>7</v>
      </c>
      <c r="P362" t="s">
        <v>11</v>
      </c>
      <c r="Q362" s="124" t="s">
        <v>115</v>
      </c>
      <c r="R362" s="124" t="s">
        <v>115</v>
      </c>
      <c r="S362"/>
      <c r="T362"/>
    </row>
    <row r="363" spans="1:20">
      <c r="A363"/>
      <c r="B363" s="194">
        <v>44362</v>
      </c>
      <c r="C363">
        <v>30</v>
      </c>
      <c r="D363" t="s">
        <v>98</v>
      </c>
      <c r="E363" t="s">
        <v>99</v>
      </c>
      <c r="F363" t="s">
        <v>106</v>
      </c>
      <c r="G363" s="124" t="s">
        <v>115</v>
      </c>
      <c r="H363" t="s">
        <v>102</v>
      </c>
      <c r="I363" s="124" t="s">
        <v>115</v>
      </c>
      <c r="J363" s="194">
        <v>44314</v>
      </c>
      <c r="K363" s="196">
        <f t="shared" si="5"/>
        <v>44316</v>
      </c>
      <c r="L363"/>
      <c r="M363"/>
      <c r="N363" s="194">
        <v>44342</v>
      </c>
      <c r="O363">
        <v>28</v>
      </c>
      <c r="P363" t="s">
        <v>11</v>
      </c>
      <c r="Q363" s="124" t="s">
        <v>115</v>
      </c>
      <c r="R363" s="124" t="s">
        <v>115</v>
      </c>
      <c r="S363"/>
      <c r="T363"/>
    </row>
    <row r="364" spans="1:20">
      <c r="A364"/>
      <c r="B364" s="194">
        <v>44362</v>
      </c>
      <c r="C364">
        <v>30</v>
      </c>
      <c r="D364" t="s">
        <v>98</v>
      </c>
      <c r="E364" t="s">
        <v>99</v>
      </c>
      <c r="F364" t="s">
        <v>106</v>
      </c>
      <c r="G364" s="124" t="s">
        <v>115</v>
      </c>
      <c r="H364" t="s">
        <v>102</v>
      </c>
      <c r="I364" s="124" t="s">
        <v>115</v>
      </c>
      <c r="J364" s="194">
        <v>44397</v>
      </c>
      <c r="K364" s="196">
        <f t="shared" si="5"/>
        <v>44399</v>
      </c>
      <c r="L364"/>
      <c r="M364"/>
      <c r="N364" s="194">
        <v>44418</v>
      </c>
      <c r="O364">
        <v>21</v>
      </c>
      <c r="P364" t="s">
        <v>11</v>
      </c>
      <c r="Q364" s="124" t="s">
        <v>115</v>
      </c>
      <c r="R364" s="124" t="s">
        <v>115</v>
      </c>
      <c r="S364"/>
      <c r="T364"/>
    </row>
    <row r="365" spans="1:20">
      <c r="A365"/>
      <c r="B365" s="194">
        <v>44194</v>
      </c>
      <c r="C365">
        <v>38</v>
      </c>
      <c r="D365" t="s">
        <v>98</v>
      </c>
      <c r="E365" t="s">
        <v>99</v>
      </c>
      <c r="F365" t="s">
        <v>106</v>
      </c>
      <c r="G365" s="124" t="s">
        <v>115</v>
      </c>
      <c r="H365" t="s">
        <v>102</v>
      </c>
      <c r="I365" s="124" t="s">
        <v>115</v>
      </c>
      <c r="J365" s="194">
        <v>44200</v>
      </c>
      <c r="K365" s="196">
        <f t="shared" si="5"/>
        <v>44202</v>
      </c>
      <c r="L365"/>
      <c r="M365"/>
      <c r="N365" s="194">
        <v>44211</v>
      </c>
      <c r="O365">
        <v>11</v>
      </c>
      <c r="P365" t="s">
        <v>11</v>
      </c>
      <c r="Q365" s="124" t="s">
        <v>115</v>
      </c>
      <c r="R365" s="124" t="s">
        <v>115</v>
      </c>
      <c r="S365"/>
      <c r="T365"/>
    </row>
    <row r="366" spans="1:20">
      <c r="A366"/>
      <c r="B366" s="194">
        <v>44284</v>
      </c>
      <c r="C366">
        <v>22</v>
      </c>
      <c r="D366" t="s">
        <v>98</v>
      </c>
      <c r="E366" t="s">
        <v>99</v>
      </c>
      <c r="F366" t="s">
        <v>106</v>
      </c>
      <c r="G366" s="124" t="s">
        <v>115</v>
      </c>
      <c r="H366" t="s">
        <v>102</v>
      </c>
      <c r="I366" s="124" t="s">
        <v>115</v>
      </c>
      <c r="J366" s="194">
        <v>44356</v>
      </c>
      <c r="K366" s="196">
        <f t="shared" si="5"/>
        <v>44358</v>
      </c>
      <c r="L366"/>
      <c r="M366"/>
      <c r="N366" s="194">
        <v>44363</v>
      </c>
      <c r="O366">
        <v>7</v>
      </c>
      <c r="P366" t="s">
        <v>11</v>
      </c>
      <c r="Q366" s="124" t="s">
        <v>115</v>
      </c>
      <c r="R366" s="124" t="s">
        <v>115</v>
      </c>
      <c r="S366"/>
      <c r="T366"/>
    </row>
    <row r="367" spans="1:20">
      <c r="A367"/>
      <c r="B367" s="194">
        <v>44322</v>
      </c>
      <c r="C367">
        <v>33</v>
      </c>
      <c r="D367" t="s">
        <v>107</v>
      </c>
      <c r="E367" t="s">
        <v>107</v>
      </c>
      <c r="F367" t="s">
        <v>106</v>
      </c>
      <c r="G367" s="124" t="s">
        <v>115</v>
      </c>
      <c r="H367" t="s">
        <v>102</v>
      </c>
      <c r="I367" s="124" t="s">
        <v>115</v>
      </c>
      <c r="J367" s="194">
        <v>44351</v>
      </c>
      <c r="K367" s="196">
        <f t="shared" si="5"/>
        <v>44353</v>
      </c>
      <c r="L367"/>
      <c r="M367"/>
      <c r="N367" s="194">
        <v>44358</v>
      </c>
      <c r="O367">
        <v>7</v>
      </c>
      <c r="P367" t="s">
        <v>11</v>
      </c>
      <c r="Q367" s="124" t="s">
        <v>115</v>
      </c>
      <c r="R367" s="124" t="s">
        <v>115</v>
      </c>
      <c r="S367"/>
      <c r="T367"/>
    </row>
    <row r="368" spans="1:20">
      <c r="A368"/>
      <c r="B368" s="194">
        <v>44195</v>
      </c>
      <c r="C368">
        <v>43</v>
      </c>
      <c r="D368" t="s">
        <v>98</v>
      </c>
      <c r="E368" t="s">
        <v>99</v>
      </c>
      <c r="F368" t="s">
        <v>106</v>
      </c>
      <c r="G368" s="124" t="s">
        <v>115</v>
      </c>
      <c r="H368" t="s">
        <v>102</v>
      </c>
      <c r="I368" s="124" t="s">
        <v>115</v>
      </c>
      <c r="J368" s="194">
        <v>44229</v>
      </c>
      <c r="K368" s="196">
        <f t="shared" si="5"/>
        <v>44231</v>
      </c>
      <c r="L368"/>
      <c r="M368"/>
      <c r="N368" s="194">
        <v>44230</v>
      </c>
      <c r="O368">
        <v>1</v>
      </c>
      <c r="P368" t="s">
        <v>11</v>
      </c>
      <c r="Q368" s="124" t="s">
        <v>115</v>
      </c>
      <c r="R368" s="124" t="s">
        <v>115</v>
      </c>
      <c r="S368"/>
      <c r="T368"/>
    </row>
    <row r="369" spans="1:20">
      <c r="A369"/>
      <c r="B369" s="194">
        <v>44196</v>
      </c>
      <c r="C369">
        <v>37</v>
      </c>
      <c r="D369" t="s">
        <v>98</v>
      </c>
      <c r="E369" t="s">
        <v>99</v>
      </c>
      <c r="F369" t="s">
        <v>106</v>
      </c>
      <c r="G369" s="124" t="s">
        <v>115</v>
      </c>
      <c r="H369" t="s">
        <v>102</v>
      </c>
      <c r="I369" s="124" t="s">
        <v>115</v>
      </c>
      <c r="J369" s="194">
        <v>44209</v>
      </c>
      <c r="K369" s="196">
        <f t="shared" si="5"/>
        <v>44211</v>
      </c>
      <c r="L369"/>
      <c r="M369"/>
      <c r="N369" s="194">
        <v>44212</v>
      </c>
      <c r="O369">
        <v>3</v>
      </c>
      <c r="P369" t="s">
        <v>11</v>
      </c>
      <c r="Q369" s="124" t="s">
        <v>115</v>
      </c>
      <c r="R369" s="124" t="s">
        <v>115</v>
      </c>
      <c r="S369"/>
      <c r="T369"/>
    </row>
    <row r="370" spans="1:20">
      <c r="A370"/>
      <c r="B370" s="194">
        <v>44196</v>
      </c>
      <c r="C370">
        <v>37</v>
      </c>
      <c r="D370" t="s">
        <v>98</v>
      </c>
      <c r="E370" t="s">
        <v>99</v>
      </c>
      <c r="F370" t="s">
        <v>106</v>
      </c>
      <c r="G370" s="124" t="s">
        <v>115</v>
      </c>
      <c r="H370" t="s">
        <v>102</v>
      </c>
      <c r="I370" s="124" t="s">
        <v>115</v>
      </c>
      <c r="J370" s="194">
        <v>44212</v>
      </c>
      <c r="K370" s="196">
        <f t="shared" si="5"/>
        <v>44214</v>
      </c>
      <c r="L370"/>
      <c r="M370"/>
      <c r="N370" s="194">
        <v>44221</v>
      </c>
      <c r="O370">
        <v>9</v>
      </c>
      <c r="P370" t="s">
        <v>11</v>
      </c>
      <c r="Q370" s="124" t="s">
        <v>115</v>
      </c>
      <c r="R370" s="124" t="s">
        <v>115</v>
      </c>
      <c r="S370"/>
      <c r="T370"/>
    </row>
    <row r="371" spans="1:20">
      <c r="A371"/>
      <c r="B371" s="194">
        <v>44263</v>
      </c>
      <c r="C371">
        <v>34</v>
      </c>
      <c r="D371" t="s">
        <v>107</v>
      </c>
      <c r="E371" t="s">
        <v>107</v>
      </c>
      <c r="F371" t="s">
        <v>106</v>
      </c>
      <c r="G371" s="124" t="s">
        <v>115</v>
      </c>
      <c r="H371" t="s">
        <v>102</v>
      </c>
      <c r="I371" s="124" t="s">
        <v>115</v>
      </c>
      <c r="J371" s="194">
        <v>44222</v>
      </c>
      <c r="K371" s="196">
        <f t="shared" si="5"/>
        <v>44224</v>
      </c>
      <c r="L371"/>
      <c r="M371"/>
      <c r="N371" s="194">
        <v>44225</v>
      </c>
      <c r="O371">
        <v>3</v>
      </c>
      <c r="P371" t="s">
        <v>11</v>
      </c>
      <c r="Q371" s="124" t="s">
        <v>115</v>
      </c>
      <c r="R371" s="124" t="s">
        <v>115</v>
      </c>
      <c r="S371"/>
      <c r="T371"/>
    </row>
    <row r="372" spans="1:20">
      <c r="A372"/>
      <c r="B372" s="194">
        <v>44315</v>
      </c>
      <c r="C372">
        <v>20</v>
      </c>
      <c r="D372" t="s">
        <v>105</v>
      </c>
      <c r="E372" t="s">
        <v>99</v>
      </c>
      <c r="F372" t="s">
        <v>106</v>
      </c>
      <c r="G372" s="124" t="s">
        <v>115</v>
      </c>
      <c r="H372" t="s">
        <v>102</v>
      </c>
      <c r="I372" s="124" t="s">
        <v>115</v>
      </c>
      <c r="J372" s="194">
        <v>44340</v>
      </c>
      <c r="K372" s="196">
        <f t="shared" si="5"/>
        <v>44342</v>
      </c>
      <c r="L372"/>
      <c r="M372"/>
      <c r="N372" s="194">
        <v>44342</v>
      </c>
      <c r="O372">
        <v>2</v>
      </c>
      <c r="P372" t="s">
        <v>11</v>
      </c>
      <c r="Q372" s="124" t="s">
        <v>115</v>
      </c>
      <c r="R372" s="124" t="s">
        <v>115</v>
      </c>
      <c r="S372"/>
      <c r="T372"/>
    </row>
    <row r="373" spans="1:20">
      <c r="A373"/>
      <c r="B373" s="194">
        <v>44315</v>
      </c>
      <c r="C373">
        <v>20</v>
      </c>
      <c r="D373" t="s">
        <v>105</v>
      </c>
      <c r="E373" t="s">
        <v>99</v>
      </c>
      <c r="F373" t="s">
        <v>106</v>
      </c>
      <c r="G373" s="124" t="s">
        <v>115</v>
      </c>
      <c r="H373" t="s">
        <v>102</v>
      </c>
      <c r="I373" s="124" t="s">
        <v>115</v>
      </c>
      <c r="J373" s="194">
        <v>44442</v>
      </c>
      <c r="K373" s="196">
        <f t="shared" si="5"/>
        <v>44444</v>
      </c>
      <c r="L373"/>
      <c r="M373"/>
      <c r="N373" s="194">
        <v>44446</v>
      </c>
      <c r="O373">
        <v>4</v>
      </c>
      <c r="P373" t="s">
        <v>11</v>
      </c>
      <c r="Q373" s="124" t="s">
        <v>115</v>
      </c>
      <c r="R373" s="124" t="s">
        <v>115</v>
      </c>
      <c r="S373"/>
      <c r="T373"/>
    </row>
    <row r="374" spans="1:20">
      <c r="A374"/>
      <c r="B374" s="194">
        <v>44244</v>
      </c>
      <c r="C374">
        <v>32</v>
      </c>
      <c r="D374" t="s">
        <v>98</v>
      </c>
      <c r="E374" t="s">
        <v>99</v>
      </c>
      <c r="F374" t="s">
        <v>106</v>
      </c>
      <c r="G374" s="124" t="s">
        <v>115</v>
      </c>
      <c r="H374" t="s">
        <v>102</v>
      </c>
      <c r="I374" s="124" t="s">
        <v>115</v>
      </c>
      <c r="J374" s="194">
        <v>44236</v>
      </c>
      <c r="K374" s="196">
        <f t="shared" si="5"/>
        <v>44238</v>
      </c>
      <c r="L374"/>
      <c r="M374"/>
      <c r="N374" s="194">
        <v>44237</v>
      </c>
      <c r="O374">
        <v>1</v>
      </c>
      <c r="P374" t="s">
        <v>11</v>
      </c>
      <c r="Q374" s="124" t="s">
        <v>115</v>
      </c>
      <c r="R374" s="124" t="s">
        <v>115</v>
      </c>
      <c r="S374"/>
      <c r="T374"/>
    </row>
    <row r="375" spans="1:20">
      <c r="A375"/>
      <c r="B375" s="194">
        <v>44244</v>
      </c>
      <c r="C375">
        <v>32</v>
      </c>
      <c r="D375" t="s">
        <v>98</v>
      </c>
      <c r="E375" t="s">
        <v>99</v>
      </c>
      <c r="F375" t="s">
        <v>106</v>
      </c>
      <c r="G375" s="124" t="s">
        <v>115</v>
      </c>
      <c r="H375" t="s">
        <v>102</v>
      </c>
      <c r="I375" s="124" t="s">
        <v>115</v>
      </c>
      <c r="J375" s="194">
        <v>44341</v>
      </c>
      <c r="K375" s="196">
        <f t="shared" si="5"/>
        <v>44343</v>
      </c>
      <c r="L375"/>
      <c r="M375"/>
      <c r="N375" s="194">
        <v>44346</v>
      </c>
      <c r="O375">
        <v>5</v>
      </c>
      <c r="P375" t="s">
        <v>11</v>
      </c>
      <c r="Q375" s="124" t="s">
        <v>115</v>
      </c>
      <c r="R375" s="124" t="s">
        <v>115</v>
      </c>
      <c r="S375"/>
      <c r="T375"/>
    </row>
    <row r="376" spans="1:20">
      <c r="A376"/>
      <c r="B376" s="194">
        <v>44202</v>
      </c>
      <c r="C376">
        <v>36</v>
      </c>
      <c r="D376" t="s">
        <v>107</v>
      </c>
      <c r="E376" t="s">
        <v>107</v>
      </c>
      <c r="F376" t="s">
        <v>106</v>
      </c>
      <c r="G376" s="124" t="s">
        <v>115</v>
      </c>
      <c r="H376" t="s">
        <v>102</v>
      </c>
      <c r="I376" s="124" t="s">
        <v>115</v>
      </c>
      <c r="J376" s="194">
        <v>44311</v>
      </c>
      <c r="K376" s="196">
        <f t="shared" si="5"/>
        <v>44313</v>
      </c>
      <c r="L376"/>
      <c r="M376"/>
      <c r="N376" s="194">
        <v>44314</v>
      </c>
      <c r="O376">
        <v>3</v>
      </c>
      <c r="P376" t="s">
        <v>11</v>
      </c>
      <c r="Q376" s="124" t="s">
        <v>115</v>
      </c>
      <c r="R376" s="124" t="s">
        <v>115</v>
      </c>
      <c r="S376"/>
      <c r="T376"/>
    </row>
    <row r="377" spans="1:20">
      <c r="A377"/>
      <c r="B377" s="194">
        <v>44203</v>
      </c>
      <c r="C377">
        <v>54</v>
      </c>
      <c r="D377" t="s">
        <v>98</v>
      </c>
      <c r="E377" t="s">
        <v>99</v>
      </c>
      <c r="F377" t="s">
        <v>106</v>
      </c>
      <c r="G377" s="124" t="s">
        <v>115</v>
      </c>
      <c r="H377" t="s">
        <v>102</v>
      </c>
      <c r="I377" s="124" t="s">
        <v>115</v>
      </c>
      <c r="J377" s="194">
        <v>44250</v>
      </c>
      <c r="K377" s="196">
        <f t="shared" si="5"/>
        <v>44252</v>
      </c>
      <c r="L377"/>
      <c r="M377"/>
      <c r="N377" s="194">
        <v>44257</v>
      </c>
      <c r="O377">
        <v>7</v>
      </c>
      <c r="P377" t="s">
        <v>11</v>
      </c>
      <c r="Q377" s="124" t="s">
        <v>115</v>
      </c>
      <c r="R377" s="124" t="s">
        <v>115</v>
      </c>
      <c r="S377"/>
      <c r="T377"/>
    </row>
    <row r="378" spans="1:20">
      <c r="A378"/>
      <c r="B378" s="194">
        <v>44204</v>
      </c>
      <c r="C378">
        <v>24</v>
      </c>
      <c r="D378" t="s">
        <v>98</v>
      </c>
      <c r="E378" t="s">
        <v>99</v>
      </c>
      <c r="F378" t="s">
        <v>106</v>
      </c>
      <c r="G378" s="124" t="s">
        <v>115</v>
      </c>
      <c r="H378" t="s">
        <v>102</v>
      </c>
      <c r="I378" s="124" t="s">
        <v>115</v>
      </c>
      <c r="J378" s="194">
        <v>44243</v>
      </c>
      <c r="K378" s="196">
        <f t="shared" si="5"/>
        <v>44245</v>
      </c>
      <c r="L378"/>
      <c r="M378"/>
      <c r="N378" s="194">
        <v>44248</v>
      </c>
      <c r="O378">
        <v>5</v>
      </c>
      <c r="P378" t="s">
        <v>11</v>
      </c>
      <c r="Q378" s="124" t="s">
        <v>115</v>
      </c>
      <c r="R378" s="124" t="s">
        <v>115</v>
      </c>
      <c r="S378"/>
      <c r="T378"/>
    </row>
    <row r="379" spans="1:20">
      <c r="A379"/>
      <c r="B379" s="194">
        <v>44204</v>
      </c>
      <c r="C379">
        <v>39</v>
      </c>
      <c r="D379" t="s">
        <v>98</v>
      </c>
      <c r="E379" t="s">
        <v>99</v>
      </c>
      <c r="F379" t="s">
        <v>106</v>
      </c>
      <c r="G379" s="124" t="s">
        <v>115</v>
      </c>
      <c r="H379" t="s">
        <v>102</v>
      </c>
      <c r="I379" s="124" t="s">
        <v>115</v>
      </c>
      <c r="J379" s="194">
        <v>44215</v>
      </c>
      <c r="K379" s="196">
        <f t="shared" si="5"/>
        <v>44217</v>
      </c>
      <c r="L379"/>
      <c r="M379"/>
      <c r="N379" s="194">
        <v>44229</v>
      </c>
      <c r="O379">
        <v>14</v>
      </c>
      <c r="P379" t="s">
        <v>11</v>
      </c>
      <c r="Q379" s="124" t="s">
        <v>115</v>
      </c>
      <c r="R379" s="124" t="s">
        <v>115</v>
      </c>
      <c r="S379"/>
      <c r="T379"/>
    </row>
    <row r="380" spans="1:20">
      <c r="A380"/>
      <c r="B380" s="194">
        <v>44204</v>
      </c>
      <c r="C380">
        <v>39</v>
      </c>
      <c r="D380" t="s">
        <v>98</v>
      </c>
      <c r="E380" t="s">
        <v>99</v>
      </c>
      <c r="F380" t="s">
        <v>106</v>
      </c>
      <c r="G380" s="124" t="s">
        <v>115</v>
      </c>
      <c r="H380" t="s">
        <v>102</v>
      </c>
      <c r="I380" s="124" t="s">
        <v>115</v>
      </c>
      <c r="J380" s="194">
        <v>44341</v>
      </c>
      <c r="K380" s="196">
        <f t="shared" si="5"/>
        <v>44343</v>
      </c>
      <c r="L380"/>
      <c r="M380"/>
      <c r="N380" s="194">
        <v>44351</v>
      </c>
      <c r="O380">
        <v>10</v>
      </c>
      <c r="P380" t="s">
        <v>11</v>
      </c>
      <c r="Q380" s="124" t="s">
        <v>115</v>
      </c>
      <c r="R380" s="124" t="s">
        <v>115</v>
      </c>
      <c r="S380"/>
      <c r="T380"/>
    </row>
    <row r="381" spans="1:20">
      <c r="A381"/>
      <c r="B381" s="194">
        <v>44204</v>
      </c>
      <c r="C381">
        <v>39</v>
      </c>
      <c r="D381" t="s">
        <v>98</v>
      </c>
      <c r="E381" t="s">
        <v>99</v>
      </c>
      <c r="F381" t="s">
        <v>106</v>
      </c>
      <c r="G381" s="124" t="s">
        <v>115</v>
      </c>
      <c r="H381" t="s">
        <v>102</v>
      </c>
      <c r="I381" s="124" t="s">
        <v>115</v>
      </c>
      <c r="J381" s="194">
        <v>44475</v>
      </c>
      <c r="K381" s="196">
        <f t="shared" si="5"/>
        <v>44477</v>
      </c>
      <c r="L381"/>
      <c r="M381"/>
      <c r="N381" s="194">
        <v>44481</v>
      </c>
      <c r="O381">
        <v>6</v>
      </c>
      <c r="P381" t="s">
        <v>11</v>
      </c>
      <c r="Q381" s="124" t="s">
        <v>115</v>
      </c>
      <c r="R381" s="124" t="s">
        <v>115</v>
      </c>
      <c r="S381"/>
      <c r="T381"/>
    </row>
    <row r="382" spans="1:20">
      <c r="A382"/>
      <c r="B382" s="194">
        <v>44264</v>
      </c>
      <c r="C382">
        <v>35</v>
      </c>
      <c r="D382" t="s">
        <v>98</v>
      </c>
      <c r="E382" t="s">
        <v>99</v>
      </c>
      <c r="F382" t="s">
        <v>106</v>
      </c>
      <c r="G382" s="124" t="s">
        <v>115</v>
      </c>
      <c r="H382" t="s">
        <v>102</v>
      </c>
      <c r="I382" s="124" t="s">
        <v>115</v>
      </c>
      <c r="J382" s="194">
        <v>44334</v>
      </c>
      <c r="K382" s="196">
        <f t="shared" si="5"/>
        <v>44336</v>
      </c>
      <c r="L382"/>
      <c r="M382"/>
      <c r="N382" s="194">
        <v>44335</v>
      </c>
      <c r="O382">
        <v>1</v>
      </c>
      <c r="P382" t="s">
        <v>11</v>
      </c>
      <c r="Q382" s="124" t="s">
        <v>115</v>
      </c>
      <c r="R382" s="124" t="s">
        <v>115</v>
      </c>
      <c r="S382"/>
      <c r="T382"/>
    </row>
    <row r="383" spans="1:20">
      <c r="A383"/>
      <c r="B383" s="194">
        <v>44264</v>
      </c>
      <c r="C383">
        <v>35</v>
      </c>
      <c r="D383" t="s">
        <v>98</v>
      </c>
      <c r="E383" t="s">
        <v>99</v>
      </c>
      <c r="F383" t="s">
        <v>106</v>
      </c>
      <c r="G383" s="124" t="s">
        <v>115</v>
      </c>
      <c r="H383" t="s">
        <v>102</v>
      </c>
      <c r="I383" s="124" t="s">
        <v>115</v>
      </c>
      <c r="J383" s="194">
        <v>44354</v>
      </c>
      <c r="K383" s="196">
        <f t="shared" si="5"/>
        <v>44356</v>
      </c>
      <c r="L383"/>
      <c r="M383"/>
      <c r="N383" s="194">
        <v>44370</v>
      </c>
      <c r="O383">
        <v>16</v>
      </c>
      <c r="P383" t="s">
        <v>11</v>
      </c>
      <c r="Q383" s="124" t="s">
        <v>115</v>
      </c>
      <c r="R383" s="124" t="s">
        <v>115</v>
      </c>
      <c r="S383"/>
      <c r="T383"/>
    </row>
    <row r="384" spans="1:20">
      <c r="A384"/>
      <c r="B384" s="194">
        <v>44206</v>
      </c>
      <c r="C384">
        <v>40</v>
      </c>
      <c r="D384" t="s">
        <v>112</v>
      </c>
      <c r="E384" t="s">
        <v>99</v>
      </c>
      <c r="F384" t="s">
        <v>106</v>
      </c>
      <c r="G384" s="124" t="s">
        <v>115</v>
      </c>
      <c r="H384" t="s">
        <v>102</v>
      </c>
      <c r="I384" s="124" t="s">
        <v>115</v>
      </c>
      <c r="J384" s="194">
        <v>44216</v>
      </c>
      <c r="K384" s="196">
        <f t="shared" si="5"/>
        <v>44218</v>
      </c>
      <c r="L384"/>
      <c r="M384"/>
      <c r="N384" s="194">
        <v>44217</v>
      </c>
      <c r="O384">
        <v>1</v>
      </c>
      <c r="P384" t="s">
        <v>11</v>
      </c>
      <c r="Q384" s="124" t="s">
        <v>115</v>
      </c>
      <c r="R384" s="124" t="s">
        <v>115</v>
      </c>
      <c r="S384"/>
      <c r="T384"/>
    </row>
    <row r="385" spans="1:20">
      <c r="A385"/>
      <c r="B385" s="194">
        <v>44206</v>
      </c>
      <c r="C385">
        <v>40</v>
      </c>
      <c r="D385" t="s">
        <v>112</v>
      </c>
      <c r="E385" t="s">
        <v>99</v>
      </c>
      <c r="F385" t="s">
        <v>106</v>
      </c>
      <c r="G385" s="124" t="s">
        <v>115</v>
      </c>
      <c r="H385" t="s">
        <v>102</v>
      </c>
      <c r="I385" s="124" t="s">
        <v>115</v>
      </c>
      <c r="J385" s="194">
        <v>44217</v>
      </c>
      <c r="K385" s="196">
        <f t="shared" si="5"/>
        <v>44219</v>
      </c>
      <c r="L385"/>
      <c r="M385"/>
      <c r="N385" s="194">
        <v>44221</v>
      </c>
      <c r="O385">
        <v>4</v>
      </c>
      <c r="P385" t="s">
        <v>11</v>
      </c>
      <c r="Q385" s="124" t="s">
        <v>115</v>
      </c>
      <c r="R385" s="124" t="s">
        <v>115</v>
      </c>
      <c r="S385"/>
      <c r="T385"/>
    </row>
    <row r="386" spans="1:20">
      <c r="A386"/>
      <c r="B386" s="194">
        <v>44413</v>
      </c>
      <c r="C386">
        <v>34</v>
      </c>
      <c r="D386" t="s">
        <v>107</v>
      </c>
      <c r="E386" t="s">
        <v>107</v>
      </c>
      <c r="F386" t="s">
        <v>106</v>
      </c>
      <c r="G386" s="124" t="s">
        <v>115</v>
      </c>
      <c r="H386" t="s">
        <v>102</v>
      </c>
      <c r="I386" s="124" t="s">
        <v>115</v>
      </c>
      <c r="J386" s="194">
        <v>44265</v>
      </c>
      <c r="K386" s="196">
        <f t="shared" si="5"/>
        <v>44267</v>
      </c>
      <c r="L386"/>
      <c r="M386"/>
      <c r="N386" s="194">
        <v>44266</v>
      </c>
      <c r="O386">
        <v>1</v>
      </c>
      <c r="P386" t="s">
        <v>11</v>
      </c>
      <c r="Q386" s="124" t="s">
        <v>115</v>
      </c>
      <c r="R386" s="124" t="s">
        <v>115</v>
      </c>
      <c r="S386"/>
      <c r="T386"/>
    </row>
    <row r="387" spans="1:20">
      <c r="A387"/>
      <c r="B387" s="194">
        <v>44413</v>
      </c>
      <c r="C387">
        <v>34</v>
      </c>
      <c r="D387" t="s">
        <v>107</v>
      </c>
      <c r="E387" t="s">
        <v>107</v>
      </c>
      <c r="F387" t="s">
        <v>106</v>
      </c>
      <c r="G387" s="124" t="s">
        <v>115</v>
      </c>
      <c r="H387" t="s">
        <v>102</v>
      </c>
      <c r="I387" s="124" t="s">
        <v>115</v>
      </c>
      <c r="J387" s="194">
        <v>44311</v>
      </c>
      <c r="K387" s="196">
        <f t="shared" si="5"/>
        <v>44313</v>
      </c>
      <c r="L387"/>
      <c r="M387"/>
      <c r="N387" s="194">
        <v>44364</v>
      </c>
      <c r="O387">
        <v>53</v>
      </c>
      <c r="P387" t="s">
        <v>11</v>
      </c>
      <c r="Q387" s="124" t="s">
        <v>115</v>
      </c>
      <c r="R387" s="124" t="s">
        <v>115</v>
      </c>
      <c r="S387"/>
      <c r="T387"/>
    </row>
    <row r="388" spans="1:20">
      <c r="A388"/>
      <c r="B388" s="194">
        <v>44413</v>
      </c>
      <c r="C388">
        <v>34</v>
      </c>
      <c r="D388" t="s">
        <v>107</v>
      </c>
      <c r="E388" t="s">
        <v>107</v>
      </c>
      <c r="F388" t="s">
        <v>106</v>
      </c>
      <c r="G388" s="124" t="s">
        <v>115</v>
      </c>
      <c r="H388" t="s">
        <v>102</v>
      </c>
      <c r="I388" s="124" t="s">
        <v>115</v>
      </c>
      <c r="J388" s="194">
        <v>44411</v>
      </c>
      <c r="K388" s="196">
        <f t="shared" ref="K388:K451" si="6">J388+2</f>
        <v>44413</v>
      </c>
      <c r="L388"/>
      <c r="M388"/>
      <c r="N388" s="194">
        <v>44412</v>
      </c>
      <c r="O388">
        <v>1</v>
      </c>
      <c r="P388" t="s">
        <v>11</v>
      </c>
      <c r="Q388" s="124" t="s">
        <v>115</v>
      </c>
      <c r="R388" s="124" t="s">
        <v>115</v>
      </c>
      <c r="S388"/>
      <c r="T388"/>
    </row>
    <row r="389" spans="1:20">
      <c r="A389"/>
      <c r="B389" s="194">
        <v>44413</v>
      </c>
      <c r="C389">
        <v>34</v>
      </c>
      <c r="D389" t="s">
        <v>107</v>
      </c>
      <c r="E389" t="s">
        <v>107</v>
      </c>
      <c r="F389" t="s">
        <v>106</v>
      </c>
      <c r="G389" s="124" t="s">
        <v>115</v>
      </c>
      <c r="H389" t="s">
        <v>102</v>
      </c>
      <c r="I389" s="124" t="s">
        <v>115</v>
      </c>
      <c r="J389" s="194">
        <v>44412</v>
      </c>
      <c r="K389" s="196">
        <f t="shared" si="6"/>
        <v>44414</v>
      </c>
      <c r="L389"/>
      <c r="M389"/>
      <c r="N389" s="194">
        <v>44438</v>
      </c>
      <c r="O389">
        <v>26</v>
      </c>
      <c r="P389" t="s">
        <v>11</v>
      </c>
      <c r="Q389" s="124" t="s">
        <v>115</v>
      </c>
      <c r="R389" s="124" t="s">
        <v>115</v>
      </c>
      <c r="S389"/>
      <c r="T389"/>
    </row>
    <row r="390" spans="1:20">
      <c r="A390"/>
      <c r="B390" s="194">
        <v>44207</v>
      </c>
      <c r="C390">
        <v>47</v>
      </c>
      <c r="D390" t="s">
        <v>107</v>
      </c>
      <c r="E390" t="s">
        <v>107</v>
      </c>
      <c r="F390" t="s">
        <v>106</v>
      </c>
      <c r="G390" s="124" t="s">
        <v>115</v>
      </c>
      <c r="H390" t="s">
        <v>102</v>
      </c>
      <c r="I390" s="124" t="s">
        <v>115</v>
      </c>
      <c r="J390" s="194">
        <v>44458</v>
      </c>
      <c r="K390" s="196">
        <f t="shared" si="6"/>
        <v>44460</v>
      </c>
      <c r="L390"/>
      <c r="M390"/>
      <c r="N390" s="194">
        <v>44474</v>
      </c>
      <c r="O390">
        <v>16</v>
      </c>
      <c r="P390" t="s">
        <v>11</v>
      </c>
      <c r="Q390" s="124" t="s">
        <v>115</v>
      </c>
      <c r="R390" s="124" t="s">
        <v>115</v>
      </c>
      <c r="S390"/>
      <c r="T390"/>
    </row>
    <row r="391" spans="1:20">
      <c r="A391"/>
      <c r="B391" s="194">
        <v>44245</v>
      </c>
      <c r="C391">
        <v>25</v>
      </c>
      <c r="D391" t="s">
        <v>107</v>
      </c>
      <c r="E391" t="s">
        <v>107</v>
      </c>
      <c r="F391" t="s">
        <v>106</v>
      </c>
      <c r="G391" s="124" t="s">
        <v>115</v>
      </c>
      <c r="H391" t="s">
        <v>102</v>
      </c>
      <c r="I391" s="124" t="s">
        <v>115</v>
      </c>
      <c r="J391" s="194">
        <v>44216</v>
      </c>
      <c r="K391" s="196">
        <f t="shared" si="6"/>
        <v>44218</v>
      </c>
      <c r="L391"/>
      <c r="M391"/>
      <c r="N391" s="194">
        <v>44230</v>
      </c>
      <c r="O391">
        <v>14</v>
      </c>
      <c r="P391" t="s">
        <v>11</v>
      </c>
      <c r="Q391" s="124" t="s">
        <v>115</v>
      </c>
      <c r="R391" s="124" t="s">
        <v>115</v>
      </c>
      <c r="S391"/>
      <c r="T391"/>
    </row>
    <row r="392" spans="1:20">
      <c r="A392"/>
      <c r="B392" s="194">
        <v>44207</v>
      </c>
      <c r="C392">
        <v>33</v>
      </c>
      <c r="D392" t="s">
        <v>107</v>
      </c>
      <c r="E392" t="s">
        <v>107</v>
      </c>
      <c r="F392" t="s">
        <v>106</v>
      </c>
      <c r="G392" s="124" t="s">
        <v>115</v>
      </c>
      <c r="H392" t="s">
        <v>102</v>
      </c>
      <c r="I392" s="124" t="s">
        <v>115</v>
      </c>
      <c r="J392" s="194">
        <v>44239</v>
      </c>
      <c r="K392" s="196">
        <f t="shared" si="6"/>
        <v>44241</v>
      </c>
      <c r="L392"/>
      <c r="M392"/>
      <c r="N392" s="194">
        <v>44246</v>
      </c>
      <c r="O392">
        <v>7</v>
      </c>
      <c r="P392" t="s">
        <v>11</v>
      </c>
      <c r="Q392" s="124" t="s">
        <v>115</v>
      </c>
      <c r="R392" s="124" t="s">
        <v>115</v>
      </c>
      <c r="S392"/>
      <c r="T392"/>
    </row>
    <row r="393" spans="1:20">
      <c r="A393"/>
      <c r="B393" s="194">
        <v>44273</v>
      </c>
      <c r="C393">
        <v>29</v>
      </c>
      <c r="D393" t="s">
        <v>105</v>
      </c>
      <c r="E393" t="s">
        <v>99</v>
      </c>
      <c r="F393" t="s">
        <v>106</v>
      </c>
      <c r="G393" s="124" t="s">
        <v>115</v>
      </c>
      <c r="H393" t="s">
        <v>102</v>
      </c>
      <c r="I393" s="124" t="s">
        <v>115</v>
      </c>
      <c r="J393" s="194">
        <v>44315</v>
      </c>
      <c r="K393" s="196">
        <f t="shared" si="6"/>
        <v>44317</v>
      </c>
      <c r="L393"/>
      <c r="M393"/>
      <c r="N393" s="194">
        <v>44330</v>
      </c>
      <c r="O393">
        <v>15</v>
      </c>
      <c r="P393" t="s">
        <v>11</v>
      </c>
      <c r="Q393" s="124" t="s">
        <v>115</v>
      </c>
      <c r="R393" s="124" t="s">
        <v>115</v>
      </c>
      <c r="S393"/>
      <c r="T393"/>
    </row>
    <row r="394" spans="1:20">
      <c r="A394"/>
      <c r="B394" s="194">
        <v>44273</v>
      </c>
      <c r="C394">
        <v>29</v>
      </c>
      <c r="D394" t="s">
        <v>105</v>
      </c>
      <c r="E394" t="s">
        <v>99</v>
      </c>
      <c r="F394" t="s">
        <v>106</v>
      </c>
      <c r="G394" s="124" t="s">
        <v>115</v>
      </c>
      <c r="H394" t="s">
        <v>102</v>
      </c>
      <c r="I394" s="124" t="s">
        <v>115</v>
      </c>
      <c r="J394" s="194">
        <v>44432</v>
      </c>
      <c r="K394" s="196">
        <f t="shared" si="6"/>
        <v>44434</v>
      </c>
      <c r="L394"/>
      <c r="M394"/>
      <c r="N394" s="194">
        <v>44441</v>
      </c>
      <c r="O394">
        <v>9</v>
      </c>
      <c r="P394" t="s">
        <v>11</v>
      </c>
      <c r="Q394" s="124" t="s">
        <v>115</v>
      </c>
      <c r="R394" s="124" t="s">
        <v>115</v>
      </c>
      <c r="S394"/>
      <c r="T394"/>
    </row>
    <row r="395" spans="1:20">
      <c r="A395"/>
      <c r="B395" s="194">
        <v>44299</v>
      </c>
      <c r="C395">
        <v>31</v>
      </c>
      <c r="D395" t="s">
        <v>98</v>
      </c>
      <c r="E395" t="s">
        <v>99</v>
      </c>
      <c r="F395" t="s">
        <v>106</v>
      </c>
      <c r="G395" s="124" t="s">
        <v>115</v>
      </c>
      <c r="H395" t="s">
        <v>102</v>
      </c>
      <c r="I395" s="124" t="s">
        <v>115</v>
      </c>
      <c r="J395" s="194">
        <v>44221</v>
      </c>
      <c r="K395" s="196">
        <f t="shared" si="6"/>
        <v>44223</v>
      </c>
      <c r="L395"/>
      <c r="M395"/>
      <c r="N395" s="194">
        <v>44222</v>
      </c>
      <c r="O395">
        <v>1</v>
      </c>
      <c r="P395" t="s">
        <v>11</v>
      </c>
      <c r="Q395" s="124" t="s">
        <v>115</v>
      </c>
      <c r="R395" s="124" t="s">
        <v>115</v>
      </c>
      <c r="S395"/>
      <c r="T395"/>
    </row>
    <row r="396" spans="1:20">
      <c r="A396"/>
      <c r="B396" s="194">
        <v>44299</v>
      </c>
      <c r="C396">
        <v>31</v>
      </c>
      <c r="D396" t="s">
        <v>98</v>
      </c>
      <c r="E396" t="s">
        <v>99</v>
      </c>
      <c r="F396" t="s">
        <v>106</v>
      </c>
      <c r="G396" s="124" t="s">
        <v>115</v>
      </c>
      <c r="H396" t="s">
        <v>102</v>
      </c>
      <c r="I396" s="124" t="s">
        <v>115</v>
      </c>
      <c r="J396" s="194">
        <v>44256</v>
      </c>
      <c r="K396" s="196">
        <f t="shared" si="6"/>
        <v>44258</v>
      </c>
      <c r="L396"/>
      <c r="M396"/>
      <c r="N396" s="194">
        <v>44259</v>
      </c>
      <c r="O396">
        <v>3</v>
      </c>
      <c r="P396" t="s">
        <v>11</v>
      </c>
      <c r="Q396" s="124" t="s">
        <v>115</v>
      </c>
      <c r="R396" s="124" t="s">
        <v>115</v>
      </c>
      <c r="S396"/>
      <c r="T396"/>
    </row>
    <row r="397" spans="1:20">
      <c r="A397"/>
      <c r="B397" s="194">
        <v>44270</v>
      </c>
      <c r="C397">
        <v>23</v>
      </c>
      <c r="D397" t="s">
        <v>107</v>
      </c>
      <c r="E397" t="s">
        <v>107</v>
      </c>
      <c r="F397" t="s">
        <v>106</v>
      </c>
      <c r="G397" s="124" t="s">
        <v>115</v>
      </c>
      <c r="H397" t="s">
        <v>102</v>
      </c>
      <c r="I397" s="124" t="s">
        <v>115</v>
      </c>
      <c r="J397" s="194">
        <v>44210</v>
      </c>
      <c r="K397" s="196">
        <f t="shared" si="6"/>
        <v>44212</v>
      </c>
      <c r="L397"/>
      <c r="M397"/>
      <c r="N397" s="194">
        <v>44215</v>
      </c>
      <c r="O397">
        <v>5</v>
      </c>
      <c r="P397" t="s">
        <v>11</v>
      </c>
      <c r="Q397" s="124" t="s">
        <v>115</v>
      </c>
      <c r="R397" s="124" t="s">
        <v>115</v>
      </c>
      <c r="S397"/>
      <c r="T397"/>
    </row>
    <row r="398" spans="1:20">
      <c r="A398"/>
      <c r="B398" s="194">
        <v>44270</v>
      </c>
      <c r="C398">
        <v>23</v>
      </c>
      <c r="D398" t="s">
        <v>107</v>
      </c>
      <c r="E398" t="s">
        <v>107</v>
      </c>
      <c r="F398" t="s">
        <v>106</v>
      </c>
      <c r="G398" s="124" t="s">
        <v>115</v>
      </c>
      <c r="H398" t="s">
        <v>102</v>
      </c>
      <c r="I398" s="124" t="s">
        <v>115</v>
      </c>
      <c r="J398" s="194">
        <v>44250</v>
      </c>
      <c r="K398" s="196">
        <f t="shared" si="6"/>
        <v>44252</v>
      </c>
      <c r="L398"/>
      <c r="M398"/>
      <c r="N398" s="194">
        <v>44251</v>
      </c>
      <c r="O398">
        <v>1</v>
      </c>
      <c r="P398" t="s">
        <v>11</v>
      </c>
      <c r="Q398" s="124" t="s">
        <v>115</v>
      </c>
      <c r="R398" s="124" t="s">
        <v>115</v>
      </c>
      <c r="S398"/>
      <c r="T398"/>
    </row>
    <row r="399" spans="1:20">
      <c r="A399"/>
      <c r="B399" s="194">
        <v>44270</v>
      </c>
      <c r="C399">
        <v>23</v>
      </c>
      <c r="D399" t="s">
        <v>107</v>
      </c>
      <c r="E399" t="s">
        <v>107</v>
      </c>
      <c r="F399" t="s">
        <v>106</v>
      </c>
      <c r="G399" s="124" t="s">
        <v>115</v>
      </c>
      <c r="H399" t="s">
        <v>102</v>
      </c>
      <c r="I399" s="124" t="s">
        <v>115</v>
      </c>
      <c r="J399" s="194">
        <v>44285</v>
      </c>
      <c r="K399" s="196">
        <f t="shared" si="6"/>
        <v>44287</v>
      </c>
      <c r="L399"/>
      <c r="M399"/>
      <c r="N399" s="194">
        <v>44286</v>
      </c>
      <c r="O399">
        <v>1</v>
      </c>
      <c r="P399" t="s">
        <v>11</v>
      </c>
      <c r="Q399" s="124" t="s">
        <v>115</v>
      </c>
      <c r="R399" s="124" t="s">
        <v>115</v>
      </c>
      <c r="S399"/>
      <c r="T399"/>
    </row>
    <row r="400" spans="1:20">
      <c r="A400"/>
      <c r="B400" s="194">
        <v>44270</v>
      </c>
      <c r="C400">
        <v>23</v>
      </c>
      <c r="D400" t="s">
        <v>107</v>
      </c>
      <c r="E400" t="s">
        <v>107</v>
      </c>
      <c r="F400" t="s">
        <v>106</v>
      </c>
      <c r="G400" s="124" t="s">
        <v>115</v>
      </c>
      <c r="H400" t="s">
        <v>102</v>
      </c>
      <c r="I400" s="124" t="s">
        <v>115</v>
      </c>
      <c r="J400" s="194">
        <v>44286</v>
      </c>
      <c r="K400" s="196">
        <f t="shared" si="6"/>
        <v>44288</v>
      </c>
      <c r="L400"/>
      <c r="M400"/>
      <c r="N400" s="194">
        <v>44291</v>
      </c>
      <c r="O400">
        <v>5</v>
      </c>
      <c r="P400" t="s">
        <v>11</v>
      </c>
      <c r="Q400" s="124" t="s">
        <v>115</v>
      </c>
      <c r="R400" s="124" t="s">
        <v>115</v>
      </c>
      <c r="S400"/>
      <c r="T400"/>
    </row>
    <row r="401" spans="1:20">
      <c r="A401"/>
      <c r="B401" s="194">
        <v>44270</v>
      </c>
      <c r="C401">
        <v>23</v>
      </c>
      <c r="D401" t="s">
        <v>107</v>
      </c>
      <c r="E401" t="s">
        <v>107</v>
      </c>
      <c r="F401" t="s">
        <v>106</v>
      </c>
      <c r="G401" s="124" t="s">
        <v>115</v>
      </c>
      <c r="H401" t="s">
        <v>102</v>
      </c>
      <c r="I401" s="124" t="s">
        <v>115</v>
      </c>
      <c r="J401" s="194">
        <v>44291</v>
      </c>
      <c r="K401" s="196">
        <f t="shared" si="6"/>
        <v>44293</v>
      </c>
      <c r="L401"/>
      <c r="M401"/>
      <c r="N401" s="194">
        <v>44293</v>
      </c>
      <c r="O401">
        <v>2</v>
      </c>
      <c r="P401" t="s">
        <v>11</v>
      </c>
      <c r="Q401" s="124" t="s">
        <v>115</v>
      </c>
      <c r="R401" s="124" t="s">
        <v>115</v>
      </c>
      <c r="S401"/>
      <c r="T401"/>
    </row>
    <row r="402" spans="1:20">
      <c r="A402"/>
      <c r="B402" s="194">
        <v>44270</v>
      </c>
      <c r="C402">
        <v>23</v>
      </c>
      <c r="D402" t="s">
        <v>107</v>
      </c>
      <c r="E402" t="s">
        <v>107</v>
      </c>
      <c r="F402" t="s">
        <v>106</v>
      </c>
      <c r="G402" s="124" t="s">
        <v>115</v>
      </c>
      <c r="H402" t="s">
        <v>102</v>
      </c>
      <c r="I402" s="124" t="s">
        <v>115</v>
      </c>
      <c r="J402" s="194">
        <v>44357</v>
      </c>
      <c r="K402" s="196">
        <f t="shared" si="6"/>
        <v>44359</v>
      </c>
      <c r="L402"/>
      <c r="M402"/>
      <c r="N402" s="194">
        <v>44358</v>
      </c>
      <c r="O402">
        <v>1</v>
      </c>
      <c r="P402" t="s">
        <v>11</v>
      </c>
      <c r="Q402" s="124" t="s">
        <v>115</v>
      </c>
      <c r="R402" s="124" t="s">
        <v>115</v>
      </c>
      <c r="S402"/>
      <c r="T402"/>
    </row>
    <row r="403" spans="1:20">
      <c r="A403"/>
      <c r="B403" s="194">
        <v>44210</v>
      </c>
      <c r="C403">
        <v>37</v>
      </c>
      <c r="D403" t="s">
        <v>107</v>
      </c>
      <c r="E403" t="s">
        <v>107</v>
      </c>
      <c r="F403" t="s">
        <v>106</v>
      </c>
      <c r="G403" s="124" t="s">
        <v>115</v>
      </c>
      <c r="H403" t="s">
        <v>102</v>
      </c>
      <c r="I403" s="124" t="s">
        <v>115</v>
      </c>
      <c r="J403" s="194">
        <v>44240</v>
      </c>
      <c r="K403" s="196">
        <f t="shared" si="6"/>
        <v>44242</v>
      </c>
      <c r="L403"/>
      <c r="M403"/>
      <c r="N403" s="194">
        <v>44247</v>
      </c>
      <c r="O403">
        <v>7</v>
      </c>
      <c r="P403" t="s">
        <v>11</v>
      </c>
      <c r="Q403" s="124" t="s">
        <v>115</v>
      </c>
      <c r="R403" s="124" t="s">
        <v>115</v>
      </c>
      <c r="S403"/>
      <c r="T403"/>
    </row>
    <row r="404" spans="1:20">
      <c r="A404"/>
      <c r="B404" s="194">
        <v>44210</v>
      </c>
      <c r="C404">
        <v>37</v>
      </c>
      <c r="D404" t="s">
        <v>107</v>
      </c>
      <c r="E404" t="s">
        <v>107</v>
      </c>
      <c r="F404" t="s">
        <v>106</v>
      </c>
      <c r="G404" s="124" t="s">
        <v>115</v>
      </c>
      <c r="H404" t="s">
        <v>102</v>
      </c>
      <c r="I404" s="124" t="s">
        <v>115</v>
      </c>
      <c r="J404" s="194">
        <v>44425</v>
      </c>
      <c r="K404" s="196">
        <f t="shared" si="6"/>
        <v>44427</v>
      </c>
      <c r="L404"/>
      <c r="M404"/>
      <c r="N404" s="194">
        <v>44431</v>
      </c>
      <c r="O404">
        <v>6</v>
      </c>
      <c r="P404" t="s">
        <v>11</v>
      </c>
      <c r="Q404" s="124" t="s">
        <v>115</v>
      </c>
      <c r="R404" s="124" t="s">
        <v>115</v>
      </c>
      <c r="S404"/>
      <c r="T404"/>
    </row>
    <row r="405" spans="1:20">
      <c r="A405"/>
      <c r="B405" s="194">
        <v>44210</v>
      </c>
      <c r="C405">
        <v>22</v>
      </c>
      <c r="D405" t="s">
        <v>98</v>
      </c>
      <c r="E405" t="s">
        <v>99</v>
      </c>
      <c r="F405" t="s">
        <v>106</v>
      </c>
      <c r="G405" s="124" t="s">
        <v>115</v>
      </c>
      <c r="H405" t="s">
        <v>102</v>
      </c>
      <c r="I405" s="124" t="s">
        <v>115</v>
      </c>
      <c r="J405" s="194">
        <v>44253</v>
      </c>
      <c r="K405" s="196">
        <f t="shared" si="6"/>
        <v>44255</v>
      </c>
      <c r="L405"/>
      <c r="M405"/>
      <c r="N405" s="194">
        <v>44254</v>
      </c>
      <c r="O405">
        <v>1</v>
      </c>
      <c r="P405" t="s">
        <v>11</v>
      </c>
      <c r="Q405" s="124" t="s">
        <v>115</v>
      </c>
      <c r="R405" s="124" t="s">
        <v>115</v>
      </c>
      <c r="S405"/>
      <c r="T405"/>
    </row>
    <row r="406" spans="1:20">
      <c r="A406"/>
      <c r="B406" s="194">
        <v>44210</v>
      </c>
      <c r="C406">
        <v>29</v>
      </c>
      <c r="D406" t="s">
        <v>107</v>
      </c>
      <c r="E406" t="s">
        <v>107</v>
      </c>
      <c r="F406" t="s">
        <v>106</v>
      </c>
      <c r="G406" s="124" t="s">
        <v>115</v>
      </c>
      <c r="H406" t="s">
        <v>102</v>
      </c>
      <c r="I406" s="124" t="s">
        <v>115</v>
      </c>
      <c r="J406" s="194">
        <v>44216</v>
      </c>
      <c r="K406" s="196">
        <f t="shared" si="6"/>
        <v>44218</v>
      </c>
      <c r="L406"/>
      <c r="M406"/>
      <c r="N406" s="194">
        <v>44217</v>
      </c>
      <c r="O406">
        <v>1</v>
      </c>
      <c r="P406" t="s">
        <v>11</v>
      </c>
      <c r="Q406" s="124" t="s">
        <v>115</v>
      </c>
      <c r="R406" s="124" t="s">
        <v>115</v>
      </c>
      <c r="S406"/>
      <c r="T406"/>
    </row>
    <row r="407" spans="1:20">
      <c r="A407"/>
      <c r="B407" s="194">
        <v>44292</v>
      </c>
      <c r="C407">
        <v>44</v>
      </c>
      <c r="D407" t="s">
        <v>107</v>
      </c>
      <c r="E407" t="s">
        <v>107</v>
      </c>
      <c r="F407" t="s">
        <v>106</v>
      </c>
      <c r="G407" s="124" t="s">
        <v>115</v>
      </c>
      <c r="H407" t="s">
        <v>102</v>
      </c>
      <c r="I407" s="124" t="s">
        <v>115</v>
      </c>
      <c r="J407" s="194">
        <v>44272</v>
      </c>
      <c r="K407" s="196">
        <f t="shared" si="6"/>
        <v>44274</v>
      </c>
      <c r="L407"/>
      <c r="M407"/>
      <c r="N407" s="194">
        <v>44274</v>
      </c>
      <c r="O407">
        <v>2</v>
      </c>
      <c r="P407" t="s">
        <v>11</v>
      </c>
      <c r="Q407" s="124" t="s">
        <v>115</v>
      </c>
      <c r="R407" s="124" t="s">
        <v>115</v>
      </c>
      <c r="S407"/>
      <c r="T407"/>
    </row>
    <row r="408" spans="1:20">
      <c r="A408"/>
      <c r="B408" s="194">
        <v>44292</v>
      </c>
      <c r="C408">
        <v>44</v>
      </c>
      <c r="D408" t="s">
        <v>107</v>
      </c>
      <c r="E408" t="s">
        <v>107</v>
      </c>
      <c r="F408" t="s">
        <v>106</v>
      </c>
      <c r="G408" s="124" t="s">
        <v>115</v>
      </c>
      <c r="H408" t="s">
        <v>102</v>
      </c>
      <c r="I408" s="124" t="s">
        <v>115</v>
      </c>
      <c r="J408" s="194">
        <v>44412</v>
      </c>
      <c r="K408" s="196">
        <f t="shared" si="6"/>
        <v>44414</v>
      </c>
      <c r="L408"/>
      <c r="M408"/>
      <c r="N408" s="194">
        <v>44424</v>
      </c>
      <c r="O408">
        <v>12</v>
      </c>
      <c r="P408" t="s">
        <v>11</v>
      </c>
      <c r="Q408" s="124" t="s">
        <v>115</v>
      </c>
      <c r="R408" s="124" t="s">
        <v>115</v>
      </c>
      <c r="S408"/>
      <c r="T408"/>
    </row>
    <row r="409" spans="1:20">
      <c r="A409"/>
      <c r="B409" s="194">
        <v>44278</v>
      </c>
      <c r="C409">
        <v>35</v>
      </c>
      <c r="D409" t="s">
        <v>98</v>
      </c>
      <c r="E409" t="s">
        <v>99</v>
      </c>
      <c r="F409" t="s">
        <v>106</v>
      </c>
      <c r="G409" s="124" t="s">
        <v>115</v>
      </c>
      <c r="H409" t="s">
        <v>102</v>
      </c>
      <c r="I409" s="124" t="s">
        <v>115</v>
      </c>
      <c r="J409" s="194">
        <v>44223</v>
      </c>
      <c r="K409" s="196">
        <f t="shared" si="6"/>
        <v>44225</v>
      </c>
      <c r="L409"/>
      <c r="M409"/>
      <c r="N409" s="194">
        <v>44230</v>
      </c>
      <c r="O409">
        <v>7</v>
      </c>
      <c r="P409" t="s">
        <v>11</v>
      </c>
      <c r="Q409" s="124" t="s">
        <v>115</v>
      </c>
      <c r="R409" s="124" t="s">
        <v>115</v>
      </c>
      <c r="S409"/>
      <c r="T409"/>
    </row>
    <row r="410" spans="1:20">
      <c r="A410"/>
      <c r="B410" s="194">
        <v>44278</v>
      </c>
      <c r="C410">
        <v>35</v>
      </c>
      <c r="D410" t="s">
        <v>98</v>
      </c>
      <c r="E410" t="s">
        <v>99</v>
      </c>
      <c r="F410" t="s">
        <v>106</v>
      </c>
      <c r="G410" s="124" t="s">
        <v>115</v>
      </c>
      <c r="H410" t="s">
        <v>102</v>
      </c>
      <c r="I410" s="124" t="s">
        <v>115</v>
      </c>
      <c r="J410" s="194">
        <v>44333</v>
      </c>
      <c r="K410" s="196">
        <f t="shared" si="6"/>
        <v>44335</v>
      </c>
      <c r="L410"/>
      <c r="M410"/>
      <c r="N410" s="194">
        <v>44341</v>
      </c>
      <c r="O410">
        <v>8</v>
      </c>
      <c r="P410" t="s">
        <v>11</v>
      </c>
      <c r="Q410" s="124" t="s">
        <v>115</v>
      </c>
      <c r="R410" s="124" t="s">
        <v>115</v>
      </c>
      <c r="S410"/>
      <c r="T410"/>
    </row>
    <row r="411" spans="1:20">
      <c r="A411"/>
      <c r="B411" s="194">
        <v>44245</v>
      </c>
      <c r="C411">
        <v>26</v>
      </c>
      <c r="D411" t="s">
        <v>107</v>
      </c>
      <c r="E411" t="s">
        <v>107</v>
      </c>
      <c r="F411" t="s">
        <v>106</v>
      </c>
      <c r="G411" s="124" t="s">
        <v>115</v>
      </c>
      <c r="H411" t="s">
        <v>102</v>
      </c>
      <c r="I411" s="124" t="s">
        <v>115</v>
      </c>
      <c r="J411" s="194">
        <v>44298</v>
      </c>
      <c r="K411" s="196">
        <f t="shared" si="6"/>
        <v>44300</v>
      </c>
      <c r="L411"/>
      <c r="M411"/>
      <c r="N411" s="194">
        <v>44301</v>
      </c>
      <c r="O411">
        <v>3</v>
      </c>
      <c r="P411" t="s">
        <v>11</v>
      </c>
      <c r="Q411" s="124" t="s">
        <v>115</v>
      </c>
      <c r="R411" s="124" t="s">
        <v>115</v>
      </c>
      <c r="S411"/>
      <c r="T411"/>
    </row>
    <row r="412" spans="1:20">
      <c r="A412"/>
      <c r="B412" s="194">
        <v>44330</v>
      </c>
      <c r="C412">
        <v>47</v>
      </c>
      <c r="D412" t="s">
        <v>98</v>
      </c>
      <c r="E412" t="s">
        <v>99</v>
      </c>
      <c r="F412" t="s">
        <v>106</v>
      </c>
      <c r="G412" s="124" t="s">
        <v>115</v>
      </c>
      <c r="H412" t="s">
        <v>102</v>
      </c>
      <c r="I412" s="124" t="s">
        <v>115</v>
      </c>
      <c r="J412" s="194">
        <v>44336</v>
      </c>
      <c r="K412" s="196">
        <f t="shared" si="6"/>
        <v>44338</v>
      </c>
      <c r="L412"/>
      <c r="M412"/>
      <c r="N412" s="194">
        <v>44361</v>
      </c>
      <c r="O412">
        <v>25</v>
      </c>
      <c r="P412" t="s">
        <v>11</v>
      </c>
      <c r="Q412" s="124" t="s">
        <v>115</v>
      </c>
      <c r="R412" s="124" t="s">
        <v>115</v>
      </c>
      <c r="S412"/>
      <c r="T412"/>
    </row>
    <row r="413" spans="1:20">
      <c r="A413"/>
      <c r="B413" s="194">
        <v>44215</v>
      </c>
      <c r="C413">
        <v>41</v>
      </c>
      <c r="D413" t="s">
        <v>98</v>
      </c>
      <c r="E413" t="s">
        <v>99</v>
      </c>
      <c r="F413" t="s">
        <v>106</v>
      </c>
      <c r="G413" s="124" t="s">
        <v>115</v>
      </c>
      <c r="H413" t="s">
        <v>102</v>
      </c>
      <c r="I413" s="124" t="s">
        <v>115</v>
      </c>
      <c r="J413" s="194">
        <v>44269</v>
      </c>
      <c r="K413" s="196">
        <f t="shared" si="6"/>
        <v>44271</v>
      </c>
      <c r="L413"/>
      <c r="M413"/>
      <c r="N413" s="194">
        <v>44280</v>
      </c>
      <c r="O413">
        <v>11</v>
      </c>
      <c r="P413" t="s">
        <v>11</v>
      </c>
      <c r="Q413" s="124" t="s">
        <v>115</v>
      </c>
      <c r="R413" s="124" t="s">
        <v>115</v>
      </c>
      <c r="S413"/>
      <c r="T413"/>
    </row>
    <row r="414" spans="1:20">
      <c r="A414"/>
      <c r="B414" s="194">
        <v>44524</v>
      </c>
      <c r="C414">
        <v>26</v>
      </c>
      <c r="D414" t="s">
        <v>98</v>
      </c>
      <c r="E414" t="s">
        <v>99</v>
      </c>
      <c r="F414" t="s">
        <v>106</v>
      </c>
      <c r="G414" s="124" t="s">
        <v>115</v>
      </c>
      <c r="H414" t="s">
        <v>102</v>
      </c>
      <c r="I414" s="124" t="s">
        <v>115</v>
      </c>
      <c r="J414" s="194">
        <v>44223</v>
      </c>
      <c r="K414" s="196">
        <f t="shared" si="6"/>
        <v>44225</v>
      </c>
      <c r="L414"/>
      <c r="M414"/>
      <c r="N414" s="194">
        <v>44230</v>
      </c>
      <c r="O414">
        <v>7</v>
      </c>
      <c r="P414" t="s">
        <v>11</v>
      </c>
      <c r="Q414" s="124" t="s">
        <v>115</v>
      </c>
      <c r="R414" s="124" t="s">
        <v>115</v>
      </c>
      <c r="S414"/>
      <c r="T414"/>
    </row>
    <row r="415" spans="1:20">
      <c r="A415"/>
      <c r="B415" s="194">
        <v>44524</v>
      </c>
      <c r="C415">
        <v>26</v>
      </c>
      <c r="D415" t="s">
        <v>98</v>
      </c>
      <c r="E415" t="s">
        <v>99</v>
      </c>
      <c r="F415" t="s">
        <v>106</v>
      </c>
      <c r="G415" s="124" t="s">
        <v>115</v>
      </c>
      <c r="H415" t="s">
        <v>102</v>
      </c>
      <c r="I415" s="124" t="s">
        <v>115</v>
      </c>
      <c r="J415" s="194">
        <v>44311</v>
      </c>
      <c r="K415" s="196">
        <f t="shared" si="6"/>
        <v>44313</v>
      </c>
      <c r="L415"/>
      <c r="M415"/>
      <c r="N415" s="194">
        <v>44326</v>
      </c>
      <c r="O415">
        <v>15</v>
      </c>
      <c r="P415" t="s">
        <v>11</v>
      </c>
      <c r="Q415" s="124" t="s">
        <v>115</v>
      </c>
      <c r="R415" s="124" t="s">
        <v>115</v>
      </c>
      <c r="S415"/>
      <c r="T415"/>
    </row>
    <row r="416" spans="1:20">
      <c r="A416"/>
      <c r="B416" s="194">
        <v>44524</v>
      </c>
      <c r="C416">
        <v>26</v>
      </c>
      <c r="D416" t="s">
        <v>98</v>
      </c>
      <c r="E416" t="s">
        <v>99</v>
      </c>
      <c r="F416" t="s">
        <v>106</v>
      </c>
      <c r="G416" s="124" t="s">
        <v>115</v>
      </c>
      <c r="H416" t="s">
        <v>102</v>
      </c>
      <c r="I416" s="124" t="s">
        <v>115</v>
      </c>
      <c r="J416" s="194">
        <v>44499</v>
      </c>
      <c r="K416" s="196">
        <f t="shared" si="6"/>
        <v>44501</v>
      </c>
      <c r="L416"/>
      <c r="M416"/>
      <c r="N416" s="194">
        <v>44520</v>
      </c>
      <c r="O416">
        <v>21</v>
      </c>
      <c r="P416" t="s">
        <v>11</v>
      </c>
      <c r="Q416" s="124" t="s">
        <v>115</v>
      </c>
      <c r="R416" s="124" t="s">
        <v>115</v>
      </c>
      <c r="S416"/>
      <c r="T416"/>
    </row>
    <row r="417" spans="1:20">
      <c r="A417"/>
      <c r="B417" s="194">
        <v>44216</v>
      </c>
      <c r="C417">
        <v>43</v>
      </c>
      <c r="D417" t="s">
        <v>98</v>
      </c>
      <c r="E417" t="s">
        <v>99</v>
      </c>
      <c r="F417" t="s">
        <v>106</v>
      </c>
      <c r="G417" s="124" t="s">
        <v>115</v>
      </c>
      <c r="H417" t="s">
        <v>102</v>
      </c>
      <c r="I417" s="124" t="s">
        <v>115</v>
      </c>
      <c r="J417" s="194">
        <v>44231</v>
      </c>
      <c r="K417" s="196">
        <f t="shared" si="6"/>
        <v>44233</v>
      </c>
      <c r="L417"/>
      <c r="M417"/>
      <c r="N417" s="194">
        <v>44232</v>
      </c>
      <c r="O417">
        <v>1</v>
      </c>
      <c r="P417" t="s">
        <v>11</v>
      </c>
      <c r="Q417" s="124" t="s">
        <v>115</v>
      </c>
      <c r="R417" s="124" t="s">
        <v>115</v>
      </c>
      <c r="S417"/>
      <c r="T417"/>
    </row>
    <row r="418" spans="1:20">
      <c r="A418"/>
      <c r="B418" s="194">
        <v>44239</v>
      </c>
      <c r="C418">
        <v>37</v>
      </c>
      <c r="D418" t="s">
        <v>98</v>
      </c>
      <c r="E418" t="s">
        <v>99</v>
      </c>
      <c r="F418" t="s">
        <v>106</v>
      </c>
      <c r="G418" s="124" t="s">
        <v>115</v>
      </c>
      <c r="H418" t="s">
        <v>102</v>
      </c>
      <c r="I418" s="124" t="s">
        <v>115</v>
      </c>
      <c r="J418" s="194">
        <v>44250</v>
      </c>
      <c r="K418" s="196">
        <f t="shared" si="6"/>
        <v>44252</v>
      </c>
      <c r="L418"/>
      <c r="M418"/>
      <c r="N418" s="194">
        <v>44270</v>
      </c>
      <c r="O418">
        <v>20</v>
      </c>
      <c r="P418" t="s">
        <v>11</v>
      </c>
      <c r="Q418" s="124" t="s">
        <v>115</v>
      </c>
      <c r="R418" s="124" t="s">
        <v>115</v>
      </c>
      <c r="S418"/>
      <c r="T418"/>
    </row>
    <row r="419" spans="1:20">
      <c r="A419"/>
      <c r="B419" s="194">
        <v>44239</v>
      </c>
      <c r="C419">
        <v>37</v>
      </c>
      <c r="D419" t="s">
        <v>98</v>
      </c>
      <c r="E419" t="s">
        <v>99</v>
      </c>
      <c r="F419" t="s">
        <v>106</v>
      </c>
      <c r="G419" s="124" t="s">
        <v>115</v>
      </c>
      <c r="H419" t="s">
        <v>102</v>
      </c>
      <c r="I419" s="124" t="s">
        <v>115</v>
      </c>
      <c r="J419" s="194">
        <v>44322</v>
      </c>
      <c r="K419" s="196">
        <f t="shared" si="6"/>
        <v>44324</v>
      </c>
      <c r="L419"/>
      <c r="M419"/>
      <c r="N419" s="194">
        <v>44326</v>
      </c>
      <c r="O419">
        <v>4</v>
      </c>
      <c r="P419" t="s">
        <v>11</v>
      </c>
      <c r="Q419" s="124" t="s">
        <v>115</v>
      </c>
      <c r="R419" s="124" t="s">
        <v>115</v>
      </c>
      <c r="S419"/>
      <c r="T419"/>
    </row>
    <row r="420" spans="1:20">
      <c r="A420"/>
      <c r="B420" s="194">
        <v>44239</v>
      </c>
      <c r="C420">
        <v>37</v>
      </c>
      <c r="D420" t="s">
        <v>98</v>
      </c>
      <c r="E420" t="s">
        <v>99</v>
      </c>
      <c r="F420" t="s">
        <v>106</v>
      </c>
      <c r="G420" s="124" t="s">
        <v>115</v>
      </c>
      <c r="H420" t="s">
        <v>102</v>
      </c>
      <c r="I420" s="124" t="s">
        <v>115</v>
      </c>
      <c r="J420" s="194">
        <v>44333</v>
      </c>
      <c r="K420" s="196">
        <f t="shared" si="6"/>
        <v>44335</v>
      </c>
      <c r="L420"/>
      <c r="M420"/>
      <c r="N420" s="194">
        <v>44341</v>
      </c>
      <c r="O420">
        <v>8</v>
      </c>
      <c r="P420" t="s">
        <v>11</v>
      </c>
      <c r="Q420" s="124" t="s">
        <v>115</v>
      </c>
      <c r="R420" s="124" t="s">
        <v>115</v>
      </c>
      <c r="S420"/>
      <c r="T420"/>
    </row>
    <row r="421" spans="1:20">
      <c r="A421"/>
      <c r="B421" s="194">
        <v>44221</v>
      </c>
      <c r="C421">
        <v>28</v>
      </c>
      <c r="D421" t="s">
        <v>98</v>
      </c>
      <c r="E421" t="s">
        <v>99</v>
      </c>
      <c r="F421" t="s">
        <v>106</v>
      </c>
      <c r="G421" s="124" t="s">
        <v>115</v>
      </c>
      <c r="H421" t="s">
        <v>102</v>
      </c>
      <c r="I421" s="124" t="s">
        <v>115</v>
      </c>
      <c r="J421" s="194">
        <v>44411</v>
      </c>
      <c r="K421" s="196">
        <f t="shared" si="6"/>
        <v>44413</v>
      </c>
      <c r="L421"/>
      <c r="M421"/>
      <c r="N421" s="194">
        <v>44425</v>
      </c>
      <c r="O421">
        <v>14</v>
      </c>
      <c r="P421" t="s">
        <v>11</v>
      </c>
      <c r="Q421" s="124" t="s">
        <v>115</v>
      </c>
      <c r="R421" s="124" t="s">
        <v>115</v>
      </c>
      <c r="S421"/>
      <c r="T421"/>
    </row>
    <row r="422" spans="1:20">
      <c r="A422"/>
      <c r="B422" s="194">
        <v>44221</v>
      </c>
      <c r="C422">
        <v>20</v>
      </c>
      <c r="D422" t="s">
        <v>98</v>
      </c>
      <c r="E422" t="s">
        <v>99</v>
      </c>
      <c r="F422" t="s">
        <v>106</v>
      </c>
      <c r="G422" s="124" t="s">
        <v>115</v>
      </c>
      <c r="H422" t="s">
        <v>102</v>
      </c>
      <c r="I422" s="124" t="s">
        <v>115</v>
      </c>
      <c r="J422" s="194">
        <v>44285</v>
      </c>
      <c r="K422" s="196">
        <f t="shared" si="6"/>
        <v>44287</v>
      </c>
      <c r="L422"/>
      <c r="M422"/>
      <c r="N422" s="194">
        <v>44292</v>
      </c>
      <c r="O422">
        <v>7</v>
      </c>
      <c r="P422" t="s">
        <v>11</v>
      </c>
      <c r="Q422" s="124" t="s">
        <v>115</v>
      </c>
      <c r="R422" s="124" t="s">
        <v>115</v>
      </c>
      <c r="S422"/>
      <c r="T422"/>
    </row>
    <row r="423" spans="1:20">
      <c r="A423"/>
      <c r="B423" s="194">
        <v>44252</v>
      </c>
      <c r="C423">
        <v>30</v>
      </c>
      <c r="D423" t="s">
        <v>105</v>
      </c>
      <c r="E423" t="s">
        <v>99</v>
      </c>
      <c r="F423" t="s">
        <v>106</v>
      </c>
      <c r="G423" s="124" t="s">
        <v>115</v>
      </c>
      <c r="H423" t="s">
        <v>102</v>
      </c>
      <c r="I423" s="124" t="s">
        <v>115</v>
      </c>
      <c r="J423" s="194">
        <v>44245</v>
      </c>
      <c r="K423" s="196">
        <f t="shared" si="6"/>
        <v>44247</v>
      </c>
      <c r="L423"/>
      <c r="M423"/>
      <c r="N423" s="194">
        <v>44254</v>
      </c>
      <c r="O423">
        <v>9</v>
      </c>
      <c r="P423" t="s">
        <v>11</v>
      </c>
      <c r="Q423" s="124" t="s">
        <v>115</v>
      </c>
      <c r="R423" s="124" t="s">
        <v>115</v>
      </c>
      <c r="S423"/>
      <c r="T423"/>
    </row>
    <row r="424" spans="1:20">
      <c r="A424"/>
      <c r="B424" s="194">
        <v>44224</v>
      </c>
      <c r="C424">
        <v>23</v>
      </c>
      <c r="D424" t="s">
        <v>107</v>
      </c>
      <c r="E424" t="s">
        <v>107</v>
      </c>
      <c r="F424" t="s">
        <v>106</v>
      </c>
      <c r="G424" s="124" t="s">
        <v>115</v>
      </c>
      <c r="H424" t="s">
        <v>102</v>
      </c>
      <c r="I424" s="124" t="s">
        <v>115</v>
      </c>
      <c r="J424" s="194">
        <v>44301</v>
      </c>
      <c r="K424" s="196">
        <f t="shared" si="6"/>
        <v>44303</v>
      </c>
      <c r="L424"/>
      <c r="M424"/>
      <c r="N424" s="194">
        <v>44312</v>
      </c>
      <c r="O424">
        <v>11</v>
      </c>
      <c r="P424" t="s">
        <v>11</v>
      </c>
      <c r="Q424" s="124" t="s">
        <v>115</v>
      </c>
      <c r="R424" s="124" t="s">
        <v>115</v>
      </c>
      <c r="S424"/>
      <c r="T424"/>
    </row>
    <row r="425" spans="1:20">
      <c r="A425"/>
      <c r="B425" s="194">
        <v>44225</v>
      </c>
      <c r="C425">
        <v>45</v>
      </c>
      <c r="D425" t="s">
        <v>98</v>
      </c>
      <c r="E425" t="s">
        <v>99</v>
      </c>
      <c r="F425" t="s">
        <v>106</v>
      </c>
      <c r="G425" s="124" t="s">
        <v>115</v>
      </c>
      <c r="H425" t="s">
        <v>102</v>
      </c>
      <c r="I425" s="124" t="s">
        <v>115</v>
      </c>
      <c r="J425" s="194">
        <v>44306</v>
      </c>
      <c r="K425" s="196">
        <f t="shared" si="6"/>
        <v>44308</v>
      </c>
      <c r="L425"/>
      <c r="M425"/>
      <c r="N425" s="194">
        <v>44319</v>
      </c>
      <c r="O425">
        <v>13</v>
      </c>
      <c r="P425" t="s">
        <v>11</v>
      </c>
      <c r="Q425" s="124" t="s">
        <v>115</v>
      </c>
      <c r="R425" s="124" t="s">
        <v>115</v>
      </c>
      <c r="S425"/>
      <c r="T425"/>
    </row>
    <row r="426" spans="1:20">
      <c r="A426"/>
      <c r="B426" s="194">
        <v>44610</v>
      </c>
      <c r="C426">
        <v>30</v>
      </c>
      <c r="D426" t="s">
        <v>98</v>
      </c>
      <c r="E426" t="s">
        <v>107</v>
      </c>
      <c r="F426" t="s">
        <v>106</v>
      </c>
      <c r="G426" s="124" t="s">
        <v>115</v>
      </c>
      <c r="H426" t="s">
        <v>102</v>
      </c>
      <c r="I426" s="124" t="s">
        <v>115</v>
      </c>
      <c r="J426" s="194">
        <v>44403</v>
      </c>
      <c r="K426" s="196">
        <f t="shared" si="6"/>
        <v>44405</v>
      </c>
      <c r="L426"/>
      <c r="M426"/>
      <c r="N426" s="194">
        <v>44405</v>
      </c>
      <c r="O426">
        <v>2</v>
      </c>
      <c r="P426" t="s">
        <v>11</v>
      </c>
      <c r="Q426" s="124" t="s">
        <v>115</v>
      </c>
      <c r="R426" s="124" t="s">
        <v>115</v>
      </c>
      <c r="S426"/>
      <c r="T426"/>
    </row>
    <row r="427" spans="1:20">
      <c r="A427"/>
      <c r="B427" s="194">
        <v>44228</v>
      </c>
      <c r="C427">
        <v>25</v>
      </c>
      <c r="D427" t="s">
        <v>105</v>
      </c>
      <c r="E427" t="s">
        <v>99</v>
      </c>
      <c r="F427" t="s">
        <v>106</v>
      </c>
      <c r="G427" s="124" t="s">
        <v>115</v>
      </c>
      <c r="H427" t="s">
        <v>102</v>
      </c>
      <c r="I427" s="124" t="s">
        <v>115</v>
      </c>
      <c r="J427" s="194">
        <v>44432</v>
      </c>
      <c r="K427" s="196">
        <f t="shared" si="6"/>
        <v>44434</v>
      </c>
      <c r="L427"/>
      <c r="M427"/>
      <c r="N427" s="194">
        <v>44442</v>
      </c>
      <c r="O427">
        <v>10</v>
      </c>
      <c r="P427" t="s">
        <v>11</v>
      </c>
      <c r="Q427" s="124" t="s">
        <v>115</v>
      </c>
      <c r="R427" s="124" t="s">
        <v>115</v>
      </c>
      <c r="S427"/>
      <c r="T427"/>
    </row>
    <row r="428" spans="1:20">
      <c r="A428"/>
      <c r="B428" s="194">
        <v>44228</v>
      </c>
      <c r="C428">
        <v>25</v>
      </c>
      <c r="D428" t="s">
        <v>105</v>
      </c>
      <c r="E428" t="s">
        <v>99</v>
      </c>
      <c r="F428" t="s">
        <v>106</v>
      </c>
      <c r="G428" s="124" t="s">
        <v>115</v>
      </c>
      <c r="H428" t="s">
        <v>102</v>
      </c>
      <c r="I428" s="124" t="s">
        <v>115</v>
      </c>
      <c r="J428" s="194">
        <v>44442</v>
      </c>
      <c r="K428" s="196">
        <f t="shared" si="6"/>
        <v>44444</v>
      </c>
      <c r="L428"/>
      <c r="M428"/>
      <c r="N428" s="194">
        <v>44447</v>
      </c>
      <c r="O428">
        <v>5</v>
      </c>
      <c r="P428" t="s">
        <v>11</v>
      </c>
      <c r="Q428" s="124" t="s">
        <v>115</v>
      </c>
      <c r="R428" s="124" t="s">
        <v>115</v>
      </c>
      <c r="S428"/>
      <c r="T428"/>
    </row>
    <row r="429" spans="1:20">
      <c r="A429"/>
      <c r="B429" s="194">
        <v>44228</v>
      </c>
      <c r="C429">
        <v>26</v>
      </c>
      <c r="D429" t="s">
        <v>107</v>
      </c>
      <c r="E429" t="s">
        <v>107</v>
      </c>
      <c r="F429" t="s">
        <v>106</v>
      </c>
      <c r="G429" s="124" t="s">
        <v>115</v>
      </c>
      <c r="H429" t="s">
        <v>102</v>
      </c>
      <c r="I429" s="124" t="s">
        <v>115</v>
      </c>
      <c r="J429" s="194">
        <v>44527</v>
      </c>
      <c r="K429" s="196">
        <f t="shared" si="6"/>
        <v>44529</v>
      </c>
      <c r="L429"/>
      <c r="M429"/>
      <c r="N429" s="194">
        <v>44545</v>
      </c>
      <c r="O429">
        <v>18</v>
      </c>
      <c r="P429" t="s">
        <v>11</v>
      </c>
      <c r="Q429" s="124" t="s">
        <v>115</v>
      </c>
      <c r="R429" s="124" t="s">
        <v>115</v>
      </c>
      <c r="S429"/>
      <c r="T429"/>
    </row>
    <row r="430" spans="1:20">
      <c r="A430"/>
      <c r="B430" s="194">
        <v>44749</v>
      </c>
      <c r="C430">
        <v>33</v>
      </c>
      <c r="D430" t="s">
        <v>107</v>
      </c>
      <c r="E430" t="s">
        <v>107</v>
      </c>
      <c r="F430" t="s">
        <v>106</v>
      </c>
      <c r="G430" s="124" t="s">
        <v>115</v>
      </c>
      <c r="H430" t="s">
        <v>102</v>
      </c>
      <c r="I430" s="124" t="s">
        <v>115</v>
      </c>
      <c r="J430" s="194">
        <v>44540</v>
      </c>
      <c r="K430" s="196">
        <f t="shared" si="6"/>
        <v>44542</v>
      </c>
      <c r="L430"/>
      <c r="M430"/>
      <c r="N430" s="194">
        <v>44544</v>
      </c>
      <c r="O430">
        <v>4</v>
      </c>
      <c r="P430" t="s">
        <v>11</v>
      </c>
      <c r="Q430" s="124" t="s">
        <v>115</v>
      </c>
      <c r="R430" s="124" t="s">
        <v>115</v>
      </c>
      <c r="S430"/>
      <c r="T430"/>
    </row>
    <row r="431" spans="1:20">
      <c r="A431"/>
      <c r="B431" s="194">
        <v>44228</v>
      </c>
      <c r="C431">
        <v>43</v>
      </c>
      <c r="D431" t="s">
        <v>98</v>
      </c>
      <c r="E431" t="s">
        <v>99</v>
      </c>
      <c r="F431" t="s">
        <v>106</v>
      </c>
      <c r="G431" s="124" t="s">
        <v>115</v>
      </c>
      <c r="H431" t="s">
        <v>102</v>
      </c>
      <c r="I431" s="124" t="s">
        <v>115</v>
      </c>
      <c r="J431" s="194">
        <v>44236</v>
      </c>
      <c r="K431" s="196">
        <f t="shared" si="6"/>
        <v>44238</v>
      </c>
      <c r="L431"/>
      <c r="M431"/>
      <c r="N431" s="194">
        <v>44239</v>
      </c>
      <c r="O431">
        <v>3</v>
      </c>
      <c r="P431" t="s">
        <v>11</v>
      </c>
      <c r="Q431" s="124" t="s">
        <v>115</v>
      </c>
      <c r="R431" s="124" t="s">
        <v>115</v>
      </c>
      <c r="S431"/>
      <c r="T431"/>
    </row>
    <row r="432" spans="1:20">
      <c r="A432"/>
      <c r="B432" s="194">
        <v>44228</v>
      </c>
      <c r="C432">
        <v>43</v>
      </c>
      <c r="D432" t="s">
        <v>98</v>
      </c>
      <c r="E432" t="s">
        <v>99</v>
      </c>
      <c r="F432" t="s">
        <v>106</v>
      </c>
      <c r="G432" s="124" t="s">
        <v>115</v>
      </c>
      <c r="H432" t="s">
        <v>102</v>
      </c>
      <c r="I432" s="124" t="s">
        <v>115</v>
      </c>
      <c r="J432" s="194">
        <v>44239</v>
      </c>
      <c r="K432" s="196">
        <f t="shared" si="6"/>
        <v>44241</v>
      </c>
      <c r="L432"/>
      <c r="M432"/>
      <c r="N432" s="194">
        <v>44251</v>
      </c>
      <c r="O432">
        <v>12</v>
      </c>
      <c r="P432" t="s">
        <v>11</v>
      </c>
      <c r="Q432" s="124" t="s">
        <v>115</v>
      </c>
      <c r="R432" s="124" t="s">
        <v>115</v>
      </c>
      <c r="S432"/>
      <c r="T432"/>
    </row>
    <row r="433" spans="1:20">
      <c r="A433"/>
      <c r="B433" s="194">
        <v>44228</v>
      </c>
      <c r="C433">
        <v>43</v>
      </c>
      <c r="D433" t="s">
        <v>98</v>
      </c>
      <c r="E433" t="s">
        <v>99</v>
      </c>
      <c r="F433" t="s">
        <v>106</v>
      </c>
      <c r="G433" s="124" t="s">
        <v>115</v>
      </c>
      <c r="H433" t="s">
        <v>102</v>
      </c>
      <c r="I433" s="124" t="s">
        <v>115</v>
      </c>
      <c r="J433" s="194">
        <v>44280</v>
      </c>
      <c r="K433" s="196">
        <f t="shared" si="6"/>
        <v>44282</v>
      </c>
      <c r="L433"/>
      <c r="M433"/>
      <c r="N433" s="194">
        <v>44283</v>
      </c>
      <c r="O433">
        <v>3</v>
      </c>
      <c r="P433" t="s">
        <v>11</v>
      </c>
      <c r="Q433" s="124" t="s">
        <v>115</v>
      </c>
      <c r="R433" s="124" t="s">
        <v>115</v>
      </c>
      <c r="S433"/>
      <c r="T433"/>
    </row>
    <row r="434" spans="1:20">
      <c r="A434"/>
      <c r="B434" s="194">
        <v>44230</v>
      </c>
      <c r="C434">
        <v>23</v>
      </c>
      <c r="D434" t="s">
        <v>107</v>
      </c>
      <c r="E434" t="s">
        <v>107</v>
      </c>
      <c r="F434" t="s">
        <v>106</v>
      </c>
      <c r="G434" s="124" t="s">
        <v>115</v>
      </c>
      <c r="H434" t="s">
        <v>102</v>
      </c>
      <c r="I434" s="124" t="s">
        <v>115</v>
      </c>
      <c r="J434" s="194">
        <v>44216</v>
      </c>
      <c r="K434" s="196">
        <f t="shared" si="6"/>
        <v>44218</v>
      </c>
      <c r="L434"/>
      <c r="M434"/>
      <c r="N434" s="194">
        <v>44217</v>
      </c>
      <c r="O434">
        <v>1</v>
      </c>
      <c r="P434" t="s">
        <v>11</v>
      </c>
      <c r="Q434" s="124" t="s">
        <v>115</v>
      </c>
      <c r="R434" s="124" t="s">
        <v>115</v>
      </c>
      <c r="S434"/>
      <c r="T434"/>
    </row>
    <row r="435" spans="1:20">
      <c r="A435"/>
      <c r="B435" s="194">
        <v>44230</v>
      </c>
      <c r="C435">
        <v>26</v>
      </c>
      <c r="D435" t="s">
        <v>105</v>
      </c>
      <c r="E435" t="s">
        <v>99</v>
      </c>
      <c r="F435" t="s">
        <v>106</v>
      </c>
      <c r="G435" s="124" t="s">
        <v>115</v>
      </c>
      <c r="H435" t="s">
        <v>102</v>
      </c>
      <c r="I435" s="124" t="s">
        <v>115</v>
      </c>
      <c r="J435" s="194">
        <v>44244</v>
      </c>
      <c r="K435" s="196">
        <f t="shared" si="6"/>
        <v>44246</v>
      </c>
      <c r="L435"/>
      <c r="M435"/>
      <c r="N435" s="194">
        <v>44247</v>
      </c>
      <c r="O435">
        <v>3</v>
      </c>
      <c r="P435" t="s">
        <v>11</v>
      </c>
      <c r="Q435" s="124" t="s">
        <v>115</v>
      </c>
      <c r="R435" s="124" t="s">
        <v>115</v>
      </c>
      <c r="S435"/>
      <c r="T435"/>
    </row>
    <row r="436" spans="1:20">
      <c r="A436"/>
      <c r="B436" s="194">
        <v>44231</v>
      </c>
      <c r="C436">
        <v>30</v>
      </c>
      <c r="D436" t="s">
        <v>105</v>
      </c>
      <c r="E436" t="s">
        <v>99</v>
      </c>
      <c r="F436" t="s">
        <v>106</v>
      </c>
      <c r="G436" s="124" t="s">
        <v>115</v>
      </c>
      <c r="H436" t="s">
        <v>102</v>
      </c>
      <c r="I436" s="124" t="s">
        <v>115</v>
      </c>
      <c r="J436" s="194">
        <v>44267</v>
      </c>
      <c r="K436" s="196">
        <f t="shared" si="6"/>
        <v>44269</v>
      </c>
      <c r="L436"/>
      <c r="M436"/>
      <c r="N436" s="194">
        <v>44274</v>
      </c>
      <c r="O436">
        <v>7</v>
      </c>
      <c r="P436" t="s">
        <v>11</v>
      </c>
      <c r="Q436" s="124" t="s">
        <v>115</v>
      </c>
      <c r="R436" s="124" t="s">
        <v>115</v>
      </c>
      <c r="S436"/>
      <c r="T436"/>
    </row>
    <row r="437" spans="1:20">
      <c r="A437"/>
      <c r="B437" s="194">
        <v>44295</v>
      </c>
      <c r="C437">
        <v>36</v>
      </c>
      <c r="D437" t="s">
        <v>105</v>
      </c>
      <c r="E437" t="s">
        <v>99</v>
      </c>
      <c r="F437" t="s">
        <v>106</v>
      </c>
      <c r="G437" s="124" t="s">
        <v>115</v>
      </c>
      <c r="H437" t="s">
        <v>102</v>
      </c>
      <c r="I437" s="124" t="s">
        <v>115</v>
      </c>
      <c r="J437" s="194">
        <v>44314</v>
      </c>
      <c r="K437" s="196">
        <f t="shared" si="6"/>
        <v>44316</v>
      </c>
      <c r="L437"/>
      <c r="M437"/>
      <c r="N437" s="194">
        <v>44322</v>
      </c>
      <c r="O437">
        <v>8</v>
      </c>
      <c r="P437" t="s">
        <v>11</v>
      </c>
      <c r="Q437" s="124" t="s">
        <v>115</v>
      </c>
      <c r="R437" s="124" t="s">
        <v>115</v>
      </c>
      <c r="S437"/>
      <c r="T437"/>
    </row>
    <row r="438" spans="1:20">
      <c r="A438"/>
      <c r="B438" s="194">
        <v>44231</v>
      </c>
      <c r="C438">
        <v>27</v>
      </c>
      <c r="D438" t="s">
        <v>105</v>
      </c>
      <c r="E438" t="s">
        <v>99</v>
      </c>
      <c r="F438" t="s">
        <v>106</v>
      </c>
      <c r="G438" s="124" t="s">
        <v>115</v>
      </c>
      <c r="H438" t="s">
        <v>102</v>
      </c>
      <c r="I438" s="124" t="s">
        <v>115</v>
      </c>
      <c r="J438" s="194">
        <v>44243</v>
      </c>
      <c r="K438" s="196">
        <f t="shared" si="6"/>
        <v>44245</v>
      </c>
      <c r="L438"/>
      <c r="M438"/>
      <c r="N438" s="194">
        <v>44244</v>
      </c>
      <c r="O438">
        <v>1</v>
      </c>
      <c r="P438" t="s">
        <v>11</v>
      </c>
      <c r="Q438" s="124" t="s">
        <v>115</v>
      </c>
      <c r="R438" s="124" t="s">
        <v>115</v>
      </c>
      <c r="S438"/>
      <c r="T438"/>
    </row>
    <row r="439" spans="1:20">
      <c r="A439"/>
      <c r="B439" s="194">
        <v>44231</v>
      </c>
      <c r="C439">
        <v>24</v>
      </c>
      <c r="D439" t="s">
        <v>105</v>
      </c>
      <c r="E439" t="s">
        <v>99</v>
      </c>
      <c r="F439" t="s">
        <v>106</v>
      </c>
      <c r="G439" s="124" t="s">
        <v>115</v>
      </c>
      <c r="H439" t="s">
        <v>102</v>
      </c>
      <c r="I439" s="124" t="s">
        <v>115</v>
      </c>
      <c r="J439" s="194">
        <v>44244</v>
      </c>
      <c r="K439" s="196">
        <f t="shared" si="6"/>
        <v>44246</v>
      </c>
      <c r="L439"/>
      <c r="M439"/>
      <c r="N439" s="194">
        <v>44247</v>
      </c>
      <c r="O439">
        <v>3</v>
      </c>
      <c r="P439" t="s">
        <v>11</v>
      </c>
      <c r="Q439" s="124" t="s">
        <v>115</v>
      </c>
      <c r="R439" s="124" t="s">
        <v>115</v>
      </c>
      <c r="S439"/>
      <c r="T439"/>
    </row>
    <row r="440" spans="1:20">
      <c r="A440"/>
      <c r="B440" s="194">
        <v>44410</v>
      </c>
      <c r="C440">
        <v>32</v>
      </c>
      <c r="D440" t="s">
        <v>98</v>
      </c>
      <c r="E440" t="s">
        <v>99</v>
      </c>
      <c r="F440" t="s">
        <v>106</v>
      </c>
      <c r="G440" s="124" t="s">
        <v>115</v>
      </c>
      <c r="H440" t="s">
        <v>102</v>
      </c>
      <c r="I440" s="124" t="s">
        <v>115</v>
      </c>
      <c r="J440" s="194">
        <v>44363</v>
      </c>
      <c r="K440" s="196">
        <f t="shared" si="6"/>
        <v>44365</v>
      </c>
      <c r="L440"/>
      <c r="M440"/>
      <c r="N440" s="194">
        <v>44404</v>
      </c>
      <c r="O440">
        <v>41</v>
      </c>
      <c r="P440" t="s">
        <v>11</v>
      </c>
      <c r="Q440" s="124" t="s">
        <v>115</v>
      </c>
      <c r="R440" s="124" t="s">
        <v>115</v>
      </c>
      <c r="S440"/>
      <c r="T440"/>
    </row>
    <row r="441" spans="1:20">
      <c r="A441"/>
      <c r="B441" s="194">
        <v>44410</v>
      </c>
      <c r="C441">
        <v>32</v>
      </c>
      <c r="D441" t="s">
        <v>98</v>
      </c>
      <c r="E441" t="s">
        <v>99</v>
      </c>
      <c r="F441" t="s">
        <v>106</v>
      </c>
      <c r="G441" s="124" t="s">
        <v>115</v>
      </c>
      <c r="H441" t="s">
        <v>102</v>
      </c>
      <c r="I441" s="124" t="s">
        <v>115</v>
      </c>
      <c r="J441" s="194">
        <v>44434</v>
      </c>
      <c r="K441" s="196">
        <f t="shared" si="6"/>
        <v>44436</v>
      </c>
      <c r="L441"/>
      <c r="M441"/>
      <c r="N441" s="194">
        <v>44447</v>
      </c>
      <c r="O441">
        <v>13</v>
      </c>
      <c r="P441" t="s">
        <v>11</v>
      </c>
      <c r="Q441" s="124" t="s">
        <v>115</v>
      </c>
      <c r="R441" s="124" t="s">
        <v>115</v>
      </c>
      <c r="S441"/>
      <c r="T441"/>
    </row>
    <row r="442" spans="1:20">
      <c r="A442"/>
      <c r="B442" s="194">
        <v>44649</v>
      </c>
      <c r="C442">
        <v>21</v>
      </c>
      <c r="D442" t="s">
        <v>107</v>
      </c>
      <c r="E442" t="s">
        <v>99</v>
      </c>
      <c r="F442" t="s">
        <v>106</v>
      </c>
      <c r="G442" s="124" t="s">
        <v>115</v>
      </c>
      <c r="H442" t="s">
        <v>102</v>
      </c>
      <c r="I442" s="124" t="s">
        <v>115</v>
      </c>
      <c r="J442" s="194">
        <v>44323</v>
      </c>
      <c r="K442" s="196">
        <f t="shared" si="6"/>
        <v>44325</v>
      </c>
      <c r="L442"/>
      <c r="M442"/>
      <c r="N442" s="194">
        <v>44337</v>
      </c>
      <c r="O442">
        <v>14</v>
      </c>
      <c r="P442" t="s">
        <v>11</v>
      </c>
      <c r="Q442" s="124" t="s">
        <v>115</v>
      </c>
      <c r="R442" s="124" t="s">
        <v>115</v>
      </c>
      <c r="S442"/>
      <c r="T442"/>
    </row>
    <row r="443" spans="1:20">
      <c r="A443"/>
      <c r="B443" s="194">
        <v>44235</v>
      </c>
      <c r="C443">
        <v>21</v>
      </c>
      <c r="D443" t="s">
        <v>105</v>
      </c>
      <c r="E443" t="s">
        <v>99</v>
      </c>
      <c r="F443" t="s">
        <v>106</v>
      </c>
      <c r="G443" s="124" t="s">
        <v>115</v>
      </c>
      <c r="H443" t="s">
        <v>102</v>
      </c>
      <c r="I443" s="124" t="s">
        <v>115</v>
      </c>
      <c r="J443" s="194">
        <v>44244</v>
      </c>
      <c r="K443" s="196">
        <f t="shared" si="6"/>
        <v>44246</v>
      </c>
      <c r="L443"/>
      <c r="M443"/>
      <c r="N443" s="194">
        <v>44247</v>
      </c>
      <c r="O443">
        <v>3</v>
      </c>
      <c r="P443" t="s">
        <v>11</v>
      </c>
      <c r="Q443" s="124" t="s">
        <v>115</v>
      </c>
      <c r="R443" s="124" t="s">
        <v>115</v>
      </c>
      <c r="S443"/>
      <c r="T443"/>
    </row>
    <row r="444" spans="1:20">
      <c r="A444"/>
      <c r="B444" s="194">
        <v>44235</v>
      </c>
      <c r="C444">
        <v>21</v>
      </c>
      <c r="D444" t="s">
        <v>105</v>
      </c>
      <c r="E444" t="s">
        <v>99</v>
      </c>
      <c r="F444" t="s">
        <v>106</v>
      </c>
      <c r="G444" s="124" t="s">
        <v>115</v>
      </c>
      <c r="H444" t="s">
        <v>102</v>
      </c>
      <c r="I444" s="124" t="s">
        <v>115</v>
      </c>
      <c r="J444" s="194">
        <v>44252</v>
      </c>
      <c r="K444" s="196">
        <f t="shared" si="6"/>
        <v>44254</v>
      </c>
      <c r="L444"/>
      <c r="M444"/>
      <c r="N444" s="194">
        <v>44253</v>
      </c>
      <c r="O444">
        <v>1</v>
      </c>
      <c r="P444" t="s">
        <v>11</v>
      </c>
      <c r="Q444" s="124" t="s">
        <v>115</v>
      </c>
      <c r="R444" s="124" t="s">
        <v>115</v>
      </c>
      <c r="S444"/>
      <c r="T444"/>
    </row>
    <row r="445" spans="1:20">
      <c r="A445"/>
      <c r="B445" s="194">
        <v>44235</v>
      </c>
      <c r="C445">
        <v>29</v>
      </c>
      <c r="D445" t="s">
        <v>98</v>
      </c>
      <c r="E445" t="s">
        <v>99</v>
      </c>
      <c r="F445" t="s">
        <v>106</v>
      </c>
      <c r="G445" s="124" t="s">
        <v>115</v>
      </c>
      <c r="H445" t="s">
        <v>102</v>
      </c>
      <c r="I445" s="124" t="s">
        <v>115</v>
      </c>
      <c r="J445" s="194">
        <v>44277</v>
      </c>
      <c r="K445" s="196">
        <f t="shared" si="6"/>
        <v>44279</v>
      </c>
      <c r="L445"/>
      <c r="M445"/>
      <c r="N445" s="194">
        <v>44280</v>
      </c>
      <c r="O445">
        <v>3</v>
      </c>
      <c r="P445" t="s">
        <v>11</v>
      </c>
      <c r="Q445" s="124" t="s">
        <v>115</v>
      </c>
      <c r="R445" s="124" t="s">
        <v>115</v>
      </c>
      <c r="S445"/>
      <c r="T445"/>
    </row>
    <row r="446" spans="1:20">
      <c r="A446"/>
      <c r="B446" s="194">
        <v>44285</v>
      </c>
      <c r="C446">
        <v>56</v>
      </c>
      <c r="D446" t="s">
        <v>98</v>
      </c>
      <c r="E446" t="s">
        <v>99</v>
      </c>
      <c r="F446" t="s">
        <v>106</v>
      </c>
      <c r="G446" s="124" t="s">
        <v>115</v>
      </c>
      <c r="H446" t="s">
        <v>102</v>
      </c>
      <c r="I446" s="124" t="s">
        <v>115</v>
      </c>
      <c r="J446" s="194">
        <v>44261</v>
      </c>
      <c r="K446" s="196">
        <f t="shared" si="6"/>
        <v>44263</v>
      </c>
      <c r="L446"/>
      <c r="M446"/>
      <c r="N446" s="194">
        <v>44265</v>
      </c>
      <c r="O446">
        <v>4</v>
      </c>
      <c r="P446" t="s">
        <v>11</v>
      </c>
      <c r="Q446" s="124" t="s">
        <v>115</v>
      </c>
      <c r="R446" s="124" t="s">
        <v>115</v>
      </c>
      <c r="S446"/>
      <c r="T446"/>
    </row>
    <row r="447" spans="1:20">
      <c r="A447"/>
      <c r="B447" s="194">
        <v>44869</v>
      </c>
      <c r="C447">
        <v>24</v>
      </c>
      <c r="D447" t="s">
        <v>98</v>
      </c>
      <c r="E447" t="s">
        <v>99</v>
      </c>
      <c r="F447" t="s">
        <v>106</v>
      </c>
      <c r="G447" s="124" t="s">
        <v>115</v>
      </c>
      <c r="H447" t="s">
        <v>102</v>
      </c>
      <c r="I447" s="124" t="s">
        <v>115</v>
      </c>
      <c r="J447" s="194">
        <v>44259</v>
      </c>
      <c r="K447" s="196">
        <f t="shared" si="6"/>
        <v>44261</v>
      </c>
      <c r="L447"/>
      <c r="M447"/>
      <c r="N447" s="194">
        <v>44302</v>
      </c>
      <c r="O447">
        <v>43</v>
      </c>
      <c r="P447" t="s">
        <v>11</v>
      </c>
      <c r="Q447" s="124" t="s">
        <v>115</v>
      </c>
      <c r="R447" s="124" t="s">
        <v>115</v>
      </c>
      <c r="S447"/>
      <c r="T447"/>
    </row>
    <row r="448" spans="1:20">
      <c r="A448"/>
      <c r="B448" s="194">
        <v>44869</v>
      </c>
      <c r="C448">
        <v>24</v>
      </c>
      <c r="D448" t="s">
        <v>98</v>
      </c>
      <c r="E448" t="s">
        <v>99</v>
      </c>
      <c r="F448" t="s">
        <v>106</v>
      </c>
      <c r="G448" s="124" t="s">
        <v>115</v>
      </c>
      <c r="H448" t="s">
        <v>102</v>
      </c>
      <c r="I448" s="124" t="s">
        <v>115</v>
      </c>
      <c r="J448" s="194">
        <v>44319</v>
      </c>
      <c r="K448" s="196">
        <f t="shared" si="6"/>
        <v>44321</v>
      </c>
      <c r="L448"/>
      <c r="M448"/>
      <c r="N448" s="194">
        <v>44328</v>
      </c>
      <c r="O448">
        <v>9</v>
      </c>
      <c r="P448" t="s">
        <v>11</v>
      </c>
      <c r="Q448" s="124" t="s">
        <v>115</v>
      </c>
      <c r="R448" s="124" t="s">
        <v>115</v>
      </c>
      <c r="S448"/>
      <c r="T448"/>
    </row>
    <row r="449" spans="1:20">
      <c r="A449"/>
      <c r="B449" s="194">
        <v>44288</v>
      </c>
      <c r="C449">
        <v>29</v>
      </c>
      <c r="D449" t="s">
        <v>111</v>
      </c>
      <c r="E449" t="s">
        <v>99</v>
      </c>
      <c r="F449" t="s">
        <v>106</v>
      </c>
      <c r="G449" s="124" t="s">
        <v>115</v>
      </c>
      <c r="H449" t="s">
        <v>102</v>
      </c>
      <c r="I449" s="124" t="s">
        <v>115</v>
      </c>
      <c r="J449" s="194">
        <v>44294</v>
      </c>
      <c r="K449" s="196">
        <f t="shared" si="6"/>
        <v>44296</v>
      </c>
      <c r="L449"/>
      <c r="M449"/>
      <c r="N449" s="194">
        <v>44300</v>
      </c>
      <c r="O449">
        <v>6</v>
      </c>
      <c r="P449" t="s">
        <v>11</v>
      </c>
      <c r="Q449" s="124" t="s">
        <v>115</v>
      </c>
      <c r="R449" s="124" t="s">
        <v>115</v>
      </c>
      <c r="S449"/>
      <c r="T449"/>
    </row>
    <row r="450" spans="1:20">
      <c r="A450"/>
      <c r="B450" s="194">
        <v>44239</v>
      </c>
      <c r="C450">
        <v>40</v>
      </c>
      <c r="D450" t="s">
        <v>98</v>
      </c>
      <c r="E450" t="s">
        <v>99</v>
      </c>
      <c r="F450" t="s">
        <v>106</v>
      </c>
      <c r="G450" s="124" t="s">
        <v>115</v>
      </c>
      <c r="H450" t="s">
        <v>102</v>
      </c>
      <c r="I450" s="124" t="s">
        <v>115</v>
      </c>
      <c r="J450" s="194">
        <v>44309</v>
      </c>
      <c r="K450" s="196">
        <f t="shared" si="6"/>
        <v>44311</v>
      </c>
      <c r="L450"/>
      <c r="M450"/>
      <c r="N450" s="194">
        <v>44313</v>
      </c>
      <c r="O450">
        <v>4</v>
      </c>
      <c r="P450" t="s">
        <v>11</v>
      </c>
      <c r="Q450" s="124" t="s">
        <v>115</v>
      </c>
      <c r="R450" s="124" t="s">
        <v>115</v>
      </c>
      <c r="S450"/>
      <c r="T450"/>
    </row>
    <row r="451" spans="1:20">
      <c r="A451"/>
      <c r="B451" s="194">
        <v>44340</v>
      </c>
      <c r="C451">
        <v>32</v>
      </c>
      <c r="D451" t="s">
        <v>105</v>
      </c>
      <c r="E451" t="s">
        <v>99</v>
      </c>
      <c r="F451" t="s">
        <v>106</v>
      </c>
      <c r="G451" s="124" t="s">
        <v>115</v>
      </c>
      <c r="H451" t="s">
        <v>102</v>
      </c>
      <c r="I451" s="124" t="s">
        <v>115</v>
      </c>
      <c r="J451" s="194">
        <v>44263</v>
      </c>
      <c r="K451" s="196">
        <f t="shared" si="6"/>
        <v>44265</v>
      </c>
      <c r="L451"/>
      <c r="M451"/>
      <c r="N451" s="194">
        <v>44286</v>
      </c>
      <c r="O451">
        <v>23</v>
      </c>
      <c r="P451" t="s">
        <v>11</v>
      </c>
      <c r="Q451" s="124" t="s">
        <v>115</v>
      </c>
      <c r="R451" s="124" t="s">
        <v>115</v>
      </c>
      <c r="S451"/>
      <c r="T451"/>
    </row>
    <row r="452" spans="1:20">
      <c r="A452"/>
      <c r="B452" s="194">
        <v>44340</v>
      </c>
      <c r="C452">
        <v>32</v>
      </c>
      <c r="D452" t="s">
        <v>105</v>
      </c>
      <c r="E452" t="s">
        <v>99</v>
      </c>
      <c r="F452" t="s">
        <v>106</v>
      </c>
      <c r="G452" s="124" t="s">
        <v>115</v>
      </c>
      <c r="H452" t="s">
        <v>102</v>
      </c>
      <c r="I452" s="124" t="s">
        <v>115</v>
      </c>
      <c r="J452" s="194">
        <v>44310</v>
      </c>
      <c r="K452" s="196">
        <f t="shared" ref="K452:K515" si="7">J452+2</f>
        <v>44312</v>
      </c>
      <c r="L452"/>
      <c r="M452"/>
      <c r="N452" s="194">
        <v>44311</v>
      </c>
      <c r="O452">
        <v>1</v>
      </c>
      <c r="P452" t="s">
        <v>11</v>
      </c>
      <c r="Q452" s="124" t="s">
        <v>115</v>
      </c>
      <c r="R452" s="124" t="s">
        <v>115</v>
      </c>
      <c r="S452"/>
      <c r="T452"/>
    </row>
    <row r="453" spans="1:20">
      <c r="A453"/>
      <c r="B453" s="194">
        <v>44243</v>
      </c>
      <c r="C453">
        <v>27</v>
      </c>
      <c r="D453" t="s">
        <v>98</v>
      </c>
      <c r="E453" t="s">
        <v>99</v>
      </c>
      <c r="F453" t="s">
        <v>106</v>
      </c>
      <c r="G453" s="124" t="s">
        <v>115</v>
      </c>
      <c r="H453" t="s">
        <v>102</v>
      </c>
      <c r="I453" s="124" t="s">
        <v>115</v>
      </c>
      <c r="J453" s="194">
        <v>44281</v>
      </c>
      <c r="K453" s="196">
        <f t="shared" si="7"/>
        <v>44283</v>
      </c>
      <c r="L453"/>
      <c r="M453"/>
      <c r="N453" s="194">
        <v>44292</v>
      </c>
      <c r="O453">
        <v>11</v>
      </c>
      <c r="P453" t="s">
        <v>11</v>
      </c>
      <c r="Q453" s="124" t="s">
        <v>115</v>
      </c>
      <c r="R453" s="124" t="s">
        <v>115</v>
      </c>
      <c r="S453"/>
      <c r="T453"/>
    </row>
    <row r="454" spans="1:20">
      <c r="A454"/>
      <c r="B454" s="194">
        <v>44243</v>
      </c>
      <c r="C454">
        <v>27</v>
      </c>
      <c r="D454" t="s">
        <v>98</v>
      </c>
      <c r="E454" t="s">
        <v>99</v>
      </c>
      <c r="F454" t="s">
        <v>106</v>
      </c>
      <c r="G454" s="124" t="s">
        <v>115</v>
      </c>
      <c r="H454" t="s">
        <v>102</v>
      </c>
      <c r="I454" s="124" t="s">
        <v>115</v>
      </c>
      <c r="J454" s="194">
        <v>44319</v>
      </c>
      <c r="K454" s="196">
        <f t="shared" si="7"/>
        <v>44321</v>
      </c>
      <c r="L454"/>
      <c r="M454"/>
      <c r="N454" s="194">
        <v>44330</v>
      </c>
      <c r="O454">
        <v>11</v>
      </c>
      <c r="P454" t="s">
        <v>11</v>
      </c>
      <c r="Q454" s="124" t="s">
        <v>115</v>
      </c>
      <c r="R454" s="124" t="s">
        <v>115</v>
      </c>
      <c r="S454"/>
      <c r="T454"/>
    </row>
    <row r="455" spans="1:20">
      <c r="A455"/>
      <c r="B455" s="194">
        <v>44314</v>
      </c>
      <c r="C455">
        <v>28</v>
      </c>
      <c r="D455" t="s">
        <v>107</v>
      </c>
      <c r="E455" t="s">
        <v>107</v>
      </c>
      <c r="F455" t="s">
        <v>106</v>
      </c>
      <c r="G455" s="124" t="s">
        <v>115</v>
      </c>
      <c r="H455" t="s">
        <v>102</v>
      </c>
      <c r="I455" s="124" t="s">
        <v>115</v>
      </c>
      <c r="J455" s="194">
        <v>44259</v>
      </c>
      <c r="K455" s="196">
        <f t="shared" si="7"/>
        <v>44261</v>
      </c>
      <c r="L455"/>
      <c r="M455"/>
      <c r="N455" s="194">
        <v>44264</v>
      </c>
      <c r="O455">
        <v>5</v>
      </c>
      <c r="P455" t="s">
        <v>11</v>
      </c>
      <c r="Q455" s="124" t="s">
        <v>115</v>
      </c>
      <c r="R455" s="124" t="s">
        <v>115</v>
      </c>
      <c r="S455"/>
      <c r="T455"/>
    </row>
    <row r="456" spans="1:20">
      <c r="A456"/>
      <c r="B456" s="194">
        <v>44314</v>
      </c>
      <c r="C456">
        <v>28</v>
      </c>
      <c r="D456" t="s">
        <v>107</v>
      </c>
      <c r="E456" t="s">
        <v>107</v>
      </c>
      <c r="F456" t="s">
        <v>106</v>
      </c>
      <c r="G456" s="124" t="s">
        <v>115</v>
      </c>
      <c r="H456" t="s">
        <v>102</v>
      </c>
      <c r="I456" s="124" t="s">
        <v>115</v>
      </c>
      <c r="J456" s="194">
        <v>44333</v>
      </c>
      <c r="K456" s="196">
        <f t="shared" si="7"/>
        <v>44335</v>
      </c>
      <c r="L456"/>
      <c r="M456"/>
      <c r="N456" s="194">
        <v>44341</v>
      </c>
      <c r="O456">
        <v>8</v>
      </c>
      <c r="P456" t="s">
        <v>11</v>
      </c>
      <c r="Q456" s="124" t="s">
        <v>115</v>
      </c>
      <c r="R456" s="124" t="s">
        <v>115</v>
      </c>
      <c r="S456"/>
      <c r="T456"/>
    </row>
    <row r="457" spans="1:20">
      <c r="A457"/>
      <c r="B457" s="194">
        <v>44243</v>
      </c>
      <c r="C457">
        <v>43</v>
      </c>
      <c r="D457" t="s">
        <v>98</v>
      </c>
      <c r="E457" t="s">
        <v>99</v>
      </c>
      <c r="F457" t="s">
        <v>106</v>
      </c>
      <c r="G457" s="124" t="s">
        <v>115</v>
      </c>
      <c r="H457" t="s">
        <v>102</v>
      </c>
      <c r="I457" s="124" t="s">
        <v>115</v>
      </c>
      <c r="J457" s="194">
        <v>44373</v>
      </c>
      <c r="K457" s="196">
        <f t="shared" si="7"/>
        <v>44375</v>
      </c>
      <c r="L457"/>
      <c r="M457"/>
      <c r="N457" s="194">
        <v>44375</v>
      </c>
      <c r="O457">
        <v>2</v>
      </c>
      <c r="P457" t="s">
        <v>11</v>
      </c>
      <c r="Q457" s="124" t="s">
        <v>115</v>
      </c>
      <c r="R457" s="124" t="s">
        <v>115</v>
      </c>
      <c r="S457"/>
      <c r="T457"/>
    </row>
    <row r="458" spans="1:20">
      <c r="A458"/>
      <c r="B458" s="194">
        <v>44333</v>
      </c>
      <c r="C458">
        <v>28</v>
      </c>
      <c r="D458" t="s">
        <v>107</v>
      </c>
      <c r="E458" t="s">
        <v>107</v>
      </c>
      <c r="F458" t="s">
        <v>106</v>
      </c>
      <c r="G458" s="124" t="s">
        <v>115</v>
      </c>
      <c r="H458" t="s">
        <v>102</v>
      </c>
      <c r="I458" s="124" t="s">
        <v>115</v>
      </c>
      <c r="J458" s="194">
        <v>44307</v>
      </c>
      <c r="K458" s="196">
        <f t="shared" si="7"/>
        <v>44309</v>
      </c>
      <c r="L458"/>
      <c r="M458"/>
      <c r="N458" s="194">
        <v>44309</v>
      </c>
      <c r="O458">
        <v>2</v>
      </c>
      <c r="P458" t="s">
        <v>11</v>
      </c>
      <c r="Q458" s="124" t="s">
        <v>115</v>
      </c>
      <c r="R458" s="124" t="s">
        <v>115</v>
      </c>
      <c r="S458"/>
      <c r="T458"/>
    </row>
    <row r="459" spans="1:20">
      <c r="A459"/>
      <c r="B459" s="194">
        <v>44333</v>
      </c>
      <c r="C459">
        <v>28</v>
      </c>
      <c r="D459" t="s">
        <v>107</v>
      </c>
      <c r="E459" t="s">
        <v>107</v>
      </c>
      <c r="F459" t="s">
        <v>106</v>
      </c>
      <c r="G459" s="124" t="s">
        <v>115</v>
      </c>
      <c r="H459" t="s">
        <v>102</v>
      </c>
      <c r="I459" s="124" t="s">
        <v>115</v>
      </c>
      <c r="J459" s="194">
        <v>44412</v>
      </c>
      <c r="K459" s="196">
        <f t="shared" si="7"/>
        <v>44414</v>
      </c>
      <c r="L459"/>
      <c r="M459"/>
      <c r="N459" s="194">
        <v>44434</v>
      </c>
      <c r="O459">
        <v>22</v>
      </c>
      <c r="P459" t="s">
        <v>11</v>
      </c>
      <c r="Q459" s="124" t="s">
        <v>115</v>
      </c>
      <c r="R459" s="124" t="s">
        <v>115</v>
      </c>
      <c r="S459"/>
      <c r="T459"/>
    </row>
    <row r="460" spans="1:20">
      <c r="A460"/>
      <c r="B460" s="194">
        <v>44244</v>
      </c>
      <c r="C460">
        <v>37</v>
      </c>
      <c r="D460" t="s">
        <v>105</v>
      </c>
      <c r="E460" t="s">
        <v>99</v>
      </c>
      <c r="F460" t="s">
        <v>106</v>
      </c>
      <c r="G460" s="124" t="s">
        <v>115</v>
      </c>
      <c r="H460" t="s">
        <v>102</v>
      </c>
      <c r="I460" s="124" t="s">
        <v>115</v>
      </c>
      <c r="J460" s="194">
        <v>44264</v>
      </c>
      <c r="K460" s="196">
        <f t="shared" si="7"/>
        <v>44266</v>
      </c>
      <c r="L460"/>
      <c r="M460"/>
      <c r="N460" s="194">
        <v>44270</v>
      </c>
      <c r="O460">
        <v>6</v>
      </c>
      <c r="P460" t="s">
        <v>11</v>
      </c>
      <c r="Q460" s="124" t="s">
        <v>115</v>
      </c>
      <c r="R460" s="124" t="s">
        <v>115</v>
      </c>
      <c r="S460"/>
      <c r="T460"/>
    </row>
    <row r="461" spans="1:20">
      <c r="A461"/>
      <c r="B461" s="194">
        <v>44742</v>
      </c>
      <c r="C461">
        <v>26</v>
      </c>
      <c r="D461" t="s">
        <v>98</v>
      </c>
      <c r="E461" t="s">
        <v>99</v>
      </c>
      <c r="F461" t="s">
        <v>106</v>
      </c>
      <c r="G461" s="124" t="s">
        <v>115</v>
      </c>
      <c r="H461" t="s">
        <v>102</v>
      </c>
      <c r="I461" s="124" t="s">
        <v>115</v>
      </c>
      <c r="J461" s="194">
        <v>44263</v>
      </c>
      <c r="K461" s="196">
        <f t="shared" si="7"/>
        <v>44265</v>
      </c>
      <c r="L461"/>
      <c r="M461"/>
      <c r="N461" s="194">
        <v>44270</v>
      </c>
      <c r="O461">
        <v>7</v>
      </c>
      <c r="P461" t="s">
        <v>11</v>
      </c>
      <c r="Q461" s="124" t="s">
        <v>115</v>
      </c>
      <c r="R461" s="124" t="s">
        <v>115</v>
      </c>
      <c r="S461"/>
      <c r="T461"/>
    </row>
    <row r="462" spans="1:20">
      <c r="A462"/>
      <c r="B462" s="194">
        <v>44742</v>
      </c>
      <c r="C462">
        <v>26</v>
      </c>
      <c r="D462" t="s">
        <v>98</v>
      </c>
      <c r="E462" t="s">
        <v>99</v>
      </c>
      <c r="F462" t="s">
        <v>106</v>
      </c>
      <c r="G462" s="124" t="s">
        <v>115</v>
      </c>
      <c r="H462" t="s">
        <v>102</v>
      </c>
      <c r="I462" s="124" t="s">
        <v>115</v>
      </c>
      <c r="J462" s="194">
        <v>44362</v>
      </c>
      <c r="K462" s="196">
        <f t="shared" si="7"/>
        <v>44364</v>
      </c>
      <c r="L462"/>
      <c r="M462"/>
      <c r="N462" s="194">
        <v>44366</v>
      </c>
      <c r="O462">
        <v>4</v>
      </c>
      <c r="P462" t="s">
        <v>11</v>
      </c>
      <c r="Q462" s="124" t="s">
        <v>115</v>
      </c>
      <c r="R462" s="124" t="s">
        <v>115</v>
      </c>
      <c r="S462"/>
      <c r="T462"/>
    </row>
    <row r="463" spans="1:20">
      <c r="A463"/>
      <c r="B463" s="194">
        <v>44244</v>
      </c>
      <c r="C463">
        <v>20</v>
      </c>
      <c r="D463" t="s">
        <v>107</v>
      </c>
      <c r="E463" t="s">
        <v>107</v>
      </c>
      <c r="F463" t="s">
        <v>106</v>
      </c>
      <c r="G463" s="124" t="s">
        <v>115</v>
      </c>
      <c r="H463" t="s">
        <v>102</v>
      </c>
      <c r="I463" s="124" t="s">
        <v>115</v>
      </c>
      <c r="J463" s="194">
        <v>44328</v>
      </c>
      <c r="K463" s="196">
        <f t="shared" si="7"/>
        <v>44330</v>
      </c>
      <c r="L463"/>
      <c r="M463"/>
      <c r="N463" s="194">
        <v>44346</v>
      </c>
      <c r="O463">
        <v>18</v>
      </c>
      <c r="P463" t="s">
        <v>11</v>
      </c>
      <c r="Q463" s="124" t="s">
        <v>115</v>
      </c>
      <c r="R463" s="124" t="s">
        <v>115</v>
      </c>
      <c r="S463"/>
      <c r="T463"/>
    </row>
    <row r="464" spans="1:20">
      <c r="A464"/>
      <c r="B464" s="194">
        <v>44244</v>
      </c>
      <c r="C464">
        <v>20</v>
      </c>
      <c r="D464" t="s">
        <v>107</v>
      </c>
      <c r="E464" t="s">
        <v>107</v>
      </c>
      <c r="F464" t="s">
        <v>106</v>
      </c>
      <c r="G464" s="124" t="s">
        <v>115</v>
      </c>
      <c r="H464" t="s">
        <v>102</v>
      </c>
      <c r="I464" s="124" t="s">
        <v>115</v>
      </c>
      <c r="J464" s="194">
        <v>44348</v>
      </c>
      <c r="K464" s="196">
        <f t="shared" si="7"/>
        <v>44350</v>
      </c>
      <c r="L464"/>
      <c r="M464"/>
      <c r="N464" s="194">
        <v>44354</v>
      </c>
      <c r="O464">
        <v>6</v>
      </c>
      <c r="P464" t="s">
        <v>11</v>
      </c>
      <c r="Q464" s="124" t="s">
        <v>115</v>
      </c>
      <c r="R464" s="124" t="s">
        <v>115</v>
      </c>
      <c r="S464"/>
      <c r="T464"/>
    </row>
    <row r="465" spans="1:20">
      <c r="A465"/>
      <c r="B465" s="194">
        <v>44245</v>
      </c>
      <c r="C465">
        <v>29</v>
      </c>
      <c r="D465" t="s">
        <v>107</v>
      </c>
      <c r="E465" t="s">
        <v>107</v>
      </c>
      <c r="F465" t="s">
        <v>106</v>
      </c>
      <c r="G465" s="124" t="s">
        <v>115</v>
      </c>
      <c r="H465" t="s">
        <v>102</v>
      </c>
      <c r="I465" s="124" t="s">
        <v>115</v>
      </c>
      <c r="J465" s="194">
        <v>44263</v>
      </c>
      <c r="K465" s="196">
        <f t="shared" si="7"/>
        <v>44265</v>
      </c>
      <c r="L465"/>
      <c r="M465"/>
      <c r="N465" s="194">
        <v>44274</v>
      </c>
      <c r="O465">
        <v>11</v>
      </c>
      <c r="P465" t="s">
        <v>11</v>
      </c>
      <c r="Q465" s="124" t="s">
        <v>115</v>
      </c>
      <c r="R465" s="124" t="s">
        <v>115</v>
      </c>
      <c r="S465"/>
      <c r="T465"/>
    </row>
    <row r="466" spans="1:20">
      <c r="A466"/>
      <c r="B466" s="194">
        <v>44245</v>
      </c>
      <c r="C466">
        <v>29</v>
      </c>
      <c r="D466" t="s">
        <v>107</v>
      </c>
      <c r="E466" t="s">
        <v>107</v>
      </c>
      <c r="F466" t="s">
        <v>106</v>
      </c>
      <c r="G466" s="124" t="s">
        <v>115</v>
      </c>
      <c r="H466" t="s">
        <v>102</v>
      </c>
      <c r="I466" s="124" t="s">
        <v>115</v>
      </c>
      <c r="J466" s="194">
        <v>44281</v>
      </c>
      <c r="K466" s="196">
        <f t="shared" si="7"/>
        <v>44283</v>
      </c>
      <c r="L466"/>
      <c r="M466"/>
      <c r="N466" s="194">
        <v>44295</v>
      </c>
      <c r="O466">
        <v>14</v>
      </c>
      <c r="P466" t="s">
        <v>11</v>
      </c>
      <c r="Q466" s="124" t="s">
        <v>115</v>
      </c>
      <c r="R466" s="124" t="s">
        <v>115</v>
      </c>
      <c r="S466"/>
      <c r="T466"/>
    </row>
    <row r="467" spans="1:20">
      <c r="A467"/>
      <c r="B467" s="194">
        <v>44245</v>
      </c>
      <c r="C467">
        <v>29</v>
      </c>
      <c r="D467" t="s">
        <v>107</v>
      </c>
      <c r="E467" t="s">
        <v>107</v>
      </c>
      <c r="F467" t="s">
        <v>106</v>
      </c>
      <c r="G467" s="124" t="s">
        <v>115</v>
      </c>
      <c r="H467" t="s">
        <v>102</v>
      </c>
      <c r="I467" s="124" t="s">
        <v>115</v>
      </c>
      <c r="J467" s="194">
        <v>44466</v>
      </c>
      <c r="K467" s="196">
        <f t="shared" si="7"/>
        <v>44468</v>
      </c>
      <c r="L467"/>
      <c r="M467"/>
      <c r="N467" s="194">
        <v>44472</v>
      </c>
      <c r="O467">
        <v>6</v>
      </c>
      <c r="P467" t="s">
        <v>11</v>
      </c>
      <c r="Q467" s="124" t="s">
        <v>115</v>
      </c>
      <c r="R467" s="124" t="s">
        <v>115</v>
      </c>
      <c r="S467"/>
      <c r="T467"/>
    </row>
    <row r="468" spans="1:20">
      <c r="A468"/>
      <c r="B468" s="194">
        <v>44245</v>
      </c>
      <c r="C468">
        <v>29</v>
      </c>
      <c r="D468" t="s">
        <v>107</v>
      </c>
      <c r="E468" t="s">
        <v>107</v>
      </c>
      <c r="F468" t="s">
        <v>106</v>
      </c>
      <c r="G468" s="124" t="s">
        <v>115</v>
      </c>
      <c r="H468" t="s">
        <v>102</v>
      </c>
      <c r="I468" s="124" t="s">
        <v>115</v>
      </c>
      <c r="J468" s="194">
        <v>44495</v>
      </c>
      <c r="K468" s="196">
        <f t="shared" si="7"/>
        <v>44497</v>
      </c>
      <c r="L468"/>
      <c r="M468"/>
      <c r="N468" s="194">
        <v>44496</v>
      </c>
      <c r="O468">
        <v>1</v>
      </c>
      <c r="P468" t="s">
        <v>11</v>
      </c>
      <c r="Q468" s="124" t="s">
        <v>115</v>
      </c>
      <c r="R468" s="124" t="s">
        <v>115</v>
      </c>
      <c r="S468"/>
      <c r="T468"/>
    </row>
    <row r="469" spans="1:20">
      <c r="A469"/>
      <c r="B469" s="194">
        <v>44245</v>
      </c>
      <c r="C469">
        <v>29</v>
      </c>
      <c r="D469" t="s">
        <v>107</v>
      </c>
      <c r="E469" t="s">
        <v>107</v>
      </c>
      <c r="F469" t="s">
        <v>106</v>
      </c>
      <c r="G469" s="124" t="s">
        <v>115</v>
      </c>
      <c r="H469" t="s">
        <v>102</v>
      </c>
      <c r="I469" s="124" t="s">
        <v>115</v>
      </c>
      <c r="J469" s="194">
        <v>44256</v>
      </c>
      <c r="K469" s="196">
        <f t="shared" si="7"/>
        <v>44258</v>
      </c>
      <c r="L469"/>
      <c r="M469"/>
      <c r="N469" s="194">
        <v>44262</v>
      </c>
      <c r="O469">
        <v>6</v>
      </c>
      <c r="P469" t="s">
        <v>11</v>
      </c>
      <c r="Q469" s="124" t="s">
        <v>115</v>
      </c>
      <c r="R469" s="124" t="s">
        <v>115</v>
      </c>
      <c r="S469"/>
      <c r="T469"/>
    </row>
    <row r="470" spans="1:20">
      <c r="A470"/>
      <c r="B470" s="194">
        <v>44300</v>
      </c>
      <c r="C470">
        <v>22</v>
      </c>
      <c r="D470" t="s">
        <v>98</v>
      </c>
      <c r="E470" t="s">
        <v>99</v>
      </c>
      <c r="F470" t="s">
        <v>106</v>
      </c>
      <c r="G470" s="124" t="s">
        <v>115</v>
      </c>
      <c r="H470" t="s">
        <v>102</v>
      </c>
      <c r="I470" s="124" t="s">
        <v>115</v>
      </c>
      <c r="J470" s="194">
        <v>44208</v>
      </c>
      <c r="K470" s="196">
        <f t="shared" si="7"/>
        <v>44210</v>
      </c>
      <c r="L470"/>
      <c r="M470"/>
      <c r="N470" s="194">
        <v>44215</v>
      </c>
      <c r="O470">
        <v>7</v>
      </c>
      <c r="P470" t="s">
        <v>11</v>
      </c>
      <c r="Q470" s="124" t="s">
        <v>115</v>
      </c>
      <c r="R470" s="124" t="s">
        <v>115</v>
      </c>
      <c r="S470"/>
      <c r="T470"/>
    </row>
    <row r="471" spans="1:20">
      <c r="A471"/>
      <c r="B471" s="194">
        <v>44355</v>
      </c>
      <c r="C471">
        <v>32</v>
      </c>
      <c r="D471" t="s">
        <v>107</v>
      </c>
      <c r="E471" t="s">
        <v>107</v>
      </c>
      <c r="F471" t="s">
        <v>106</v>
      </c>
      <c r="G471" s="124" t="s">
        <v>115</v>
      </c>
      <c r="H471" t="s">
        <v>102</v>
      </c>
      <c r="I471" s="124" t="s">
        <v>115</v>
      </c>
      <c r="J471" s="194">
        <v>44340</v>
      </c>
      <c r="K471" s="196">
        <f t="shared" si="7"/>
        <v>44342</v>
      </c>
      <c r="L471"/>
      <c r="M471"/>
      <c r="N471" s="194">
        <v>44354</v>
      </c>
      <c r="O471">
        <v>14</v>
      </c>
      <c r="P471" t="s">
        <v>11</v>
      </c>
      <c r="Q471" s="124" t="s">
        <v>115</v>
      </c>
      <c r="R471" s="124" t="s">
        <v>115</v>
      </c>
      <c r="S471"/>
      <c r="T471"/>
    </row>
    <row r="472" spans="1:20">
      <c r="A472"/>
      <c r="B472" s="194">
        <v>44249</v>
      </c>
      <c r="C472">
        <v>32</v>
      </c>
      <c r="D472" t="s">
        <v>105</v>
      </c>
      <c r="E472" t="s">
        <v>99</v>
      </c>
      <c r="F472" t="s">
        <v>106</v>
      </c>
      <c r="G472" s="124" t="s">
        <v>115</v>
      </c>
      <c r="H472" t="s">
        <v>102</v>
      </c>
      <c r="I472" s="124" t="s">
        <v>115</v>
      </c>
      <c r="J472" s="194">
        <v>44432</v>
      </c>
      <c r="K472" s="196">
        <f t="shared" si="7"/>
        <v>44434</v>
      </c>
      <c r="L472"/>
      <c r="M472"/>
      <c r="N472" s="194">
        <v>44436</v>
      </c>
      <c r="O472">
        <v>4</v>
      </c>
      <c r="P472" t="s">
        <v>11</v>
      </c>
      <c r="Q472" s="124" t="s">
        <v>115</v>
      </c>
      <c r="R472" s="124" t="s">
        <v>115</v>
      </c>
      <c r="S472"/>
      <c r="T472"/>
    </row>
    <row r="473" spans="1:20">
      <c r="A473"/>
      <c r="B473" s="194">
        <v>44349</v>
      </c>
      <c r="C473">
        <v>29</v>
      </c>
      <c r="D473" t="s">
        <v>98</v>
      </c>
      <c r="E473" t="s">
        <v>99</v>
      </c>
      <c r="F473" t="s">
        <v>106</v>
      </c>
      <c r="G473" s="124" t="s">
        <v>115</v>
      </c>
      <c r="H473" t="s">
        <v>102</v>
      </c>
      <c r="I473" s="124" t="s">
        <v>115</v>
      </c>
      <c r="J473" s="194">
        <v>44311</v>
      </c>
      <c r="K473" s="196">
        <f t="shared" si="7"/>
        <v>44313</v>
      </c>
      <c r="L473"/>
      <c r="M473"/>
      <c r="N473" s="194">
        <v>44312</v>
      </c>
      <c r="O473">
        <v>1</v>
      </c>
      <c r="P473" t="s">
        <v>11</v>
      </c>
      <c r="Q473" s="124" t="s">
        <v>115</v>
      </c>
      <c r="R473" s="124" t="s">
        <v>115</v>
      </c>
      <c r="S473"/>
      <c r="T473"/>
    </row>
    <row r="474" spans="1:20">
      <c r="A474"/>
      <c r="B474" s="194">
        <v>44260</v>
      </c>
      <c r="C474">
        <v>45</v>
      </c>
      <c r="D474" t="s">
        <v>98</v>
      </c>
      <c r="E474" t="s">
        <v>99</v>
      </c>
      <c r="F474" t="s">
        <v>106</v>
      </c>
      <c r="G474" s="124" t="s">
        <v>115</v>
      </c>
      <c r="H474" t="s">
        <v>102</v>
      </c>
      <c r="I474" s="124" t="s">
        <v>115</v>
      </c>
      <c r="J474" s="194">
        <v>44281</v>
      </c>
      <c r="K474" s="196">
        <f t="shared" si="7"/>
        <v>44283</v>
      </c>
      <c r="L474"/>
      <c r="M474"/>
      <c r="N474" s="194">
        <v>44285</v>
      </c>
      <c r="O474">
        <v>4</v>
      </c>
      <c r="P474" t="s">
        <v>11</v>
      </c>
      <c r="Q474" s="124" t="s">
        <v>115</v>
      </c>
      <c r="R474" s="124" t="s">
        <v>115</v>
      </c>
      <c r="S474"/>
      <c r="T474"/>
    </row>
    <row r="475" spans="1:20">
      <c r="A475"/>
      <c r="B475" s="194">
        <v>44260</v>
      </c>
      <c r="C475">
        <v>45</v>
      </c>
      <c r="D475" t="s">
        <v>98</v>
      </c>
      <c r="E475" t="s">
        <v>99</v>
      </c>
      <c r="F475" t="s">
        <v>106</v>
      </c>
      <c r="G475" s="124" t="s">
        <v>115</v>
      </c>
      <c r="H475" t="s">
        <v>102</v>
      </c>
      <c r="I475" s="124" t="s">
        <v>115</v>
      </c>
      <c r="J475" s="194">
        <v>44285</v>
      </c>
      <c r="K475" s="196">
        <f t="shared" si="7"/>
        <v>44287</v>
      </c>
      <c r="L475"/>
      <c r="M475"/>
      <c r="N475" s="194">
        <v>44288</v>
      </c>
      <c r="O475">
        <v>3</v>
      </c>
      <c r="P475" t="s">
        <v>11</v>
      </c>
      <c r="Q475" s="124" t="s">
        <v>115</v>
      </c>
      <c r="R475" s="124" t="s">
        <v>115</v>
      </c>
      <c r="S475"/>
      <c r="T475"/>
    </row>
    <row r="476" spans="1:20">
      <c r="A476"/>
      <c r="B476" s="194">
        <v>44250</v>
      </c>
      <c r="C476">
        <v>32</v>
      </c>
      <c r="D476" t="s">
        <v>107</v>
      </c>
      <c r="E476" t="s">
        <v>107</v>
      </c>
      <c r="F476" t="s">
        <v>106</v>
      </c>
      <c r="G476" s="124" t="s">
        <v>115</v>
      </c>
      <c r="H476" t="s">
        <v>102</v>
      </c>
      <c r="I476" s="124" t="s">
        <v>115</v>
      </c>
      <c r="J476" s="194">
        <v>44284</v>
      </c>
      <c r="K476" s="196">
        <f t="shared" si="7"/>
        <v>44286</v>
      </c>
      <c r="L476"/>
      <c r="M476"/>
      <c r="N476" s="194">
        <v>44295</v>
      </c>
      <c r="O476">
        <v>11</v>
      </c>
      <c r="P476" t="s">
        <v>11</v>
      </c>
      <c r="Q476" s="124" t="s">
        <v>115</v>
      </c>
      <c r="R476" s="124" t="s">
        <v>115</v>
      </c>
      <c r="S476"/>
      <c r="T476"/>
    </row>
    <row r="477" spans="1:20">
      <c r="A477"/>
      <c r="B477" s="194">
        <v>44251</v>
      </c>
      <c r="C477">
        <v>43</v>
      </c>
      <c r="D477" t="s">
        <v>98</v>
      </c>
      <c r="E477" t="s">
        <v>99</v>
      </c>
      <c r="F477" t="s">
        <v>106</v>
      </c>
      <c r="G477" s="124" t="s">
        <v>115</v>
      </c>
      <c r="H477" t="s">
        <v>102</v>
      </c>
      <c r="I477" s="124" t="s">
        <v>115</v>
      </c>
      <c r="J477" s="194">
        <v>44497</v>
      </c>
      <c r="K477" s="196">
        <f t="shared" si="7"/>
        <v>44499</v>
      </c>
      <c r="L477"/>
      <c r="M477"/>
      <c r="N477" s="194">
        <v>44512</v>
      </c>
      <c r="O477">
        <v>15</v>
      </c>
      <c r="P477" t="s">
        <v>11</v>
      </c>
      <c r="Q477" s="124" t="s">
        <v>115</v>
      </c>
      <c r="R477" s="124" t="s">
        <v>115</v>
      </c>
      <c r="S477"/>
      <c r="T477"/>
    </row>
    <row r="478" spans="1:20">
      <c r="A478"/>
      <c r="B478" s="194">
        <v>44252</v>
      </c>
      <c r="C478">
        <v>31</v>
      </c>
      <c r="D478" t="s">
        <v>107</v>
      </c>
      <c r="E478" t="s">
        <v>107</v>
      </c>
      <c r="F478" t="s">
        <v>106</v>
      </c>
      <c r="G478" s="124" t="s">
        <v>115</v>
      </c>
      <c r="H478" t="s">
        <v>102</v>
      </c>
      <c r="I478" s="124" t="s">
        <v>115</v>
      </c>
      <c r="J478" s="194">
        <v>44390</v>
      </c>
      <c r="K478" s="196">
        <f t="shared" si="7"/>
        <v>44392</v>
      </c>
      <c r="L478"/>
      <c r="M478"/>
      <c r="N478" s="194">
        <v>44392</v>
      </c>
      <c r="O478">
        <v>2</v>
      </c>
      <c r="P478" t="s">
        <v>11</v>
      </c>
      <c r="Q478" s="124" t="s">
        <v>115</v>
      </c>
      <c r="R478" s="124" t="s">
        <v>115</v>
      </c>
      <c r="S478"/>
      <c r="T478"/>
    </row>
    <row r="479" spans="1:20">
      <c r="A479"/>
      <c r="B479" s="194">
        <v>44253</v>
      </c>
      <c r="C479">
        <v>40</v>
      </c>
      <c r="D479" t="s">
        <v>98</v>
      </c>
      <c r="E479" t="s">
        <v>99</v>
      </c>
      <c r="F479" t="s">
        <v>106</v>
      </c>
      <c r="G479" s="124" t="s">
        <v>115</v>
      </c>
      <c r="H479" t="s">
        <v>102</v>
      </c>
      <c r="I479" s="124" t="s">
        <v>115</v>
      </c>
      <c r="J479" s="194">
        <v>44295</v>
      </c>
      <c r="K479" s="196">
        <f t="shared" si="7"/>
        <v>44297</v>
      </c>
      <c r="L479"/>
      <c r="M479"/>
      <c r="N479" s="194">
        <v>44307</v>
      </c>
      <c r="O479">
        <v>12</v>
      </c>
      <c r="P479" t="s">
        <v>11</v>
      </c>
      <c r="Q479" s="124" t="s">
        <v>115</v>
      </c>
      <c r="R479" s="124" t="s">
        <v>115</v>
      </c>
      <c r="S479"/>
      <c r="T479"/>
    </row>
    <row r="480" spans="1:20">
      <c r="A480"/>
      <c r="B480" s="194">
        <v>44253</v>
      </c>
      <c r="C480">
        <v>40</v>
      </c>
      <c r="D480" t="s">
        <v>98</v>
      </c>
      <c r="E480" t="s">
        <v>99</v>
      </c>
      <c r="F480" t="s">
        <v>106</v>
      </c>
      <c r="G480" s="124" t="s">
        <v>115</v>
      </c>
      <c r="H480" t="s">
        <v>102</v>
      </c>
      <c r="I480" s="124" t="s">
        <v>115</v>
      </c>
      <c r="J480" s="194">
        <v>44312</v>
      </c>
      <c r="K480" s="196">
        <f t="shared" si="7"/>
        <v>44314</v>
      </c>
      <c r="L480"/>
      <c r="M480"/>
      <c r="N480" s="194">
        <v>44314</v>
      </c>
      <c r="O480">
        <v>2</v>
      </c>
      <c r="P480" t="s">
        <v>11</v>
      </c>
      <c r="Q480" s="124" t="s">
        <v>115</v>
      </c>
      <c r="R480" s="124" t="s">
        <v>115</v>
      </c>
      <c r="S480"/>
      <c r="T480"/>
    </row>
    <row r="481" spans="1:20">
      <c r="A481"/>
      <c r="B481" s="194">
        <v>44253</v>
      </c>
      <c r="C481">
        <v>40</v>
      </c>
      <c r="D481" t="s">
        <v>98</v>
      </c>
      <c r="E481" t="s">
        <v>99</v>
      </c>
      <c r="F481" t="s">
        <v>106</v>
      </c>
      <c r="G481" s="124" t="s">
        <v>115</v>
      </c>
      <c r="H481" t="s">
        <v>102</v>
      </c>
      <c r="I481" s="124" t="s">
        <v>115</v>
      </c>
      <c r="J481" s="194">
        <v>44383</v>
      </c>
      <c r="K481" s="196">
        <f t="shared" si="7"/>
        <v>44385</v>
      </c>
      <c r="L481"/>
      <c r="M481"/>
      <c r="N481" s="194">
        <v>44384</v>
      </c>
      <c r="O481">
        <v>1</v>
      </c>
      <c r="P481" t="s">
        <v>11</v>
      </c>
      <c r="Q481" s="124" t="s">
        <v>115</v>
      </c>
      <c r="R481" s="124" t="s">
        <v>115</v>
      </c>
      <c r="S481"/>
      <c r="T481"/>
    </row>
    <row r="482" spans="1:20">
      <c r="A482"/>
      <c r="B482" s="194">
        <v>44253</v>
      </c>
      <c r="C482">
        <v>40</v>
      </c>
      <c r="D482" t="s">
        <v>98</v>
      </c>
      <c r="E482" t="s">
        <v>99</v>
      </c>
      <c r="F482" t="s">
        <v>106</v>
      </c>
      <c r="G482" s="124" t="s">
        <v>115</v>
      </c>
      <c r="H482" t="s">
        <v>102</v>
      </c>
      <c r="I482" s="124" t="s">
        <v>115</v>
      </c>
      <c r="J482" s="194">
        <v>44455</v>
      </c>
      <c r="K482" s="196">
        <f t="shared" si="7"/>
        <v>44457</v>
      </c>
      <c r="L482"/>
      <c r="M482"/>
      <c r="N482" s="194">
        <v>44474</v>
      </c>
      <c r="O482">
        <v>19</v>
      </c>
      <c r="P482" t="s">
        <v>11</v>
      </c>
      <c r="Q482" s="124" t="s">
        <v>115</v>
      </c>
      <c r="R482" s="124" t="s">
        <v>115</v>
      </c>
      <c r="S482"/>
      <c r="T482"/>
    </row>
    <row r="483" spans="1:20">
      <c r="A483"/>
      <c r="B483" s="194">
        <v>44256</v>
      </c>
      <c r="C483">
        <v>43</v>
      </c>
      <c r="D483" t="s">
        <v>98</v>
      </c>
      <c r="E483" t="s">
        <v>99</v>
      </c>
      <c r="F483" t="s">
        <v>106</v>
      </c>
      <c r="G483" s="124" t="s">
        <v>115</v>
      </c>
      <c r="H483" t="s">
        <v>102</v>
      </c>
      <c r="I483" s="124" t="s">
        <v>115</v>
      </c>
      <c r="J483" s="194">
        <v>44308</v>
      </c>
      <c r="K483" s="196">
        <f t="shared" si="7"/>
        <v>44310</v>
      </c>
      <c r="L483"/>
      <c r="M483"/>
      <c r="N483" s="194">
        <v>44319</v>
      </c>
      <c r="O483">
        <v>11</v>
      </c>
      <c r="P483" t="s">
        <v>11</v>
      </c>
      <c r="Q483" s="124" t="s">
        <v>115</v>
      </c>
      <c r="R483" s="124" t="s">
        <v>115</v>
      </c>
      <c r="S483"/>
      <c r="T483"/>
    </row>
    <row r="484" spans="1:20">
      <c r="A484"/>
      <c r="B484" s="194">
        <v>44256</v>
      </c>
      <c r="C484">
        <v>43</v>
      </c>
      <c r="D484" t="s">
        <v>98</v>
      </c>
      <c r="E484" t="s">
        <v>99</v>
      </c>
      <c r="F484" t="s">
        <v>106</v>
      </c>
      <c r="G484" s="124" t="s">
        <v>115</v>
      </c>
      <c r="H484" t="s">
        <v>102</v>
      </c>
      <c r="I484" s="124" t="s">
        <v>115</v>
      </c>
      <c r="J484" s="194">
        <v>44363</v>
      </c>
      <c r="K484" s="196">
        <f t="shared" si="7"/>
        <v>44365</v>
      </c>
      <c r="L484"/>
      <c r="M484"/>
      <c r="N484" s="194">
        <v>44379</v>
      </c>
      <c r="O484">
        <v>16</v>
      </c>
      <c r="P484" t="s">
        <v>11</v>
      </c>
      <c r="Q484" s="124" t="s">
        <v>115</v>
      </c>
      <c r="R484" s="124" t="s">
        <v>115</v>
      </c>
      <c r="S484"/>
      <c r="T484"/>
    </row>
    <row r="485" spans="1:20">
      <c r="A485"/>
      <c r="B485" s="194">
        <v>44256</v>
      </c>
      <c r="C485">
        <v>40</v>
      </c>
      <c r="D485" t="s">
        <v>98</v>
      </c>
      <c r="E485" t="s">
        <v>99</v>
      </c>
      <c r="F485" t="s">
        <v>106</v>
      </c>
      <c r="G485" s="124" t="s">
        <v>115</v>
      </c>
      <c r="H485" t="s">
        <v>102</v>
      </c>
      <c r="I485" s="124" t="s">
        <v>115</v>
      </c>
      <c r="J485" s="194">
        <v>44377</v>
      </c>
      <c r="K485" s="196">
        <f t="shared" si="7"/>
        <v>44379</v>
      </c>
      <c r="L485"/>
      <c r="M485"/>
      <c r="N485" s="194">
        <v>44396</v>
      </c>
      <c r="O485">
        <v>19</v>
      </c>
      <c r="P485" t="s">
        <v>11</v>
      </c>
      <c r="Q485" s="124" t="s">
        <v>115</v>
      </c>
      <c r="R485" s="124" t="s">
        <v>115</v>
      </c>
      <c r="S485"/>
      <c r="T485"/>
    </row>
    <row r="486" spans="1:20">
      <c r="A486"/>
      <c r="B486" s="194">
        <v>44256</v>
      </c>
      <c r="C486">
        <v>24</v>
      </c>
      <c r="D486" t="s">
        <v>107</v>
      </c>
      <c r="E486" t="s">
        <v>107</v>
      </c>
      <c r="F486" t="s">
        <v>106</v>
      </c>
      <c r="G486" s="124" t="s">
        <v>115</v>
      </c>
      <c r="H486" t="s">
        <v>102</v>
      </c>
      <c r="I486" s="124" t="s">
        <v>115</v>
      </c>
      <c r="J486" s="194">
        <v>44374</v>
      </c>
      <c r="K486" s="196">
        <f t="shared" si="7"/>
        <v>44376</v>
      </c>
      <c r="L486"/>
      <c r="M486"/>
      <c r="N486" s="194">
        <v>44390</v>
      </c>
      <c r="O486">
        <v>16</v>
      </c>
      <c r="P486" t="s">
        <v>11</v>
      </c>
      <c r="Q486" s="124" t="s">
        <v>115</v>
      </c>
      <c r="R486" s="124" t="s">
        <v>115</v>
      </c>
      <c r="S486"/>
      <c r="T486"/>
    </row>
    <row r="487" spans="1:20">
      <c r="A487"/>
      <c r="B487" s="194">
        <v>44256</v>
      </c>
      <c r="C487">
        <v>22</v>
      </c>
      <c r="D487" t="s">
        <v>107</v>
      </c>
      <c r="E487" t="s">
        <v>107</v>
      </c>
      <c r="F487" t="s">
        <v>106</v>
      </c>
      <c r="G487" s="124" t="s">
        <v>115</v>
      </c>
      <c r="H487" t="s">
        <v>102</v>
      </c>
      <c r="I487" s="124" t="s">
        <v>115</v>
      </c>
      <c r="J487" s="194">
        <v>44348</v>
      </c>
      <c r="K487" s="196">
        <f t="shared" si="7"/>
        <v>44350</v>
      </c>
      <c r="L487"/>
      <c r="M487"/>
      <c r="N487" s="194">
        <v>44354</v>
      </c>
      <c r="O487">
        <v>6</v>
      </c>
      <c r="P487" t="s">
        <v>11</v>
      </c>
      <c r="Q487" s="124" t="s">
        <v>115</v>
      </c>
      <c r="R487" s="124" t="s">
        <v>115</v>
      </c>
      <c r="S487"/>
      <c r="T487"/>
    </row>
    <row r="488" spans="1:20">
      <c r="A488"/>
      <c r="B488" s="194">
        <v>44256</v>
      </c>
      <c r="C488">
        <v>22</v>
      </c>
      <c r="D488" t="s">
        <v>107</v>
      </c>
      <c r="E488" t="s">
        <v>107</v>
      </c>
      <c r="F488" t="s">
        <v>106</v>
      </c>
      <c r="G488" s="124" t="s">
        <v>115</v>
      </c>
      <c r="H488" t="s">
        <v>102</v>
      </c>
      <c r="I488" s="124" t="s">
        <v>115</v>
      </c>
      <c r="J488" s="194">
        <v>44493</v>
      </c>
      <c r="K488" s="196">
        <f t="shared" si="7"/>
        <v>44495</v>
      </c>
      <c r="L488"/>
      <c r="M488"/>
      <c r="N488" s="194">
        <v>44494</v>
      </c>
      <c r="O488">
        <v>1</v>
      </c>
      <c r="P488" t="s">
        <v>11</v>
      </c>
      <c r="Q488" s="124" t="s">
        <v>115</v>
      </c>
      <c r="R488" s="124" t="s">
        <v>115</v>
      </c>
      <c r="S488"/>
      <c r="T488"/>
    </row>
    <row r="489" spans="1:20">
      <c r="A489"/>
      <c r="B489" s="194">
        <v>44454</v>
      </c>
      <c r="C489">
        <v>26</v>
      </c>
      <c r="D489" t="s">
        <v>98</v>
      </c>
      <c r="E489" t="s">
        <v>99</v>
      </c>
      <c r="F489" t="s">
        <v>106</v>
      </c>
      <c r="G489" s="124" t="s">
        <v>115</v>
      </c>
      <c r="H489" t="s">
        <v>102</v>
      </c>
      <c r="I489" s="124" t="s">
        <v>115</v>
      </c>
      <c r="J489" s="194">
        <v>44272</v>
      </c>
      <c r="K489" s="196">
        <f t="shared" si="7"/>
        <v>44274</v>
      </c>
      <c r="L489"/>
      <c r="M489"/>
      <c r="N489" s="194">
        <v>44276</v>
      </c>
      <c r="O489">
        <v>4</v>
      </c>
      <c r="P489" t="s">
        <v>11</v>
      </c>
      <c r="Q489" s="124" t="s">
        <v>115</v>
      </c>
      <c r="R489" s="124" t="s">
        <v>115</v>
      </c>
      <c r="S489"/>
      <c r="T489"/>
    </row>
    <row r="490" spans="1:20">
      <c r="A490"/>
      <c r="B490" s="194">
        <v>44454</v>
      </c>
      <c r="C490">
        <v>26</v>
      </c>
      <c r="D490" t="s">
        <v>98</v>
      </c>
      <c r="E490" t="s">
        <v>99</v>
      </c>
      <c r="F490" t="s">
        <v>106</v>
      </c>
      <c r="G490" s="124" t="s">
        <v>115</v>
      </c>
      <c r="H490" t="s">
        <v>102</v>
      </c>
      <c r="I490" s="124" t="s">
        <v>115</v>
      </c>
      <c r="J490" s="194">
        <v>44348</v>
      </c>
      <c r="K490" s="196">
        <f t="shared" si="7"/>
        <v>44350</v>
      </c>
      <c r="L490"/>
      <c r="M490"/>
      <c r="N490" s="194">
        <v>44351</v>
      </c>
      <c r="O490">
        <v>3</v>
      </c>
      <c r="P490" t="s">
        <v>11</v>
      </c>
      <c r="Q490" s="124" t="s">
        <v>115</v>
      </c>
      <c r="R490" s="124" t="s">
        <v>115</v>
      </c>
      <c r="S490"/>
      <c r="T490"/>
    </row>
    <row r="491" spans="1:20">
      <c r="A491"/>
      <c r="B491" s="194">
        <v>44454</v>
      </c>
      <c r="C491">
        <v>26</v>
      </c>
      <c r="D491" t="s">
        <v>98</v>
      </c>
      <c r="E491" t="s">
        <v>99</v>
      </c>
      <c r="F491" t="s">
        <v>106</v>
      </c>
      <c r="G491" s="124" t="s">
        <v>115</v>
      </c>
      <c r="H491" t="s">
        <v>102</v>
      </c>
      <c r="I491" s="124" t="s">
        <v>115</v>
      </c>
      <c r="J491" s="194">
        <v>44383</v>
      </c>
      <c r="K491" s="196">
        <f t="shared" si="7"/>
        <v>44385</v>
      </c>
      <c r="L491"/>
      <c r="M491"/>
      <c r="N491" s="194">
        <v>44399</v>
      </c>
      <c r="O491">
        <v>16</v>
      </c>
      <c r="P491" t="s">
        <v>11</v>
      </c>
      <c r="Q491" s="124" t="s">
        <v>115</v>
      </c>
      <c r="R491" s="124" t="s">
        <v>115</v>
      </c>
      <c r="S491"/>
      <c r="T491"/>
    </row>
    <row r="492" spans="1:20">
      <c r="A492"/>
      <c r="B492" s="194">
        <v>44454</v>
      </c>
      <c r="C492">
        <v>26</v>
      </c>
      <c r="D492" t="s">
        <v>98</v>
      </c>
      <c r="E492" t="s">
        <v>99</v>
      </c>
      <c r="F492" t="s">
        <v>106</v>
      </c>
      <c r="G492" s="124" t="s">
        <v>115</v>
      </c>
      <c r="H492" t="s">
        <v>102</v>
      </c>
      <c r="I492" s="124" t="s">
        <v>115</v>
      </c>
      <c r="J492" s="194">
        <v>44455</v>
      </c>
      <c r="K492" s="196">
        <f t="shared" si="7"/>
        <v>44457</v>
      </c>
      <c r="L492"/>
      <c r="M492"/>
      <c r="N492" s="194">
        <v>44456</v>
      </c>
      <c r="O492">
        <v>1</v>
      </c>
      <c r="P492" t="s">
        <v>11</v>
      </c>
      <c r="Q492" s="124" t="s">
        <v>115</v>
      </c>
      <c r="R492" s="124" t="s">
        <v>115</v>
      </c>
      <c r="S492"/>
      <c r="T492"/>
    </row>
    <row r="493" spans="1:20">
      <c r="A493"/>
      <c r="B493" s="194">
        <v>44454</v>
      </c>
      <c r="C493">
        <v>26</v>
      </c>
      <c r="D493" t="s">
        <v>98</v>
      </c>
      <c r="E493" t="s">
        <v>99</v>
      </c>
      <c r="F493" t="s">
        <v>106</v>
      </c>
      <c r="G493" s="124" t="s">
        <v>115</v>
      </c>
      <c r="H493" t="s">
        <v>102</v>
      </c>
      <c r="I493" s="124" t="s">
        <v>115</v>
      </c>
      <c r="J493" s="194">
        <v>44531</v>
      </c>
      <c r="K493" s="196">
        <f t="shared" si="7"/>
        <v>44533</v>
      </c>
      <c r="L493"/>
      <c r="M493"/>
      <c r="N493" s="194">
        <v>44533</v>
      </c>
      <c r="O493">
        <v>2</v>
      </c>
      <c r="P493" t="s">
        <v>11</v>
      </c>
      <c r="Q493" s="124" t="s">
        <v>115</v>
      </c>
      <c r="R493" s="124" t="s">
        <v>115</v>
      </c>
      <c r="S493"/>
      <c r="T493"/>
    </row>
    <row r="494" spans="1:20">
      <c r="A494"/>
      <c r="B494" s="194">
        <v>44256</v>
      </c>
      <c r="C494">
        <v>33</v>
      </c>
      <c r="D494" t="s">
        <v>107</v>
      </c>
      <c r="E494" t="s">
        <v>107</v>
      </c>
      <c r="F494" t="s">
        <v>106</v>
      </c>
      <c r="G494" s="124" t="s">
        <v>115</v>
      </c>
      <c r="H494" t="s">
        <v>102</v>
      </c>
      <c r="I494" s="124" t="s">
        <v>115</v>
      </c>
      <c r="J494" s="194">
        <v>44266</v>
      </c>
      <c r="K494" s="196">
        <f t="shared" si="7"/>
        <v>44268</v>
      </c>
      <c r="L494"/>
      <c r="M494"/>
      <c r="N494" s="194">
        <v>44274</v>
      </c>
      <c r="O494">
        <v>8</v>
      </c>
      <c r="P494" t="s">
        <v>11</v>
      </c>
      <c r="Q494" s="124" t="s">
        <v>115</v>
      </c>
      <c r="R494" s="124" t="s">
        <v>115</v>
      </c>
      <c r="S494"/>
      <c r="T494"/>
    </row>
    <row r="495" spans="1:20">
      <c r="A495"/>
      <c r="B495" s="194">
        <v>44256</v>
      </c>
      <c r="C495">
        <v>33</v>
      </c>
      <c r="D495" t="s">
        <v>107</v>
      </c>
      <c r="E495" t="s">
        <v>107</v>
      </c>
      <c r="F495" t="s">
        <v>106</v>
      </c>
      <c r="G495" s="124" t="s">
        <v>115</v>
      </c>
      <c r="H495" t="s">
        <v>102</v>
      </c>
      <c r="I495" s="124" t="s">
        <v>115</v>
      </c>
      <c r="J495" s="194">
        <v>44322</v>
      </c>
      <c r="K495" s="196">
        <f t="shared" si="7"/>
        <v>44324</v>
      </c>
      <c r="L495"/>
      <c r="M495"/>
      <c r="N495" s="194">
        <v>44337</v>
      </c>
      <c r="O495">
        <v>15</v>
      </c>
      <c r="P495" t="s">
        <v>11</v>
      </c>
      <c r="Q495" s="124" t="s">
        <v>115</v>
      </c>
      <c r="R495" s="124" t="s">
        <v>115</v>
      </c>
      <c r="S495"/>
      <c r="T495"/>
    </row>
    <row r="496" spans="1:20">
      <c r="A496"/>
      <c r="B496" s="194">
        <v>44256</v>
      </c>
      <c r="C496">
        <v>33</v>
      </c>
      <c r="D496" t="s">
        <v>107</v>
      </c>
      <c r="E496" t="s">
        <v>107</v>
      </c>
      <c r="F496" t="s">
        <v>106</v>
      </c>
      <c r="G496" s="124" t="s">
        <v>115</v>
      </c>
      <c r="H496" t="s">
        <v>102</v>
      </c>
      <c r="I496" s="124" t="s">
        <v>115</v>
      </c>
      <c r="J496" s="194">
        <v>44447</v>
      </c>
      <c r="K496" s="196">
        <f t="shared" si="7"/>
        <v>44449</v>
      </c>
      <c r="L496"/>
      <c r="M496"/>
      <c r="N496" s="194">
        <v>44456</v>
      </c>
      <c r="O496">
        <v>9</v>
      </c>
      <c r="P496" t="s">
        <v>11</v>
      </c>
      <c r="Q496" s="124" t="s">
        <v>115</v>
      </c>
      <c r="R496" s="124" t="s">
        <v>115</v>
      </c>
      <c r="S496"/>
      <c r="T496"/>
    </row>
    <row r="497" spans="1:20">
      <c r="A497"/>
      <c r="B497" s="194">
        <v>44258</v>
      </c>
      <c r="C497">
        <v>35</v>
      </c>
      <c r="D497" t="s">
        <v>107</v>
      </c>
      <c r="E497" t="s">
        <v>107</v>
      </c>
      <c r="F497" t="s">
        <v>106</v>
      </c>
      <c r="G497" s="124" t="s">
        <v>115</v>
      </c>
      <c r="H497" t="s">
        <v>102</v>
      </c>
      <c r="I497" s="124" t="s">
        <v>115</v>
      </c>
      <c r="J497" s="194">
        <v>44271</v>
      </c>
      <c r="K497" s="196">
        <f t="shared" si="7"/>
        <v>44273</v>
      </c>
      <c r="L497"/>
      <c r="M497"/>
      <c r="N497" s="194">
        <v>44274</v>
      </c>
      <c r="O497">
        <v>3</v>
      </c>
      <c r="P497" t="s">
        <v>11</v>
      </c>
      <c r="Q497" s="124" t="s">
        <v>115</v>
      </c>
      <c r="R497" s="124" t="s">
        <v>115</v>
      </c>
      <c r="S497"/>
      <c r="T497"/>
    </row>
    <row r="498" spans="1:20">
      <c r="A498"/>
      <c r="B498" s="194">
        <v>44258</v>
      </c>
      <c r="C498">
        <v>35</v>
      </c>
      <c r="D498" t="s">
        <v>107</v>
      </c>
      <c r="E498" t="s">
        <v>107</v>
      </c>
      <c r="F498" t="s">
        <v>106</v>
      </c>
      <c r="G498" s="124" t="s">
        <v>115</v>
      </c>
      <c r="H498" t="s">
        <v>102</v>
      </c>
      <c r="I498" s="124" t="s">
        <v>115</v>
      </c>
      <c r="J498" s="194">
        <v>44327</v>
      </c>
      <c r="K498" s="196">
        <f t="shared" si="7"/>
        <v>44329</v>
      </c>
      <c r="L498"/>
      <c r="M498"/>
      <c r="N498" s="194">
        <v>44335</v>
      </c>
      <c r="O498">
        <v>8</v>
      </c>
      <c r="P498" t="s">
        <v>11</v>
      </c>
      <c r="Q498" s="124" t="s">
        <v>115</v>
      </c>
      <c r="R498" s="124" t="s">
        <v>115</v>
      </c>
      <c r="S498"/>
      <c r="T498"/>
    </row>
    <row r="499" spans="1:20">
      <c r="A499"/>
      <c r="B499" s="194">
        <v>44258</v>
      </c>
      <c r="C499">
        <v>40</v>
      </c>
      <c r="D499" t="s">
        <v>98</v>
      </c>
      <c r="E499" t="s">
        <v>99</v>
      </c>
      <c r="F499" t="s">
        <v>106</v>
      </c>
      <c r="G499" s="124" t="s">
        <v>115</v>
      </c>
      <c r="H499" t="s">
        <v>102</v>
      </c>
      <c r="I499" s="124" t="s">
        <v>115</v>
      </c>
      <c r="J499" s="194">
        <v>44337</v>
      </c>
      <c r="K499" s="196">
        <f t="shared" si="7"/>
        <v>44339</v>
      </c>
      <c r="L499"/>
      <c r="M499"/>
      <c r="N499" s="194">
        <v>44342</v>
      </c>
      <c r="O499">
        <v>5</v>
      </c>
      <c r="P499" t="s">
        <v>11</v>
      </c>
      <c r="Q499" s="124" t="s">
        <v>115</v>
      </c>
      <c r="R499" s="124" t="s">
        <v>115</v>
      </c>
      <c r="S499"/>
      <c r="T499"/>
    </row>
    <row r="500" spans="1:20">
      <c r="A500"/>
      <c r="B500" s="194">
        <v>44258</v>
      </c>
      <c r="C500">
        <v>40</v>
      </c>
      <c r="D500" t="s">
        <v>98</v>
      </c>
      <c r="E500" t="s">
        <v>99</v>
      </c>
      <c r="F500" t="s">
        <v>106</v>
      </c>
      <c r="G500" s="124" t="s">
        <v>115</v>
      </c>
      <c r="H500" t="s">
        <v>102</v>
      </c>
      <c r="I500" s="124" t="s">
        <v>115</v>
      </c>
      <c r="J500" s="194">
        <v>44356</v>
      </c>
      <c r="K500" s="196">
        <f t="shared" si="7"/>
        <v>44358</v>
      </c>
      <c r="L500"/>
      <c r="M500"/>
      <c r="N500" s="194">
        <v>44385</v>
      </c>
      <c r="O500">
        <v>29</v>
      </c>
      <c r="P500" t="s">
        <v>11</v>
      </c>
      <c r="Q500" s="124" t="s">
        <v>115</v>
      </c>
      <c r="R500" s="124" t="s">
        <v>115</v>
      </c>
      <c r="S500"/>
      <c r="T500"/>
    </row>
    <row r="501" spans="1:20">
      <c r="A501"/>
      <c r="B501" s="194">
        <v>44495</v>
      </c>
      <c r="C501">
        <v>36</v>
      </c>
      <c r="D501" t="s">
        <v>98</v>
      </c>
      <c r="E501" t="s">
        <v>99</v>
      </c>
      <c r="F501" t="s">
        <v>106</v>
      </c>
      <c r="G501" s="124" t="s">
        <v>115</v>
      </c>
      <c r="H501" t="s">
        <v>102</v>
      </c>
      <c r="I501" s="124" t="s">
        <v>115</v>
      </c>
      <c r="J501" s="194">
        <v>44273</v>
      </c>
      <c r="K501" s="196">
        <f t="shared" si="7"/>
        <v>44275</v>
      </c>
      <c r="L501"/>
      <c r="M501"/>
      <c r="N501" s="194">
        <v>44274</v>
      </c>
      <c r="O501">
        <v>1</v>
      </c>
      <c r="P501" t="s">
        <v>11</v>
      </c>
      <c r="Q501" s="124" t="s">
        <v>115</v>
      </c>
      <c r="R501" s="124" t="s">
        <v>115</v>
      </c>
      <c r="S501"/>
      <c r="T501"/>
    </row>
    <row r="502" spans="1:20">
      <c r="A502"/>
      <c r="B502" s="194">
        <v>44362</v>
      </c>
      <c r="C502">
        <v>43</v>
      </c>
      <c r="D502" t="s">
        <v>98</v>
      </c>
      <c r="E502" t="s">
        <v>99</v>
      </c>
      <c r="F502" t="s">
        <v>106</v>
      </c>
      <c r="G502" s="124" t="s">
        <v>115</v>
      </c>
      <c r="H502" t="s">
        <v>102</v>
      </c>
      <c r="I502" s="124" t="s">
        <v>115</v>
      </c>
      <c r="J502" s="194">
        <v>44229</v>
      </c>
      <c r="K502" s="196">
        <f t="shared" si="7"/>
        <v>44231</v>
      </c>
      <c r="L502"/>
      <c r="M502"/>
      <c r="N502" s="194">
        <v>44230</v>
      </c>
      <c r="O502">
        <v>1</v>
      </c>
      <c r="P502" t="s">
        <v>11</v>
      </c>
      <c r="Q502" s="124" t="s">
        <v>115</v>
      </c>
      <c r="R502" s="124" t="s">
        <v>115</v>
      </c>
      <c r="S502"/>
      <c r="T502"/>
    </row>
    <row r="503" spans="1:20">
      <c r="A503"/>
      <c r="B503" s="194">
        <v>44327</v>
      </c>
      <c r="C503">
        <v>46</v>
      </c>
      <c r="D503" t="s">
        <v>98</v>
      </c>
      <c r="E503" t="s">
        <v>99</v>
      </c>
      <c r="F503" t="s">
        <v>106</v>
      </c>
      <c r="G503" s="124" t="s">
        <v>115</v>
      </c>
      <c r="H503" t="s">
        <v>102</v>
      </c>
      <c r="I503" s="124" t="s">
        <v>115</v>
      </c>
      <c r="J503" s="194">
        <v>44330</v>
      </c>
      <c r="K503" s="196">
        <f t="shared" si="7"/>
        <v>44332</v>
      </c>
      <c r="L503"/>
      <c r="M503"/>
      <c r="N503" s="194">
        <v>44336</v>
      </c>
      <c r="O503">
        <v>6</v>
      </c>
      <c r="P503" t="s">
        <v>11</v>
      </c>
      <c r="Q503" s="124" t="s">
        <v>115</v>
      </c>
      <c r="R503" s="124" t="s">
        <v>115</v>
      </c>
      <c r="S503"/>
      <c r="T503"/>
    </row>
    <row r="504" spans="1:20">
      <c r="A504"/>
      <c r="B504" s="194">
        <v>44327</v>
      </c>
      <c r="C504">
        <v>46</v>
      </c>
      <c r="D504" t="s">
        <v>98</v>
      </c>
      <c r="E504" t="s">
        <v>99</v>
      </c>
      <c r="F504" t="s">
        <v>106</v>
      </c>
      <c r="G504" s="124" t="s">
        <v>115</v>
      </c>
      <c r="H504" t="s">
        <v>102</v>
      </c>
      <c r="I504" s="124" t="s">
        <v>115</v>
      </c>
      <c r="J504" s="194">
        <v>44344</v>
      </c>
      <c r="K504" s="196">
        <f t="shared" si="7"/>
        <v>44346</v>
      </c>
      <c r="L504"/>
      <c r="M504"/>
      <c r="N504" s="194">
        <v>44349</v>
      </c>
      <c r="O504">
        <v>5</v>
      </c>
      <c r="P504" t="s">
        <v>11</v>
      </c>
      <c r="Q504" s="124" t="s">
        <v>115</v>
      </c>
      <c r="R504" s="124" t="s">
        <v>115</v>
      </c>
      <c r="S504"/>
      <c r="T504"/>
    </row>
    <row r="505" spans="1:20">
      <c r="A505"/>
      <c r="B505" s="194">
        <v>44263</v>
      </c>
      <c r="C505">
        <v>22</v>
      </c>
      <c r="D505" t="s">
        <v>107</v>
      </c>
      <c r="E505" t="s">
        <v>107</v>
      </c>
      <c r="F505" t="s">
        <v>106</v>
      </c>
      <c r="G505" s="124" t="s">
        <v>115</v>
      </c>
      <c r="H505" t="s">
        <v>102</v>
      </c>
      <c r="I505" s="124" t="s">
        <v>115</v>
      </c>
      <c r="J505" s="194">
        <v>44390</v>
      </c>
      <c r="K505" s="196">
        <f t="shared" si="7"/>
        <v>44392</v>
      </c>
      <c r="L505"/>
      <c r="M505"/>
      <c r="N505" s="194">
        <v>44400</v>
      </c>
      <c r="O505">
        <v>10</v>
      </c>
      <c r="P505" t="s">
        <v>11</v>
      </c>
      <c r="Q505" s="124" t="s">
        <v>115</v>
      </c>
      <c r="R505" s="124" t="s">
        <v>115</v>
      </c>
      <c r="S505"/>
      <c r="T505"/>
    </row>
    <row r="506" spans="1:20">
      <c r="A506"/>
      <c r="B506" s="194">
        <v>44634</v>
      </c>
      <c r="C506">
        <v>23</v>
      </c>
      <c r="D506" t="s">
        <v>110</v>
      </c>
      <c r="E506" t="s">
        <v>99</v>
      </c>
      <c r="F506" t="s">
        <v>106</v>
      </c>
      <c r="G506" s="124" t="s">
        <v>115</v>
      </c>
      <c r="H506" t="s">
        <v>102</v>
      </c>
      <c r="I506" s="124" t="s">
        <v>115</v>
      </c>
      <c r="J506" s="194">
        <v>44271</v>
      </c>
      <c r="K506" s="196">
        <f t="shared" si="7"/>
        <v>44273</v>
      </c>
      <c r="L506"/>
      <c r="M506"/>
      <c r="N506" s="194">
        <v>44276</v>
      </c>
      <c r="O506">
        <v>5</v>
      </c>
      <c r="P506" t="s">
        <v>11</v>
      </c>
      <c r="Q506" s="124" t="s">
        <v>115</v>
      </c>
      <c r="R506" s="124" t="s">
        <v>115</v>
      </c>
      <c r="S506"/>
      <c r="T506"/>
    </row>
    <row r="507" spans="1:20">
      <c r="A507"/>
      <c r="B507" s="194">
        <v>44634</v>
      </c>
      <c r="C507">
        <v>23</v>
      </c>
      <c r="D507" t="s">
        <v>110</v>
      </c>
      <c r="E507" t="s">
        <v>99</v>
      </c>
      <c r="F507" t="s">
        <v>106</v>
      </c>
      <c r="G507" s="124" t="s">
        <v>115</v>
      </c>
      <c r="H507" t="s">
        <v>102</v>
      </c>
      <c r="I507" s="124" t="s">
        <v>115</v>
      </c>
      <c r="J507" s="194">
        <v>44363</v>
      </c>
      <c r="K507" s="196">
        <f t="shared" si="7"/>
        <v>44365</v>
      </c>
      <c r="L507"/>
      <c r="M507"/>
      <c r="N507" s="194">
        <v>44368</v>
      </c>
      <c r="O507">
        <v>5</v>
      </c>
      <c r="P507" t="s">
        <v>11</v>
      </c>
      <c r="Q507" s="124" t="s">
        <v>115</v>
      </c>
      <c r="R507" s="124" t="s">
        <v>115</v>
      </c>
      <c r="S507"/>
      <c r="T507"/>
    </row>
    <row r="508" spans="1:20">
      <c r="A508"/>
      <c r="B508" s="194">
        <v>44285</v>
      </c>
      <c r="C508">
        <v>44</v>
      </c>
      <c r="D508" t="s">
        <v>98</v>
      </c>
      <c r="E508" t="s">
        <v>99</v>
      </c>
      <c r="F508" t="s">
        <v>106</v>
      </c>
      <c r="G508" s="124" t="s">
        <v>115</v>
      </c>
      <c r="H508" t="s">
        <v>102</v>
      </c>
      <c r="I508" s="124" t="s">
        <v>115</v>
      </c>
      <c r="J508" s="194">
        <v>44413</v>
      </c>
      <c r="K508" s="196">
        <f t="shared" si="7"/>
        <v>44415</v>
      </c>
      <c r="L508"/>
      <c r="M508"/>
      <c r="N508" s="194">
        <v>44418</v>
      </c>
      <c r="O508">
        <v>5</v>
      </c>
      <c r="P508" t="s">
        <v>11</v>
      </c>
      <c r="Q508" s="124" t="s">
        <v>115</v>
      </c>
      <c r="R508" s="124" t="s">
        <v>115</v>
      </c>
      <c r="S508"/>
      <c r="T508"/>
    </row>
    <row r="509" spans="1:20">
      <c r="A509"/>
      <c r="B509" s="194">
        <v>44474</v>
      </c>
      <c r="C509">
        <v>34</v>
      </c>
      <c r="D509" t="s">
        <v>98</v>
      </c>
      <c r="E509" t="s">
        <v>99</v>
      </c>
      <c r="F509" t="s">
        <v>106</v>
      </c>
      <c r="G509" s="124" t="s">
        <v>115</v>
      </c>
      <c r="H509" t="s">
        <v>102</v>
      </c>
      <c r="I509" s="124" t="s">
        <v>115</v>
      </c>
      <c r="J509" s="194">
        <v>44312</v>
      </c>
      <c r="K509" s="196">
        <f t="shared" si="7"/>
        <v>44314</v>
      </c>
      <c r="L509"/>
      <c r="M509"/>
      <c r="N509" s="194">
        <v>44341</v>
      </c>
      <c r="O509">
        <v>29</v>
      </c>
      <c r="P509" t="s">
        <v>11</v>
      </c>
      <c r="Q509" s="124" t="s">
        <v>115</v>
      </c>
      <c r="R509" s="124" t="s">
        <v>115</v>
      </c>
      <c r="S509"/>
      <c r="T509"/>
    </row>
    <row r="510" spans="1:20">
      <c r="A510"/>
      <c r="B510" s="194">
        <v>44474</v>
      </c>
      <c r="C510">
        <v>34</v>
      </c>
      <c r="D510" t="s">
        <v>98</v>
      </c>
      <c r="E510" t="s">
        <v>99</v>
      </c>
      <c r="F510" t="s">
        <v>106</v>
      </c>
      <c r="G510" s="124" t="s">
        <v>115</v>
      </c>
      <c r="H510" t="s">
        <v>102</v>
      </c>
      <c r="I510" s="124" t="s">
        <v>115</v>
      </c>
      <c r="J510" s="194">
        <v>44397</v>
      </c>
      <c r="K510" s="196">
        <f t="shared" si="7"/>
        <v>44399</v>
      </c>
      <c r="L510"/>
      <c r="M510"/>
      <c r="N510" s="194">
        <v>44410</v>
      </c>
      <c r="O510">
        <v>13</v>
      </c>
      <c r="P510" t="s">
        <v>11</v>
      </c>
      <c r="Q510" s="124" t="s">
        <v>115</v>
      </c>
      <c r="R510" s="124" t="s">
        <v>115</v>
      </c>
      <c r="S510"/>
      <c r="T510"/>
    </row>
    <row r="511" spans="1:20">
      <c r="A511"/>
      <c r="B511" s="194">
        <v>44474</v>
      </c>
      <c r="C511">
        <v>34</v>
      </c>
      <c r="D511" t="s">
        <v>98</v>
      </c>
      <c r="E511" t="s">
        <v>99</v>
      </c>
      <c r="F511" t="s">
        <v>106</v>
      </c>
      <c r="G511" s="124" t="s">
        <v>115</v>
      </c>
      <c r="H511" t="s">
        <v>102</v>
      </c>
      <c r="I511" s="124" t="s">
        <v>115</v>
      </c>
      <c r="J511" s="194">
        <v>44410</v>
      </c>
      <c r="K511" s="196">
        <f t="shared" si="7"/>
        <v>44412</v>
      </c>
      <c r="L511"/>
      <c r="M511"/>
      <c r="N511" s="194">
        <v>44417</v>
      </c>
      <c r="O511">
        <v>7</v>
      </c>
      <c r="P511" t="s">
        <v>11</v>
      </c>
      <c r="Q511" s="124" t="s">
        <v>115</v>
      </c>
      <c r="R511" s="124" t="s">
        <v>115</v>
      </c>
      <c r="S511"/>
      <c r="T511"/>
    </row>
    <row r="512" spans="1:20">
      <c r="A512"/>
      <c r="B512" s="194">
        <v>44474</v>
      </c>
      <c r="C512">
        <v>34</v>
      </c>
      <c r="D512" t="s">
        <v>98</v>
      </c>
      <c r="E512" t="s">
        <v>99</v>
      </c>
      <c r="F512" t="s">
        <v>106</v>
      </c>
      <c r="G512" s="124" t="s">
        <v>115</v>
      </c>
      <c r="H512" t="s">
        <v>102</v>
      </c>
      <c r="I512" s="124" t="s">
        <v>115</v>
      </c>
      <c r="J512" s="194">
        <v>44474</v>
      </c>
      <c r="K512" s="196">
        <f t="shared" si="7"/>
        <v>44476</v>
      </c>
      <c r="L512"/>
      <c r="M512"/>
      <c r="N512" s="194">
        <v>44489</v>
      </c>
      <c r="O512">
        <v>15</v>
      </c>
      <c r="P512" t="s">
        <v>11</v>
      </c>
      <c r="Q512" s="124" t="s">
        <v>115</v>
      </c>
      <c r="R512" s="124" t="s">
        <v>115</v>
      </c>
      <c r="S512"/>
      <c r="T512"/>
    </row>
    <row r="513" spans="1:20">
      <c r="A513"/>
      <c r="B513" s="194">
        <v>44474</v>
      </c>
      <c r="C513">
        <v>34</v>
      </c>
      <c r="D513" t="s">
        <v>98</v>
      </c>
      <c r="E513" t="s">
        <v>99</v>
      </c>
      <c r="F513" t="s">
        <v>106</v>
      </c>
      <c r="G513" s="124" t="s">
        <v>115</v>
      </c>
      <c r="H513" t="s">
        <v>102</v>
      </c>
      <c r="I513" s="124" t="s">
        <v>115</v>
      </c>
      <c r="J513" s="194">
        <v>44498</v>
      </c>
      <c r="K513" s="196">
        <f t="shared" si="7"/>
        <v>44500</v>
      </c>
      <c r="L513"/>
      <c r="M513"/>
      <c r="N513" s="194">
        <v>44504</v>
      </c>
      <c r="O513">
        <v>6</v>
      </c>
      <c r="P513" t="s">
        <v>11</v>
      </c>
      <c r="Q513" s="124" t="s">
        <v>115</v>
      </c>
      <c r="R513" s="124" t="s">
        <v>115</v>
      </c>
      <c r="S513"/>
      <c r="T513"/>
    </row>
    <row r="514" spans="1:20">
      <c r="A514"/>
      <c r="B514" s="194">
        <v>44474</v>
      </c>
      <c r="C514">
        <v>34</v>
      </c>
      <c r="D514" t="s">
        <v>98</v>
      </c>
      <c r="E514" t="s">
        <v>99</v>
      </c>
      <c r="F514" t="s">
        <v>106</v>
      </c>
      <c r="G514" s="124" t="s">
        <v>115</v>
      </c>
      <c r="H514" t="s">
        <v>102</v>
      </c>
      <c r="I514" s="124" t="s">
        <v>115</v>
      </c>
      <c r="J514" s="194">
        <v>44504</v>
      </c>
      <c r="K514" s="196">
        <f t="shared" si="7"/>
        <v>44506</v>
      </c>
      <c r="L514"/>
      <c r="M514"/>
      <c r="N514" s="194">
        <v>44530</v>
      </c>
      <c r="O514">
        <v>26</v>
      </c>
      <c r="P514" t="s">
        <v>11</v>
      </c>
      <c r="Q514" s="124" t="s">
        <v>115</v>
      </c>
      <c r="R514" s="124" t="s">
        <v>115</v>
      </c>
      <c r="S514"/>
      <c r="T514"/>
    </row>
    <row r="515" spans="1:20">
      <c r="A515"/>
      <c r="B515" s="194">
        <v>44265</v>
      </c>
      <c r="C515">
        <v>27</v>
      </c>
      <c r="D515" t="s">
        <v>98</v>
      </c>
      <c r="E515" t="s">
        <v>99</v>
      </c>
      <c r="F515" t="s">
        <v>106</v>
      </c>
      <c r="G515" s="124" t="s">
        <v>115</v>
      </c>
      <c r="H515" t="s">
        <v>102</v>
      </c>
      <c r="I515" s="124" t="s">
        <v>115</v>
      </c>
      <c r="J515" s="194">
        <v>44355</v>
      </c>
      <c r="K515" s="196">
        <f t="shared" si="7"/>
        <v>44357</v>
      </c>
      <c r="L515"/>
      <c r="M515"/>
      <c r="N515" s="194">
        <v>44357</v>
      </c>
      <c r="O515">
        <v>2</v>
      </c>
      <c r="P515" t="s">
        <v>11</v>
      </c>
      <c r="Q515" s="124" t="s">
        <v>115</v>
      </c>
      <c r="R515" s="124" t="s">
        <v>115</v>
      </c>
      <c r="S515"/>
      <c r="T515"/>
    </row>
    <row r="516" spans="1:20">
      <c r="A516"/>
      <c r="B516" s="194">
        <v>44265</v>
      </c>
      <c r="C516">
        <v>43</v>
      </c>
      <c r="D516" t="s">
        <v>98</v>
      </c>
      <c r="E516" t="s">
        <v>99</v>
      </c>
      <c r="F516" t="s">
        <v>106</v>
      </c>
      <c r="G516" s="124" t="s">
        <v>115</v>
      </c>
      <c r="H516" t="s">
        <v>102</v>
      </c>
      <c r="I516" s="124" t="s">
        <v>115</v>
      </c>
      <c r="J516" s="194">
        <v>44231</v>
      </c>
      <c r="K516" s="196">
        <f t="shared" ref="K516:K579" si="8">J516+2</f>
        <v>44233</v>
      </c>
      <c r="L516"/>
      <c r="M516"/>
      <c r="N516" s="194">
        <v>44232</v>
      </c>
      <c r="O516">
        <v>1</v>
      </c>
      <c r="P516" t="s">
        <v>11</v>
      </c>
      <c r="Q516" s="124" t="s">
        <v>115</v>
      </c>
      <c r="R516" s="124" t="s">
        <v>115</v>
      </c>
      <c r="S516"/>
      <c r="T516"/>
    </row>
    <row r="517" spans="1:20">
      <c r="A517"/>
      <c r="B517" s="194">
        <v>44265</v>
      </c>
      <c r="C517">
        <v>28</v>
      </c>
      <c r="D517" t="s">
        <v>98</v>
      </c>
      <c r="E517" t="s">
        <v>99</v>
      </c>
      <c r="F517" t="s">
        <v>106</v>
      </c>
      <c r="G517" s="124" t="s">
        <v>115</v>
      </c>
      <c r="H517" t="s">
        <v>102</v>
      </c>
      <c r="I517" s="124" t="s">
        <v>115</v>
      </c>
      <c r="J517" s="194">
        <v>44274</v>
      </c>
      <c r="K517" s="196">
        <f t="shared" si="8"/>
        <v>44276</v>
      </c>
      <c r="L517"/>
      <c r="M517"/>
      <c r="N517" s="194">
        <v>44275</v>
      </c>
      <c r="O517">
        <v>1</v>
      </c>
      <c r="P517" t="s">
        <v>11</v>
      </c>
      <c r="Q517" s="124" t="s">
        <v>115</v>
      </c>
      <c r="R517" s="124" t="s">
        <v>115</v>
      </c>
      <c r="S517"/>
      <c r="T517"/>
    </row>
    <row r="518" spans="1:20">
      <c r="A518"/>
      <c r="B518" s="194">
        <v>44265</v>
      </c>
      <c r="C518">
        <v>28</v>
      </c>
      <c r="D518" t="s">
        <v>98</v>
      </c>
      <c r="E518" t="s">
        <v>99</v>
      </c>
      <c r="F518" t="s">
        <v>106</v>
      </c>
      <c r="G518" s="124" t="s">
        <v>115</v>
      </c>
      <c r="H518" t="s">
        <v>102</v>
      </c>
      <c r="I518" s="124" t="s">
        <v>115</v>
      </c>
      <c r="J518" s="194">
        <v>44305</v>
      </c>
      <c r="K518" s="196">
        <f t="shared" si="8"/>
        <v>44307</v>
      </c>
      <c r="L518"/>
      <c r="M518"/>
      <c r="N518" s="194">
        <v>44308</v>
      </c>
      <c r="O518">
        <v>3</v>
      </c>
      <c r="P518" t="s">
        <v>11</v>
      </c>
      <c r="Q518" s="124" t="s">
        <v>115</v>
      </c>
      <c r="R518" s="124" t="s">
        <v>115</v>
      </c>
      <c r="S518"/>
      <c r="T518"/>
    </row>
    <row r="519" spans="1:20">
      <c r="A519"/>
      <c r="B519" s="194">
        <v>44265</v>
      </c>
      <c r="C519">
        <v>28</v>
      </c>
      <c r="D519" t="s">
        <v>98</v>
      </c>
      <c r="E519" t="s">
        <v>99</v>
      </c>
      <c r="F519" t="s">
        <v>106</v>
      </c>
      <c r="G519" s="124" t="s">
        <v>115</v>
      </c>
      <c r="H519" t="s">
        <v>102</v>
      </c>
      <c r="I519" s="124" t="s">
        <v>115</v>
      </c>
      <c r="J519" s="194">
        <v>44313</v>
      </c>
      <c r="K519" s="196">
        <f t="shared" si="8"/>
        <v>44315</v>
      </c>
      <c r="L519"/>
      <c r="M519"/>
      <c r="N519" s="194">
        <v>44337</v>
      </c>
      <c r="O519">
        <v>24</v>
      </c>
      <c r="P519" t="s">
        <v>11</v>
      </c>
      <c r="Q519" s="124" t="s">
        <v>115</v>
      </c>
      <c r="R519" s="124" t="s">
        <v>115</v>
      </c>
      <c r="S519"/>
      <c r="T519"/>
    </row>
    <row r="520" spans="1:20">
      <c r="A520"/>
      <c r="B520" s="194">
        <v>44265</v>
      </c>
      <c r="C520">
        <v>28</v>
      </c>
      <c r="D520" t="s">
        <v>98</v>
      </c>
      <c r="E520" t="s">
        <v>99</v>
      </c>
      <c r="F520" t="s">
        <v>106</v>
      </c>
      <c r="G520" s="124" t="s">
        <v>115</v>
      </c>
      <c r="H520" t="s">
        <v>102</v>
      </c>
      <c r="I520" s="124" t="s">
        <v>115</v>
      </c>
      <c r="J520" s="194">
        <v>44384</v>
      </c>
      <c r="K520" s="196">
        <f t="shared" si="8"/>
        <v>44386</v>
      </c>
      <c r="L520"/>
      <c r="M520"/>
      <c r="N520" s="194">
        <v>44388</v>
      </c>
      <c r="O520">
        <v>4</v>
      </c>
      <c r="P520" t="s">
        <v>11</v>
      </c>
      <c r="Q520" s="124" t="s">
        <v>115</v>
      </c>
      <c r="R520" s="124" t="s">
        <v>115</v>
      </c>
      <c r="S520"/>
      <c r="T520"/>
    </row>
    <row r="521" spans="1:20">
      <c r="A521"/>
      <c r="B521" s="194">
        <v>44265</v>
      </c>
      <c r="C521">
        <v>37</v>
      </c>
      <c r="D521" t="s">
        <v>98</v>
      </c>
      <c r="E521" t="s">
        <v>99</v>
      </c>
      <c r="F521" t="s">
        <v>106</v>
      </c>
      <c r="G521" s="124" t="s">
        <v>115</v>
      </c>
      <c r="H521" t="s">
        <v>102</v>
      </c>
      <c r="I521" s="124" t="s">
        <v>115</v>
      </c>
      <c r="J521" s="194">
        <v>44273</v>
      </c>
      <c r="K521" s="196">
        <f t="shared" si="8"/>
        <v>44275</v>
      </c>
      <c r="L521"/>
      <c r="M521"/>
      <c r="N521" s="194">
        <v>44274</v>
      </c>
      <c r="O521">
        <v>1</v>
      </c>
      <c r="P521" t="s">
        <v>11</v>
      </c>
      <c r="Q521" s="124" t="s">
        <v>115</v>
      </c>
      <c r="R521" s="124" t="s">
        <v>115</v>
      </c>
      <c r="S521"/>
      <c r="T521"/>
    </row>
    <row r="522" spans="1:20">
      <c r="A522"/>
      <c r="B522" s="194">
        <v>44343</v>
      </c>
      <c r="C522">
        <v>49</v>
      </c>
      <c r="D522" t="s">
        <v>107</v>
      </c>
      <c r="E522" t="s">
        <v>107</v>
      </c>
      <c r="F522" t="s">
        <v>106</v>
      </c>
      <c r="G522" s="124" t="s">
        <v>115</v>
      </c>
      <c r="H522" t="s">
        <v>102</v>
      </c>
      <c r="I522" s="124" t="s">
        <v>115</v>
      </c>
      <c r="J522" s="194">
        <v>44322</v>
      </c>
      <c r="K522" s="196">
        <f t="shared" si="8"/>
        <v>44324</v>
      </c>
      <c r="L522"/>
      <c r="M522"/>
      <c r="N522" s="194">
        <v>44329</v>
      </c>
      <c r="O522">
        <v>7</v>
      </c>
      <c r="P522" t="s">
        <v>11</v>
      </c>
      <c r="Q522" s="124" t="s">
        <v>115</v>
      </c>
      <c r="R522" s="124" t="s">
        <v>115</v>
      </c>
      <c r="S522"/>
      <c r="T522"/>
    </row>
    <row r="523" spans="1:20">
      <c r="A523"/>
      <c r="B523" s="194">
        <v>44343</v>
      </c>
      <c r="C523">
        <v>49</v>
      </c>
      <c r="D523" t="s">
        <v>107</v>
      </c>
      <c r="E523" t="s">
        <v>107</v>
      </c>
      <c r="F523" t="s">
        <v>106</v>
      </c>
      <c r="G523" s="124" t="s">
        <v>115</v>
      </c>
      <c r="H523" t="s">
        <v>102</v>
      </c>
      <c r="I523" s="124" t="s">
        <v>115</v>
      </c>
      <c r="J523" s="194">
        <v>44458</v>
      </c>
      <c r="K523" s="196">
        <f t="shared" si="8"/>
        <v>44460</v>
      </c>
      <c r="L523"/>
      <c r="M523"/>
      <c r="N523" s="194">
        <v>44459</v>
      </c>
      <c r="O523">
        <v>1</v>
      </c>
      <c r="P523" t="s">
        <v>11</v>
      </c>
      <c r="Q523" s="124" t="s">
        <v>115</v>
      </c>
      <c r="R523" s="124" t="s">
        <v>115</v>
      </c>
      <c r="S523"/>
      <c r="T523"/>
    </row>
    <row r="524" spans="1:20">
      <c r="A524"/>
      <c r="B524" s="194">
        <v>44266</v>
      </c>
      <c r="C524">
        <v>22</v>
      </c>
      <c r="D524" t="s">
        <v>107</v>
      </c>
      <c r="E524" t="s">
        <v>107</v>
      </c>
      <c r="F524" t="s">
        <v>106</v>
      </c>
      <c r="G524" s="124" t="s">
        <v>115</v>
      </c>
      <c r="H524" t="s">
        <v>102</v>
      </c>
      <c r="I524" s="124" t="s">
        <v>115</v>
      </c>
      <c r="J524" s="194">
        <v>44322</v>
      </c>
      <c r="K524" s="196">
        <f t="shared" si="8"/>
        <v>44324</v>
      </c>
      <c r="L524"/>
      <c r="M524"/>
      <c r="N524" s="194">
        <v>44329</v>
      </c>
      <c r="O524">
        <v>7</v>
      </c>
      <c r="P524" t="s">
        <v>11</v>
      </c>
      <c r="Q524" s="124" t="s">
        <v>115</v>
      </c>
      <c r="R524" s="124" t="s">
        <v>115</v>
      </c>
      <c r="S524"/>
      <c r="T524"/>
    </row>
    <row r="525" spans="1:20">
      <c r="A525"/>
      <c r="B525" s="194">
        <v>44267</v>
      </c>
      <c r="C525">
        <v>25</v>
      </c>
      <c r="D525" t="s">
        <v>110</v>
      </c>
      <c r="E525" t="s">
        <v>99</v>
      </c>
      <c r="F525" t="s">
        <v>106</v>
      </c>
      <c r="G525" s="124" t="s">
        <v>115</v>
      </c>
      <c r="H525" t="s">
        <v>102</v>
      </c>
      <c r="I525" s="124" t="s">
        <v>115</v>
      </c>
      <c r="J525" s="194">
        <v>44290</v>
      </c>
      <c r="K525" s="196">
        <f t="shared" si="8"/>
        <v>44292</v>
      </c>
      <c r="L525"/>
      <c r="M525"/>
      <c r="N525" s="194">
        <v>44308</v>
      </c>
      <c r="O525">
        <v>18</v>
      </c>
      <c r="P525" t="s">
        <v>11</v>
      </c>
      <c r="Q525" s="124" t="s">
        <v>115</v>
      </c>
      <c r="R525" s="124" t="s">
        <v>115</v>
      </c>
      <c r="S525"/>
      <c r="T525"/>
    </row>
    <row r="526" spans="1:20">
      <c r="A526"/>
      <c r="B526" s="194">
        <v>44418</v>
      </c>
      <c r="C526">
        <v>31</v>
      </c>
      <c r="D526" t="s">
        <v>98</v>
      </c>
      <c r="E526" t="s">
        <v>99</v>
      </c>
      <c r="F526" t="s">
        <v>106</v>
      </c>
      <c r="G526" s="124" t="s">
        <v>115</v>
      </c>
      <c r="H526" t="s">
        <v>102</v>
      </c>
      <c r="I526" s="124" t="s">
        <v>115</v>
      </c>
      <c r="J526" s="194">
        <v>44301</v>
      </c>
      <c r="K526" s="196">
        <f t="shared" si="8"/>
        <v>44303</v>
      </c>
      <c r="L526"/>
      <c r="M526"/>
      <c r="N526" s="194">
        <v>44316</v>
      </c>
      <c r="O526">
        <v>15</v>
      </c>
      <c r="P526" t="s">
        <v>11</v>
      </c>
      <c r="Q526" s="124" t="s">
        <v>115</v>
      </c>
      <c r="R526" s="124" t="s">
        <v>115</v>
      </c>
      <c r="S526"/>
      <c r="T526"/>
    </row>
    <row r="527" spans="1:20">
      <c r="A527"/>
      <c r="B527" s="194">
        <v>44418</v>
      </c>
      <c r="C527">
        <v>31</v>
      </c>
      <c r="D527" t="s">
        <v>98</v>
      </c>
      <c r="E527" t="s">
        <v>99</v>
      </c>
      <c r="F527" t="s">
        <v>106</v>
      </c>
      <c r="G527" s="124" t="s">
        <v>115</v>
      </c>
      <c r="H527" t="s">
        <v>102</v>
      </c>
      <c r="I527" s="124" t="s">
        <v>115</v>
      </c>
      <c r="J527" s="194">
        <v>44359</v>
      </c>
      <c r="K527" s="196">
        <f t="shared" si="8"/>
        <v>44361</v>
      </c>
      <c r="L527"/>
      <c r="M527"/>
      <c r="N527" s="194">
        <v>44364</v>
      </c>
      <c r="O527">
        <v>5</v>
      </c>
      <c r="P527" t="s">
        <v>11</v>
      </c>
      <c r="Q527" s="124" t="s">
        <v>115</v>
      </c>
      <c r="R527" s="124" t="s">
        <v>115</v>
      </c>
      <c r="S527"/>
      <c r="T527"/>
    </row>
    <row r="528" spans="1:20">
      <c r="A528"/>
      <c r="B528" s="194">
        <v>44267</v>
      </c>
      <c r="C528">
        <v>31</v>
      </c>
      <c r="D528" t="s">
        <v>98</v>
      </c>
      <c r="E528" t="s">
        <v>99</v>
      </c>
      <c r="F528" t="s">
        <v>106</v>
      </c>
      <c r="G528" s="124" t="s">
        <v>115</v>
      </c>
      <c r="H528" t="s">
        <v>102</v>
      </c>
      <c r="I528" s="124" t="s">
        <v>115</v>
      </c>
      <c r="J528" s="194">
        <v>44330</v>
      </c>
      <c r="K528" s="196">
        <f t="shared" si="8"/>
        <v>44332</v>
      </c>
      <c r="L528"/>
      <c r="M528"/>
      <c r="N528" s="194">
        <v>44342</v>
      </c>
      <c r="O528">
        <v>12</v>
      </c>
      <c r="P528" t="s">
        <v>11</v>
      </c>
      <c r="Q528" s="124" t="s">
        <v>115</v>
      </c>
      <c r="R528" s="124" t="s">
        <v>115</v>
      </c>
      <c r="S528"/>
      <c r="T528"/>
    </row>
    <row r="529" spans="1:20">
      <c r="A529"/>
      <c r="B529" s="194">
        <v>44267</v>
      </c>
      <c r="C529">
        <v>31</v>
      </c>
      <c r="D529" t="s">
        <v>98</v>
      </c>
      <c r="E529" t="s">
        <v>99</v>
      </c>
      <c r="F529" t="s">
        <v>106</v>
      </c>
      <c r="G529" s="124" t="s">
        <v>115</v>
      </c>
      <c r="H529" t="s">
        <v>102</v>
      </c>
      <c r="I529" s="124" t="s">
        <v>115</v>
      </c>
      <c r="J529" s="194">
        <v>44499</v>
      </c>
      <c r="K529" s="196">
        <f t="shared" si="8"/>
        <v>44501</v>
      </c>
      <c r="L529"/>
      <c r="M529"/>
      <c r="N529" s="194">
        <v>44501</v>
      </c>
      <c r="O529">
        <v>2</v>
      </c>
      <c r="P529" t="s">
        <v>11</v>
      </c>
      <c r="Q529" s="124" t="s">
        <v>115</v>
      </c>
      <c r="R529" s="124" t="s">
        <v>115</v>
      </c>
      <c r="S529"/>
      <c r="T529"/>
    </row>
    <row r="530" spans="1:20">
      <c r="A530"/>
      <c r="B530" s="194">
        <v>44357</v>
      </c>
      <c r="C530">
        <v>53</v>
      </c>
      <c r="D530" t="s">
        <v>107</v>
      </c>
      <c r="E530" t="s">
        <v>107</v>
      </c>
      <c r="F530" t="s">
        <v>106</v>
      </c>
      <c r="G530" s="124" t="s">
        <v>115</v>
      </c>
      <c r="H530" t="s">
        <v>102</v>
      </c>
      <c r="I530" s="124" t="s">
        <v>115</v>
      </c>
      <c r="J530" s="194">
        <v>44529</v>
      </c>
      <c r="K530" s="196">
        <f t="shared" si="8"/>
        <v>44531</v>
      </c>
      <c r="L530"/>
      <c r="M530"/>
      <c r="N530" s="194">
        <v>44544</v>
      </c>
      <c r="O530">
        <v>15</v>
      </c>
      <c r="P530" t="s">
        <v>11</v>
      </c>
      <c r="Q530" s="124" t="s">
        <v>115</v>
      </c>
      <c r="R530" s="124" t="s">
        <v>115</v>
      </c>
      <c r="S530"/>
      <c r="T530"/>
    </row>
    <row r="531" spans="1:20">
      <c r="A531"/>
      <c r="B531" s="194">
        <v>44391</v>
      </c>
      <c r="C531">
        <v>38</v>
      </c>
      <c r="D531" t="s">
        <v>98</v>
      </c>
      <c r="E531" t="s">
        <v>99</v>
      </c>
      <c r="F531" t="s">
        <v>106</v>
      </c>
      <c r="G531" s="124" t="s">
        <v>115</v>
      </c>
      <c r="H531" t="s">
        <v>102</v>
      </c>
      <c r="I531" s="124" t="s">
        <v>115</v>
      </c>
      <c r="J531" s="194">
        <v>44286</v>
      </c>
      <c r="K531" s="196">
        <f t="shared" si="8"/>
        <v>44288</v>
      </c>
      <c r="L531"/>
      <c r="M531"/>
      <c r="N531" s="194">
        <v>44287</v>
      </c>
      <c r="O531">
        <v>1</v>
      </c>
      <c r="P531" t="s">
        <v>11</v>
      </c>
      <c r="Q531" s="124" t="s">
        <v>115</v>
      </c>
      <c r="R531" s="124" t="s">
        <v>115</v>
      </c>
      <c r="S531"/>
      <c r="T531"/>
    </row>
    <row r="532" spans="1:20">
      <c r="A532"/>
      <c r="B532" s="194">
        <v>44391</v>
      </c>
      <c r="C532">
        <v>38</v>
      </c>
      <c r="D532" t="s">
        <v>98</v>
      </c>
      <c r="E532" t="s">
        <v>99</v>
      </c>
      <c r="F532" t="s">
        <v>106</v>
      </c>
      <c r="G532" s="124" t="s">
        <v>115</v>
      </c>
      <c r="H532" t="s">
        <v>102</v>
      </c>
      <c r="I532" s="124" t="s">
        <v>115</v>
      </c>
      <c r="J532" s="194">
        <v>44287</v>
      </c>
      <c r="K532" s="196">
        <f t="shared" si="8"/>
        <v>44289</v>
      </c>
      <c r="L532"/>
      <c r="M532"/>
      <c r="N532" s="194">
        <v>44288</v>
      </c>
      <c r="O532">
        <v>1</v>
      </c>
      <c r="P532" t="s">
        <v>11</v>
      </c>
      <c r="Q532" s="124" t="s">
        <v>115</v>
      </c>
      <c r="R532" s="124" t="s">
        <v>115</v>
      </c>
      <c r="S532"/>
      <c r="T532"/>
    </row>
    <row r="533" spans="1:20">
      <c r="A533"/>
      <c r="B533" s="194">
        <v>44270</v>
      </c>
      <c r="C533">
        <v>25</v>
      </c>
      <c r="D533" t="s">
        <v>107</v>
      </c>
      <c r="E533" t="s">
        <v>107</v>
      </c>
      <c r="F533" t="s">
        <v>106</v>
      </c>
      <c r="G533" s="124" t="s">
        <v>115</v>
      </c>
      <c r="H533" t="s">
        <v>102</v>
      </c>
      <c r="I533" s="124" t="s">
        <v>115</v>
      </c>
      <c r="J533" s="194">
        <v>44373</v>
      </c>
      <c r="K533" s="196">
        <f t="shared" si="8"/>
        <v>44375</v>
      </c>
      <c r="L533"/>
      <c r="M533"/>
      <c r="N533" s="194">
        <v>44386</v>
      </c>
      <c r="O533">
        <v>13</v>
      </c>
      <c r="P533" t="s">
        <v>11</v>
      </c>
      <c r="Q533" s="124" t="s">
        <v>115</v>
      </c>
      <c r="R533" s="124" t="s">
        <v>115</v>
      </c>
      <c r="S533"/>
      <c r="T533"/>
    </row>
    <row r="534" spans="1:20">
      <c r="A534"/>
      <c r="B534" s="194">
        <v>44270</v>
      </c>
      <c r="C534">
        <v>45</v>
      </c>
      <c r="D534" t="s">
        <v>98</v>
      </c>
      <c r="E534" t="s">
        <v>99</v>
      </c>
      <c r="F534" t="s">
        <v>106</v>
      </c>
      <c r="G534" s="124" t="s">
        <v>115</v>
      </c>
      <c r="H534" t="s">
        <v>102</v>
      </c>
      <c r="I534" s="124" t="s">
        <v>115</v>
      </c>
      <c r="J534" s="194">
        <v>44285</v>
      </c>
      <c r="K534" s="196">
        <f t="shared" si="8"/>
        <v>44287</v>
      </c>
      <c r="L534"/>
      <c r="M534"/>
      <c r="N534" s="194">
        <v>44295</v>
      </c>
      <c r="O534">
        <v>10</v>
      </c>
      <c r="P534" t="s">
        <v>11</v>
      </c>
      <c r="Q534" s="124" t="s">
        <v>115</v>
      </c>
      <c r="R534" s="124" t="s">
        <v>115</v>
      </c>
      <c r="S534"/>
      <c r="T534"/>
    </row>
    <row r="535" spans="1:20">
      <c r="A535"/>
      <c r="B535" s="194">
        <v>44446</v>
      </c>
      <c r="C535">
        <v>36</v>
      </c>
      <c r="D535" t="s">
        <v>107</v>
      </c>
      <c r="E535" t="s">
        <v>107</v>
      </c>
      <c r="F535" t="s">
        <v>106</v>
      </c>
      <c r="G535" s="124" t="s">
        <v>115</v>
      </c>
      <c r="H535" t="s">
        <v>102</v>
      </c>
      <c r="I535" s="124" t="s">
        <v>115</v>
      </c>
      <c r="J535" s="194">
        <v>44316</v>
      </c>
      <c r="K535" s="196">
        <f t="shared" si="8"/>
        <v>44318</v>
      </c>
      <c r="L535"/>
      <c r="M535"/>
      <c r="N535" s="194">
        <v>44318</v>
      </c>
      <c r="O535">
        <v>2</v>
      </c>
      <c r="P535" t="s">
        <v>11</v>
      </c>
      <c r="Q535" s="124" t="s">
        <v>115</v>
      </c>
      <c r="R535" s="124" t="s">
        <v>115</v>
      </c>
      <c r="S535"/>
      <c r="T535"/>
    </row>
    <row r="536" spans="1:20">
      <c r="A536"/>
      <c r="B536" s="194">
        <v>44272</v>
      </c>
      <c r="C536">
        <v>28</v>
      </c>
      <c r="D536" t="s">
        <v>105</v>
      </c>
      <c r="E536" t="s">
        <v>99</v>
      </c>
      <c r="F536" t="s">
        <v>106</v>
      </c>
      <c r="G536" s="124" t="s">
        <v>115</v>
      </c>
      <c r="H536" t="s">
        <v>102</v>
      </c>
      <c r="I536" s="124" t="s">
        <v>115</v>
      </c>
      <c r="J536" s="194">
        <v>44290</v>
      </c>
      <c r="K536" s="196">
        <f t="shared" si="8"/>
        <v>44292</v>
      </c>
      <c r="L536"/>
      <c r="M536"/>
      <c r="N536" s="194">
        <v>44299</v>
      </c>
      <c r="O536">
        <v>9</v>
      </c>
      <c r="P536" t="s">
        <v>11</v>
      </c>
      <c r="Q536" s="124" t="s">
        <v>115</v>
      </c>
      <c r="R536" s="124" t="s">
        <v>115</v>
      </c>
      <c r="S536"/>
      <c r="T536"/>
    </row>
    <row r="537" spans="1:20">
      <c r="A537"/>
      <c r="B537" s="194">
        <v>44272</v>
      </c>
      <c r="C537">
        <v>28</v>
      </c>
      <c r="D537" t="s">
        <v>105</v>
      </c>
      <c r="E537" t="s">
        <v>99</v>
      </c>
      <c r="F537" t="s">
        <v>106</v>
      </c>
      <c r="G537" s="124" t="s">
        <v>115</v>
      </c>
      <c r="H537" t="s">
        <v>102</v>
      </c>
      <c r="I537" s="124" t="s">
        <v>115</v>
      </c>
      <c r="J537" s="194">
        <v>44335</v>
      </c>
      <c r="K537" s="196">
        <f t="shared" si="8"/>
        <v>44337</v>
      </c>
      <c r="L537"/>
      <c r="M537"/>
      <c r="N537" s="194">
        <v>44342</v>
      </c>
      <c r="O537">
        <v>7</v>
      </c>
      <c r="P537" t="s">
        <v>11</v>
      </c>
      <c r="Q537" s="124" t="s">
        <v>115</v>
      </c>
      <c r="R537" s="124" t="s">
        <v>115</v>
      </c>
      <c r="S537"/>
      <c r="T537"/>
    </row>
    <row r="538" spans="1:20">
      <c r="A538"/>
      <c r="B538" s="194">
        <v>44272</v>
      </c>
      <c r="C538">
        <v>28</v>
      </c>
      <c r="D538" t="s">
        <v>105</v>
      </c>
      <c r="E538" t="s">
        <v>99</v>
      </c>
      <c r="F538" t="s">
        <v>106</v>
      </c>
      <c r="G538" s="124" t="s">
        <v>115</v>
      </c>
      <c r="H538" t="s">
        <v>102</v>
      </c>
      <c r="I538" s="124" t="s">
        <v>115</v>
      </c>
      <c r="J538" s="194">
        <v>44535</v>
      </c>
      <c r="K538" s="196">
        <f t="shared" si="8"/>
        <v>44537</v>
      </c>
      <c r="L538"/>
      <c r="M538"/>
      <c r="N538" s="194">
        <v>44537</v>
      </c>
      <c r="O538">
        <v>2</v>
      </c>
      <c r="P538" t="s">
        <v>11</v>
      </c>
      <c r="Q538" s="124" t="s">
        <v>115</v>
      </c>
      <c r="R538" s="124" t="s">
        <v>115</v>
      </c>
      <c r="S538"/>
      <c r="T538"/>
    </row>
    <row r="539" spans="1:20">
      <c r="A539"/>
      <c r="B539" s="194">
        <v>44316</v>
      </c>
      <c r="C539">
        <v>38</v>
      </c>
      <c r="D539" t="s">
        <v>109</v>
      </c>
      <c r="E539" t="s">
        <v>107</v>
      </c>
      <c r="F539" t="s">
        <v>106</v>
      </c>
      <c r="G539" s="124" t="s">
        <v>115</v>
      </c>
      <c r="H539" t="s">
        <v>102</v>
      </c>
      <c r="I539" s="124" t="s">
        <v>115</v>
      </c>
      <c r="J539" s="194">
        <v>44389</v>
      </c>
      <c r="K539" s="196">
        <f t="shared" si="8"/>
        <v>44391</v>
      </c>
      <c r="L539"/>
      <c r="M539"/>
      <c r="N539" s="194">
        <v>44391</v>
      </c>
      <c r="O539">
        <v>2</v>
      </c>
      <c r="P539" t="s">
        <v>11</v>
      </c>
      <c r="Q539" s="124" t="s">
        <v>115</v>
      </c>
      <c r="R539" s="124" t="s">
        <v>115</v>
      </c>
      <c r="S539"/>
      <c r="T539"/>
    </row>
    <row r="540" spans="1:20">
      <c r="A540"/>
      <c r="B540" s="194">
        <v>44273</v>
      </c>
      <c r="C540">
        <v>21</v>
      </c>
      <c r="D540" t="s">
        <v>98</v>
      </c>
      <c r="E540" t="s">
        <v>99</v>
      </c>
      <c r="F540" t="s">
        <v>106</v>
      </c>
      <c r="G540" s="124" t="s">
        <v>115</v>
      </c>
      <c r="H540" t="s">
        <v>102</v>
      </c>
      <c r="I540" s="124" t="s">
        <v>115</v>
      </c>
      <c r="J540" s="194">
        <v>44281</v>
      </c>
      <c r="K540" s="196">
        <f t="shared" si="8"/>
        <v>44283</v>
      </c>
      <c r="L540"/>
      <c r="M540"/>
      <c r="N540" s="194">
        <v>44290</v>
      </c>
      <c r="O540">
        <v>9</v>
      </c>
      <c r="P540" t="s">
        <v>11</v>
      </c>
      <c r="Q540" s="124" t="s">
        <v>115</v>
      </c>
      <c r="R540" s="124" t="s">
        <v>115</v>
      </c>
      <c r="S540"/>
      <c r="T540"/>
    </row>
    <row r="541" spans="1:20">
      <c r="A541"/>
      <c r="B541" s="194">
        <v>44273</v>
      </c>
      <c r="C541">
        <v>21</v>
      </c>
      <c r="D541" t="s">
        <v>98</v>
      </c>
      <c r="E541" t="s">
        <v>99</v>
      </c>
      <c r="F541" t="s">
        <v>106</v>
      </c>
      <c r="G541" s="124" t="s">
        <v>115</v>
      </c>
      <c r="H541" t="s">
        <v>102</v>
      </c>
      <c r="I541" s="124" t="s">
        <v>115</v>
      </c>
      <c r="J541" s="194">
        <v>44295</v>
      </c>
      <c r="K541" s="196">
        <f t="shared" si="8"/>
        <v>44297</v>
      </c>
      <c r="L541"/>
      <c r="M541"/>
      <c r="N541" s="194">
        <v>44309</v>
      </c>
      <c r="O541">
        <v>14</v>
      </c>
      <c r="P541" t="s">
        <v>11</v>
      </c>
      <c r="Q541" s="124" t="s">
        <v>115</v>
      </c>
      <c r="R541" s="124" t="s">
        <v>115</v>
      </c>
      <c r="S541"/>
      <c r="T541"/>
    </row>
    <row r="542" spans="1:20">
      <c r="A542"/>
      <c r="B542" s="194">
        <v>44273</v>
      </c>
      <c r="C542">
        <v>21</v>
      </c>
      <c r="D542" t="s">
        <v>98</v>
      </c>
      <c r="E542" t="s">
        <v>99</v>
      </c>
      <c r="F542" t="s">
        <v>106</v>
      </c>
      <c r="G542" s="124" t="s">
        <v>115</v>
      </c>
      <c r="H542" t="s">
        <v>102</v>
      </c>
      <c r="I542" s="124" t="s">
        <v>115</v>
      </c>
      <c r="J542" s="194">
        <v>44324</v>
      </c>
      <c r="K542" s="196">
        <f t="shared" si="8"/>
        <v>44326</v>
      </c>
      <c r="L542"/>
      <c r="M542"/>
      <c r="N542" s="194">
        <v>44355</v>
      </c>
      <c r="O542">
        <v>31</v>
      </c>
      <c r="P542" t="s">
        <v>11</v>
      </c>
      <c r="Q542" s="124" t="s">
        <v>115</v>
      </c>
      <c r="R542" s="124" t="s">
        <v>115</v>
      </c>
      <c r="S542"/>
      <c r="T542"/>
    </row>
    <row r="543" spans="1:20">
      <c r="A543"/>
      <c r="B543" s="194">
        <v>44273</v>
      </c>
      <c r="C543">
        <v>40</v>
      </c>
      <c r="D543" t="s">
        <v>98</v>
      </c>
      <c r="E543" t="s">
        <v>99</v>
      </c>
      <c r="F543" t="s">
        <v>106</v>
      </c>
      <c r="G543" s="124" t="s">
        <v>115</v>
      </c>
      <c r="H543" t="s">
        <v>102</v>
      </c>
      <c r="I543" s="124" t="s">
        <v>115</v>
      </c>
      <c r="J543" s="194">
        <v>44301</v>
      </c>
      <c r="K543" s="196">
        <f t="shared" si="8"/>
        <v>44303</v>
      </c>
      <c r="L543"/>
      <c r="M543"/>
      <c r="N543" s="194">
        <v>44307</v>
      </c>
      <c r="O543">
        <v>6</v>
      </c>
      <c r="P543" t="s">
        <v>11</v>
      </c>
      <c r="Q543" s="124" t="s">
        <v>115</v>
      </c>
      <c r="R543" s="124" t="s">
        <v>115</v>
      </c>
      <c r="S543"/>
      <c r="T543"/>
    </row>
    <row r="544" spans="1:20">
      <c r="A544"/>
      <c r="B544" s="194">
        <v>44273</v>
      </c>
      <c r="C544">
        <v>40</v>
      </c>
      <c r="D544" t="s">
        <v>98</v>
      </c>
      <c r="E544" t="s">
        <v>99</v>
      </c>
      <c r="F544" t="s">
        <v>106</v>
      </c>
      <c r="G544" s="124" t="s">
        <v>115</v>
      </c>
      <c r="H544" t="s">
        <v>102</v>
      </c>
      <c r="I544" s="124" t="s">
        <v>115</v>
      </c>
      <c r="J544" s="194">
        <v>44374</v>
      </c>
      <c r="K544" s="196">
        <f t="shared" si="8"/>
        <v>44376</v>
      </c>
      <c r="L544"/>
      <c r="M544"/>
      <c r="N544" s="194">
        <v>44390</v>
      </c>
      <c r="O544">
        <v>16</v>
      </c>
      <c r="P544" t="s">
        <v>11</v>
      </c>
      <c r="Q544" s="124" t="s">
        <v>115</v>
      </c>
      <c r="R544" s="124" t="s">
        <v>115</v>
      </c>
      <c r="S544"/>
      <c r="T544"/>
    </row>
    <row r="545" spans="1:20">
      <c r="A545"/>
      <c r="B545" s="194">
        <v>44277</v>
      </c>
      <c r="C545">
        <v>47</v>
      </c>
      <c r="D545" t="s">
        <v>107</v>
      </c>
      <c r="E545" t="s">
        <v>107</v>
      </c>
      <c r="F545" t="s">
        <v>106</v>
      </c>
      <c r="G545" s="124" t="s">
        <v>115</v>
      </c>
      <c r="H545" t="s">
        <v>102</v>
      </c>
      <c r="I545" s="124" t="s">
        <v>115</v>
      </c>
      <c r="J545" s="194">
        <v>44286</v>
      </c>
      <c r="K545" s="196">
        <f t="shared" si="8"/>
        <v>44288</v>
      </c>
      <c r="L545"/>
      <c r="M545"/>
      <c r="N545" s="194">
        <v>44298</v>
      </c>
      <c r="O545">
        <v>12</v>
      </c>
      <c r="P545" t="s">
        <v>11</v>
      </c>
      <c r="Q545" s="124" t="s">
        <v>115</v>
      </c>
      <c r="R545" s="124" t="s">
        <v>115</v>
      </c>
      <c r="S545"/>
      <c r="T545"/>
    </row>
    <row r="546" spans="1:20">
      <c r="A546"/>
      <c r="B546" s="194">
        <v>44278</v>
      </c>
      <c r="C546">
        <v>35</v>
      </c>
      <c r="D546" t="s">
        <v>98</v>
      </c>
      <c r="E546" t="s">
        <v>99</v>
      </c>
      <c r="F546" t="s">
        <v>106</v>
      </c>
      <c r="G546" s="124" t="s">
        <v>115</v>
      </c>
      <c r="H546" t="s">
        <v>102</v>
      </c>
      <c r="I546" s="124" t="s">
        <v>115</v>
      </c>
      <c r="J546" s="194">
        <v>44301</v>
      </c>
      <c r="K546" s="196">
        <f t="shared" si="8"/>
        <v>44303</v>
      </c>
      <c r="L546"/>
      <c r="M546"/>
      <c r="N546" s="194">
        <v>44307</v>
      </c>
      <c r="O546">
        <v>6</v>
      </c>
      <c r="P546" t="s">
        <v>11</v>
      </c>
      <c r="Q546" s="124" t="s">
        <v>115</v>
      </c>
      <c r="R546" s="124" t="s">
        <v>115</v>
      </c>
      <c r="S546"/>
      <c r="T546"/>
    </row>
    <row r="547" spans="1:20">
      <c r="A547"/>
      <c r="B547" s="194">
        <v>44279</v>
      </c>
      <c r="C547">
        <v>36</v>
      </c>
      <c r="D547" t="s">
        <v>105</v>
      </c>
      <c r="E547" t="s">
        <v>99</v>
      </c>
      <c r="F547" t="s">
        <v>106</v>
      </c>
      <c r="G547" s="124" t="s">
        <v>115</v>
      </c>
      <c r="H547" t="s">
        <v>102</v>
      </c>
      <c r="I547" s="124" t="s">
        <v>115</v>
      </c>
      <c r="J547" s="194">
        <v>44288</v>
      </c>
      <c r="K547" s="196">
        <f t="shared" si="8"/>
        <v>44290</v>
      </c>
      <c r="L547"/>
      <c r="M547"/>
      <c r="N547" s="194">
        <v>44291</v>
      </c>
      <c r="O547">
        <v>3</v>
      </c>
      <c r="P547" t="s">
        <v>11</v>
      </c>
      <c r="Q547" s="124" t="s">
        <v>115</v>
      </c>
      <c r="R547" s="124" t="s">
        <v>115</v>
      </c>
      <c r="S547"/>
      <c r="T547"/>
    </row>
    <row r="548" spans="1:20">
      <c r="A548"/>
      <c r="B548" s="194">
        <v>44321</v>
      </c>
      <c r="C548">
        <v>40</v>
      </c>
      <c r="D548" t="s">
        <v>98</v>
      </c>
      <c r="E548" t="s">
        <v>99</v>
      </c>
      <c r="F548" t="s">
        <v>106</v>
      </c>
      <c r="G548" s="124" t="s">
        <v>115</v>
      </c>
      <c r="H548" t="s">
        <v>102</v>
      </c>
      <c r="I548" s="124" t="s">
        <v>115</v>
      </c>
      <c r="J548" s="194">
        <v>44300</v>
      </c>
      <c r="K548" s="196">
        <f t="shared" si="8"/>
        <v>44302</v>
      </c>
      <c r="L548"/>
      <c r="M548"/>
      <c r="N548" s="194">
        <v>44301</v>
      </c>
      <c r="O548">
        <v>1</v>
      </c>
      <c r="P548" t="s">
        <v>11</v>
      </c>
      <c r="Q548" s="124" t="s">
        <v>115</v>
      </c>
      <c r="R548" s="124" t="s">
        <v>115</v>
      </c>
      <c r="S548"/>
      <c r="T548"/>
    </row>
    <row r="549" spans="1:20">
      <c r="A549"/>
      <c r="B549" s="194">
        <v>44321</v>
      </c>
      <c r="C549">
        <v>40</v>
      </c>
      <c r="D549" t="s">
        <v>98</v>
      </c>
      <c r="E549" t="s">
        <v>99</v>
      </c>
      <c r="F549" t="s">
        <v>106</v>
      </c>
      <c r="G549" s="124" t="s">
        <v>115</v>
      </c>
      <c r="H549" t="s">
        <v>102</v>
      </c>
      <c r="I549" s="124" t="s">
        <v>115</v>
      </c>
      <c r="J549" s="194">
        <v>44525</v>
      </c>
      <c r="K549" s="196">
        <f t="shared" si="8"/>
        <v>44527</v>
      </c>
      <c r="L549"/>
      <c r="M549"/>
      <c r="N549" s="194">
        <v>44538</v>
      </c>
      <c r="O549">
        <v>13</v>
      </c>
      <c r="P549" t="s">
        <v>11</v>
      </c>
      <c r="Q549" s="124" t="s">
        <v>115</v>
      </c>
      <c r="R549" s="124" t="s">
        <v>115</v>
      </c>
      <c r="S549"/>
      <c r="T549"/>
    </row>
    <row r="550" spans="1:20">
      <c r="A550"/>
      <c r="B550" s="194">
        <v>44320</v>
      </c>
      <c r="C550">
        <v>35</v>
      </c>
      <c r="D550" t="s">
        <v>107</v>
      </c>
      <c r="E550" t="s">
        <v>107</v>
      </c>
      <c r="F550" t="s">
        <v>106</v>
      </c>
      <c r="G550" s="124" t="s">
        <v>115</v>
      </c>
      <c r="H550" t="s">
        <v>102</v>
      </c>
      <c r="I550" s="124" t="s">
        <v>115</v>
      </c>
      <c r="J550" s="194">
        <v>44517</v>
      </c>
      <c r="K550" s="196">
        <f t="shared" si="8"/>
        <v>44519</v>
      </c>
      <c r="L550"/>
      <c r="M550"/>
      <c r="N550" s="194">
        <v>44531</v>
      </c>
      <c r="O550">
        <v>14</v>
      </c>
      <c r="P550" t="s">
        <v>11</v>
      </c>
      <c r="Q550" s="124" t="s">
        <v>115</v>
      </c>
      <c r="R550" s="124" t="s">
        <v>115</v>
      </c>
      <c r="S550"/>
      <c r="T550"/>
    </row>
    <row r="551" spans="1:20">
      <c r="A551"/>
      <c r="B551" s="194">
        <v>44280</v>
      </c>
      <c r="C551">
        <v>27</v>
      </c>
      <c r="D551" t="s">
        <v>107</v>
      </c>
      <c r="E551" t="s">
        <v>107</v>
      </c>
      <c r="F551" t="s">
        <v>106</v>
      </c>
      <c r="G551" s="124" t="s">
        <v>115</v>
      </c>
      <c r="H551" t="s">
        <v>102</v>
      </c>
      <c r="I551" s="124" t="s">
        <v>115</v>
      </c>
      <c r="J551" s="194">
        <v>44306</v>
      </c>
      <c r="K551" s="196">
        <f t="shared" si="8"/>
        <v>44308</v>
      </c>
      <c r="L551"/>
      <c r="M551"/>
      <c r="N551" s="194">
        <v>44308</v>
      </c>
      <c r="O551">
        <v>2</v>
      </c>
      <c r="P551" t="s">
        <v>11</v>
      </c>
      <c r="Q551" s="124" t="s">
        <v>115</v>
      </c>
      <c r="R551" s="124" t="s">
        <v>115</v>
      </c>
      <c r="S551"/>
      <c r="T551"/>
    </row>
    <row r="552" spans="1:20">
      <c r="A552"/>
      <c r="B552" s="194">
        <v>44280</v>
      </c>
      <c r="C552">
        <v>31</v>
      </c>
      <c r="D552" t="s">
        <v>98</v>
      </c>
      <c r="E552" t="s">
        <v>99</v>
      </c>
      <c r="F552" t="s">
        <v>106</v>
      </c>
      <c r="G552" s="124" t="s">
        <v>115</v>
      </c>
      <c r="H552" t="s">
        <v>102</v>
      </c>
      <c r="I552" s="124" t="s">
        <v>115</v>
      </c>
      <c r="J552" s="194">
        <v>44321</v>
      </c>
      <c r="K552" s="196">
        <f t="shared" si="8"/>
        <v>44323</v>
      </c>
      <c r="L552"/>
      <c r="M552"/>
      <c r="N552" s="194">
        <v>44334</v>
      </c>
      <c r="O552">
        <v>13</v>
      </c>
      <c r="P552" t="s">
        <v>11</v>
      </c>
      <c r="Q552" s="124" t="s">
        <v>115</v>
      </c>
      <c r="R552" s="124" t="s">
        <v>115</v>
      </c>
      <c r="S552"/>
      <c r="T552"/>
    </row>
    <row r="553" spans="1:20">
      <c r="A553"/>
      <c r="B553" s="194">
        <v>44280</v>
      </c>
      <c r="C553">
        <v>31</v>
      </c>
      <c r="D553" t="s">
        <v>98</v>
      </c>
      <c r="E553" t="s">
        <v>99</v>
      </c>
      <c r="F553" t="s">
        <v>106</v>
      </c>
      <c r="G553" s="124" t="s">
        <v>115</v>
      </c>
      <c r="H553" t="s">
        <v>102</v>
      </c>
      <c r="I553" s="124" t="s">
        <v>115</v>
      </c>
      <c r="J553" s="194">
        <v>44359</v>
      </c>
      <c r="K553" s="196">
        <f t="shared" si="8"/>
        <v>44361</v>
      </c>
      <c r="L553"/>
      <c r="M553"/>
      <c r="N553" s="194">
        <v>44389</v>
      </c>
      <c r="O553">
        <v>30</v>
      </c>
      <c r="P553" t="s">
        <v>11</v>
      </c>
      <c r="Q553" s="124" t="s">
        <v>115</v>
      </c>
      <c r="R553" s="124" t="s">
        <v>115</v>
      </c>
      <c r="S553"/>
      <c r="T553"/>
    </row>
    <row r="554" spans="1:20">
      <c r="A554"/>
      <c r="B554" s="194">
        <v>44280</v>
      </c>
      <c r="C554">
        <v>31</v>
      </c>
      <c r="D554" t="s">
        <v>98</v>
      </c>
      <c r="E554" t="s">
        <v>99</v>
      </c>
      <c r="F554" t="s">
        <v>106</v>
      </c>
      <c r="G554" s="124" t="s">
        <v>115</v>
      </c>
      <c r="H554" t="s">
        <v>102</v>
      </c>
      <c r="I554" s="124" t="s">
        <v>115</v>
      </c>
      <c r="J554" s="194">
        <v>44455</v>
      </c>
      <c r="K554" s="196">
        <f t="shared" si="8"/>
        <v>44457</v>
      </c>
      <c r="L554"/>
      <c r="M554"/>
      <c r="N554" s="194">
        <v>44467</v>
      </c>
      <c r="O554">
        <v>12</v>
      </c>
      <c r="P554" t="s">
        <v>11</v>
      </c>
      <c r="Q554" s="124" t="s">
        <v>115</v>
      </c>
      <c r="R554" s="124" t="s">
        <v>115</v>
      </c>
      <c r="S554"/>
      <c r="T554"/>
    </row>
    <row r="555" spans="1:20">
      <c r="A555"/>
      <c r="B555" s="194">
        <v>44281</v>
      </c>
      <c r="C555">
        <v>37</v>
      </c>
      <c r="D555" t="s">
        <v>98</v>
      </c>
      <c r="E555" t="s">
        <v>99</v>
      </c>
      <c r="F555" t="s">
        <v>106</v>
      </c>
      <c r="G555" s="124" t="s">
        <v>115</v>
      </c>
      <c r="H555" t="s">
        <v>102</v>
      </c>
      <c r="I555" s="124" t="s">
        <v>115</v>
      </c>
      <c r="J555" s="194">
        <v>44334</v>
      </c>
      <c r="K555" s="196">
        <f t="shared" si="8"/>
        <v>44336</v>
      </c>
      <c r="L555"/>
      <c r="M555"/>
      <c r="N555" s="194">
        <v>44342</v>
      </c>
      <c r="O555">
        <v>8</v>
      </c>
      <c r="P555" t="s">
        <v>11</v>
      </c>
      <c r="Q555" s="124" t="s">
        <v>115</v>
      </c>
      <c r="R555" s="124" t="s">
        <v>115</v>
      </c>
      <c r="S555"/>
      <c r="T555"/>
    </row>
    <row r="556" spans="1:20">
      <c r="A556"/>
      <c r="B556" s="194">
        <v>44281</v>
      </c>
      <c r="C556">
        <v>31</v>
      </c>
      <c r="D556" t="s">
        <v>107</v>
      </c>
      <c r="E556" t="s">
        <v>107</v>
      </c>
      <c r="F556" t="s">
        <v>106</v>
      </c>
      <c r="G556" s="124" t="s">
        <v>115</v>
      </c>
      <c r="H556" t="s">
        <v>102</v>
      </c>
      <c r="I556" s="124" t="s">
        <v>115</v>
      </c>
      <c r="J556" s="194">
        <v>44365</v>
      </c>
      <c r="K556" s="196">
        <f t="shared" si="8"/>
        <v>44367</v>
      </c>
      <c r="L556"/>
      <c r="M556"/>
      <c r="N556" s="194">
        <v>44370</v>
      </c>
      <c r="O556">
        <v>5</v>
      </c>
      <c r="P556" t="s">
        <v>11</v>
      </c>
      <c r="Q556" s="124" t="s">
        <v>115</v>
      </c>
      <c r="R556" s="124" t="s">
        <v>115</v>
      </c>
      <c r="S556"/>
      <c r="T556"/>
    </row>
    <row r="557" spans="1:20">
      <c r="A557"/>
      <c r="B557" s="194">
        <v>44336</v>
      </c>
      <c r="C557">
        <v>31</v>
      </c>
      <c r="D557" t="s">
        <v>107</v>
      </c>
      <c r="E557" t="s">
        <v>107</v>
      </c>
      <c r="F557" t="s">
        <v>106</v>
      </c>
      <c r="G557" s="124" t="s">
        <v>115</v>
      </c>
      <c r="H557" t="s">
        <v>102</v>
      </c>
      <c r="I557" s="124" t="s">
        <v>115</v>
      </c>
      <c r="J557" s="194">
        <v>44316</v>
      </c>
      <c r="K557" s="196">
        <f t="shared" si="8"/>
        <v>44318</v>
      </c>
      <c r="L557"/>
      <c r="M557"/>
      <c r="N557" s="194">
        <v>44317</v>
      </c>
      <c r="O557">
        <v>1</v>
      </c>
      <c r="P557" t="s">
        <v>11</v>
      </c>
      <c r="Q557" s="124" t="s">
        <v>115</v>
      </c>
      <c r="R557" s="124" t="s">
        <v>115</v>
      </c>
      <c r="S557"/>
      <c r="T557"/>
    </row>
    <row r="558" spans="1:20">
      <c r="A558"/>
      <c r="B558" s="194">
        <v>44336</v>
      </c>
      <c r="C558">
        <v>31</v>
      </c>
      <c r="D558" t="s">
        <v>107</v>
      </c>
      <c r="E558" t="s">
        <v>107</v>
      </c>
      <c r="F558" t="s">
        <v>106</v>
      </c>
      <c r="G558" s="124" t="s">
        <v>115</v>
      </c>
      <c r="H558" t="s">
        <v>102</v>
      </c>
      <c r="I558" s="124" t="s">
        <v>115</v>
      </c>
      <c r="J558" s="194">
        <v>44344</v>
      </c>
      <c r="K558" s="196">
        <f t="shared" si="8"/>
        <v>44346</v>
      </c>
      <c r="L558"/>
      <c r="M558"/>
      <c r="N558" s="194">
        <v>44372</v>
      </c>
      <c r="O558">
        <v>28</v>
      </c>
      <c r="P558" t="s">
        <v>11</v>
      </c>
      <c r="Q558" s="124" t="s">
        <v>115</v>
      </c>
      <c r="R558" s="124" t="s">
        <v>115</v>
      </c>
      <c r="S558"/>
      <c r="T558"/>
    </row>
    <row r="559" spans="1:20">
      <c r="A559"/>
      <c r="B559" s="194">
        <v>44336</v>
      </c>
      <c r="C559">
        <v>31</v>
      </c>
      <c r="D559" t="s">
        <v>107</v>
      </c>
      <c r="E559" t="s">
        <v>107</v>
      </c>
      <c r="F559" t="s">
        <v>106</v>
      </c>
      <c r="G559" s="124" t="s">
        <v>115</v>
      </c>
      <c r="H559" t="s">
        <v>102</v>
      </c>
      <c r="I559" s="124" t="s">
        <v>115</v>
      </c>
      <c r="J559" s="194">
        <v>44399</v>
      </c>
      <c r="K559" s="196">
        <f t="shared" si="8"/>
        <v>44401</v>
      </c>
      <c r="L559"/>
      <c r="M559"/>
      <c r="N559" s="194">
        <v>44400</v>
      </c>
      <c r="O559">
        <v>1</v>
      </c>
      <c r="P559" t="s">
        <v>11</v>
      </c>
      <c r="Q559" s="124" t="s">
        <v>115</v>
      </c>
      <c r="R559" s="124" t="s">
        <v>115</v>
      </c>
      <c r="S559"/>
      <c r="T559"/>
    </row>
    <row r="560" spans="1:20">
      <c r="A560"/>
      <c r="B560" s="194">
        <v>44336</v>
      </c>
      <c r="C560">
        <v>31</v>
      </c>
      <c r="D560" t="s">
        <v>107</v>
      </c>
      <c r="E560" t="s">
        <v>107</v>
      </c>
      <c r="F560" t="s">
        <v>106</v>
      </c>
      <c r="G560" s="124" t="s">
        <v>115</v>
      </c>
      <c r="H560" t="s">
        <v>102</v>
      </c>
      <c r="I560" s="124" t="s">
        <v>115</v>
      </c>
      <c r="J560" s="194">
        <v>44400</v>
      </c>
      <c r="K560" s="196">
        <f t="shared" si="8"/>
        <v>44402</v>
      </c>
      <c r="L560"/>
      <c r="M560"/>
      <c r="N560" s="194">
        <v>44440</v>
      </c>
      <c r="O560">
        <v>40</v>
      </c>
      <c r="P560" t="s">
        <v>11</v>
      </c>
      <c r="Q560" s="124" t="s">
        <v>115</v>
      </c>
      <c r="R560" s="124" t="s">
        <v>115</v>
      </c>
      <c r="S560"/>
      <c r="T560"/>
    </row>
    <row r="561" spans="1:20">
      <c r="A561"/>
      <c r="B561" s="194">
        <v>44284</v>
      </c>
      <c r="C561">
        <v>46</v>
      </c>
      <c r="D561" t="s">
        <v>98</v>
      </c>
      <c r="E561" t="s">
        <v>99</v>
      </c>
      <c r="F561" t="s">
        <v>106</v>
      </c>
      <c r="G561" s="124" t="s">
        <v>115</v>
      </c>
      <c r="H561" t="s">
        <v>102</v>
      </c>
      <c r="I561" s="124" t="s">
        <v>115</v>
      </c>
      <c r="J561" s="194">
        <v>44329</v>
      </c>
      <c r="K561" s="196">
        <f t="shared" si="8"/>
        <v>44331</v>
      </c>
      <c r="L561"/>
      <c r="M561"/>
      <c r="N561" s="194">
        <v>44333</v>
      </c>
      <c r="O561">
        <v>4</v>
      </c>
      <c r="P561" t="s">
        <v>11</v>
      </c>
      <c r="Q561" s="124" t="s">
        <v>115</v>
      </c>
      <c r="R561" s="124" t="s">
        <v>115</v>
      </c>
      <c r="S561"/>
      <c r="T561"/>
    </row>
    <row r="562" spans="1:20">
      <c r="A562"/>
      <c r="B562" s="194">
        <v>44284</v>
      </c>
      <c r="C562">
        <v>22</v>
      </c>
      <c r="D562" t="s">
        <v>107</v>
      </c>
      <c r="E562" t="s">
        <v>107</v>
      </c>
      <c r="F562" t="s">
        <v>106</v>
      </c>
      <c r="G562" s="124" t="s">
        <v>115</v>
      </c>
      <c r="H562" t="s">
        <v>102</v>
      </c>
      <c r="I562" s="124" t="s">
        <v>115</v>
      </c>
      <c r="J562" s="194">
        <v>44357</v>
      </c>
      <c r="K562" s="196">
        <f t="shared" si="8"/>
        <v>44359</v>
      </c>
      <c r="L562"/>
      <c r="M562"/>
      <c r="N562" s="194">
        <v>44370</v>
      </c>
      <c r="O562">
        <v>13</v>
      </c>
      <c r="P562" t="s">
        <v>11</v>
      </c>
      <c r="Q562" s="124" t="s">
        <v>115</v>
      </c>
      <c r="R562" s="124" t="s">
        <v>115</v>
      </c>
      <c r="S562"/>
      <c r="T562"/>
    </row>
    <row r="563" spans="1:20">
      <c r="A563"/>
      <c r="B563" s="194">
        <v>44285</v>
      </c>
      <c r="C563">
        <v>35</v>
      </c>
      <c r="D563" t="s">
        <v>98</v>
      </c>
      <c r="E563" t="s">
        <v>99</v>
      </c>
      <c r="F563" t="s">
        <v>106</v>
      </c>
      <c r="G563" s="124" t="s">
        <v>115</v>
      </c>
      <c r="H563" t="s">
        <v>102</v>
      </c>
      <c r="I563" s="124" t="s">
        <v>115</v>
      </c>
      <c r="J563" s="194">
        <v>44349</v>
      </c>
      <c r="K563" s="196">
        <f t="shared" si="8"/>
        <v>44351</v>
      </c>
      <c r="L563"/>
      <c r="M563"/>
      <c r="N563" s="194">
        <v>44352</v>
      </c>
      <c r="O563">
        <v>3</v>
      </c>
      <c r="P563" t="s">
        <v>11</v>
      </c>
      <c r="Q563" s="124" t="s">
        <v>115</v>
      </c>
      <c r="R563" s="124" t="s">
        <v>115</v>
      </c>
      <c r="S563"/>
      <c r="T563"/>
    </row>
    <row r="564" spans="1:20">
      <c r="A564"/>
      <c r="B564" s="194">
        <v>44285</v>
      </c>
      <c r="C564">
        <v>35</v>
      </c>
      <c r="D564" t="s">
        <v>98</v>
      </c>
      <c r="E564" t="s">
        <v>99</v>
      </c>
      <c r="F564" t="s">
        <v>106</v>
      </c>
      <c r="G564" s="124" t="s">
        <v>115</v>
      </c>
      <c r="H564" t="s">
        <v>102</v>
      </c>
      <c r="I564" s="124" t="s">
        <v>115</v>
      </c>
      <c r="J564" s="194">
        <v>44368</v>
      </c>
      <c r="K564" s="196">
        <f t="shared" si="8"/>
        <v>44370</v>
      </c>
      <c r="L564"/>
      <c r="M564"/>
      <c r="N564" s="194">
        <v>44369</v>
      </c>
      <c r="O564">
        <v>1</v>
      </c>
      <c r="P564" t="s">
        <v>11</v>
      </c>
      <c r="Q564" s="124" t="s">
        <v>115</v>
      </c>
      <c r="R564" s="124" t="s">
        <v>115</v>
      </c>
      <c r="S564"/>
      <c r="T564"/>
    </row>
    <row r="565" spans="1:20">
      <c r="A565"/>
      <c r="B565" s="194">
        <v>44287</v>
      </c>
      <c r="C565">
        <v>41</v>
      </c>
      <c r="D565" t="s">
        <v>98</v>
      </c>
      <c r="E565" t="s">
        <v>99</v>
      </c>
      <c r="F565" t="s">
        <v>106</v>
      </c>
      <c r="G565" s="124" t="s">
        <v>115</v>
      </c>
      <c r="H565" t="s">
        <v>102</v>
      </c>
      <c r="I565" s="124" t="s">
        <v>115</v>
      </c>
      <c r="J565" s="194">
        <v>44410</v>
      </c>
      <c r="K565" s="196">
        <f t="shared" si="8"/>
        <v>44412</v>
      </c>
      <c r="L565"/>
      <c r="M565"/>
      <c r="N565" s="194">
        <v>44424</v>
      </c>
      <c r="O565">
        <v>14</v>
      </c>
      <c r="P565" t="s">
        <v>11</v>
      </c>
      <c r="Q565" s="124" t="s">
        <v>115</v>
      </c>
      <c r="R565" s="124" t="s">
        <v>115</v>
      </c>
      <c r="S565"/>
      <c r="T565"/>
    </row>
    <row r="566" spans="1:20">
      <c r="A566"/>
      <c r="B566" s="194">
        <v>44288</v>
      </c>
      <c r="C566">
        <v>41</v>
      </c>
      <c r="D566" t="s">
        <v>98</v>
      </c>
      <c r="E566" t="s">
        <v>99</v>
      </c>
      <c r="F566" t="s">
        <v>106</v>
      </c>
      <c r="G566" s="124" t="s">
        <v>115</v>
      </c>
      <c r="H566" t="s">
        <v>102</v>
      </c>
      <c r="I566" s="124" t="s">
        <v>115</v>
      </c>
      <c r="J566" s="194">
        <v>44381</v>
      </c>
      <c r="K566" s="196">
        <f t="shared" si="8"/>
        <v>44383</v>
      </c>
      <c r="L566"/>
      <c r="M566"/>
      <c r="N566" s="194">
        <v>44388</v>
      </c>
      <c r="O566">
        <v>7</v>
      </c>
      <c r="P566" t="s">
        <v>11</v>
      </c>
      <c r="Q566" s="124" t="s">
        <v>115</v>
      </c>
      <c r="R566" s="124" t="s">
        <v>115</v>
      </c>
      <c r="S566"/>
      <c r="T566"/>
    </row>
    <row r="567" spans="1:20">
      <c r="A567"/>
      <c r="B567" s="194">
        <v>44288</v>
      </c>
      <c r="C567">
        <v>43</v>
      </c>
      <c r="D567" t="s">
        <v>107</v>
      </c>
      <c r="E567" t="s">
        <v>107</v>
      </c>
      <c r="F567" t="s">
        <v>106</v>
      </c>
      <c r="G567" s="124" t="s">
        <v>115</v>
      </c>
      <c r="H567" t="s">
        <v>102</v>
      </c>
      <c r="I567" s="124" t="s">
        <v>115</v>
      </c>
      <c r="J567" s="194">
        <v>44385</v>
      </c>
      <c r="K567" s="196">
        <f t="shared" si="8"/>
        <v>44387</v>
      </c>
      <c r="L567"/>
      <c r="M567"/>
      <c r="N567" s="194">
        <v>44400</v>
      </c>
      <c r="O567">
        <v>15</v>
      </c>
      <c r="P567" t="s">
        <v>11</v>
      </c>
      <c r="Q567" s="124" t="s">
        <v>115</v>
      </c>
      <c r="R567" s="124" t="s">
        <v>115</v>
      </c>
      <c r="S567"/>
      <c r="T567"/>
    </row>
    <row r="568" spans="1:20">
      <c r="A568"/>
      <c r="B568" s="194">
        <v>44403</v>
      </c>
      <c r="C568">
        <v>22</v>
      </c>
      <c r="D568" t="s">
        <v>98</v>
      </c>
      <c r="E568" t="s">
        <v>107</v>
      </c>
      <c r="F568" t="s">
        <v>106</v>
      </c>
      <c r="G568" s="124" t="s">
        <v>115</v>
      </c>
      <c r="H568" t="s">
        <v>102</v>
      </c>
      <c r="I568" s="124" t="s">
        <v>115</v>
      </c>
      <c r="J568" s="194">
        <v>44306</v>
      </c>
      <c r="K568" s="196">
        <f t="shared" si="8"/>
        <v>44308</v>
      </c>
      <c r="L568"/>
      <c r="M568"/>
      <c r="N568" s="194">
        <v>44320</v>
      </c>
      <c r="O568">
        <v>14</v>
      </c>
      <c r="P568" t="s">
        <v>11</v>
      </c>
      <c r="Q568" s="124" t="s">
        <v>115</v>
      </c>
      <c r="R568" s="124" t="s">
        <v>115</v>
      </c>
      <c r="S568"/>
      <c r="T568"/>
    </row>
    <row r="569" spans="1:20">
      <c r="A569"/>
      <c r="B569" s="194">
        <v>44291</v>
      </c>
      <c r="C569">
        <v>23</v>
      </c>
      <c r="D569" t="s">
        <v>105</v>
      </c>
      <c r="E569" t="s">
        <v>99</v>
      </c>
      <c r="F569" t="s">
        <v>106</v>
      </c>
      <c r="G569" s="124" t="s">
        <v>115</v>
      </c>
      <c r="H569" t="s">
        <v>102</v>
      </c>
      <c r="I569" s="124" t="s">
        <v>115</v>
      </c>
      <c r="J569" s="194">
        <v>44371</v>
      </c>
      <c r="K569" s="196">
        <f t="shared" si="8"/>
        <v>44373</v>
      </c>
      <c r="L569"/>
      <c r="M569"/>
      <c r="N569" s="194">
        <v>44380</v>
      </c>
      <c r="O569">
        <v>9</v>
      </c>
      <c r="P569" t="s">
        <v>11</v>
      </c>
      <c r="Q569" s="124" t="s">
        <v>115</v>
      </c>
      <c r="R569" s="124" t="s">
        <v>115</v>
      </c>
      <c r="S569"/>
      <c r="T569"/>
    </row>
    <row r="570" spans="1:20">
      <c r="A570"/>
      <c r="B570" s="194">
        <v>44291</v>
      </c>
      <c r="C570">
        <v>23</v>
      </c>
      <c r="D570" t="s">
        <v>105</v>
      </c>
      <c r="E570" t="s">
        <v>99</v>
      </c>
      <c r="F570" t="s">
        <v>106</v>
      </c>
      <c r="G570" s="124" t="s">
        <v>115</v>
      </c>
      <c r="H570" t="s">
        <v>102</v>
      </c>
      <c r="I570" s="124" t="s">
        <v>115</v>
      </c>
      <c r="J570" s="194">
        <v>44447</v>
      </c>
      <c r="K570" s="196">
        <f t="shared" si="8"/>
        <v>44449</v>
      </c>
      <c r="L570"/>
      <c r="M570"/>
      <c r="N570" s="194">
        <v>44449</v>
      </c>
      <c r="O570">
        <v>2</v>
      </c>
      <c r="P570" t="s">
        <v>11</v>
      </c>
      <c r="Q570" s="124" t="s">
        <v>115</v>
      </c>
      <c r="R570" s="124" t="s">
        <v>115</v>
      </c>
      <c r="S570"/>
      <c r="T570"/>
    </row>
    <row r="571" spans="1:20">
      <c r="A571"/>
      <c r="B571" s="194">
        <v>44293</v>
      </c>
      <c r="C571">
        <v>31</v>
      </c>
      <c r="D571" t="s">
        <v>107</v>
      </c>
      <c r="E571" t="s">
        <v>107</v>
      </c>
      <c r="F571" t="s">
        <v>106</v>
      </c>
      <c r="G571" s="124" t="s">
        <v>115</v>
      </c>
      <c r="H571" t="s">
        <v>102</v>
      </c>
      <c r="I571" s="124" t="s">
        <v>115</v>
      </c>
      <c r="J571" s="194">
        <v>44374</v>
      </c>
      <c r="K571" s="196">
        <f t="shared" si="8"/>
        <v>44376</v>
      </c>
      <c r="L571"/>
      <c r="M571"/>
      <c r="N571" s="194">
        <v>44396</v>
      </c>
      <c r="O571">
        <v>22</v>
      </c>
      <c r="P571" t="s">
        <v>11</v>
      </c>
      <c r="Q571" s="124" t="s">
        <v>115</v>
      </c>
      <c r="R571" s="124" t="s">
        <v>115</v>
      </c>
      <c r="S571"/>
      <c r="T571"/>
    </row>
    <row r="572" spans="1:20">
      <c r="A572"/>
      <c r="B572" s="194">
        <v>44293</v>
      </c>
      <c r="C572">
        <v>28</v>
      </c>
      <c r="D572" t="s">
        <v>107</v>
      </c>
      <c r="E572" t="s">
        <v>107</v>
      </c>
      <c r="F572" t="s">
        <v>106</v>
      </c>
      <c r="G572" s="124" t="s">
        <v>115</v>
      </c>
      <c r="H572" t="s">
        <v>102</v>
      </c>
      <c r="I572" s="124" t="s">
        <v>115</v>
      </c>
      <c r="J572" s="194">
        <v>44492</v>
      </c>
      <c r="K572" s="196">
        <f t="shared" si="8"/>
        <v>44494</v>
      </c>
      <c r="L572"/>
      <c r="M572"/>
      <c r="N572" s="194">
        <v>44501</v>
      </c>
      <c r="O572">
        <v>9</v>
      </c>
      <c r="P572" t="s">
        <v>11</v>
      </c>
      <c r="Q572" s="124" t="s">
        <v>115</v>
      </c>
      <c r="R572" s="124" t="s">
        <v>115</v>
      </c>
      <c r="S572"/>
      <c r="T572"/>
    </row>
    <row r="573" spans="1:20">
      <c r="A573"/>
      <c r="B573" s="194">
        <v>44293</v>
      </c>
      <c r="C573">
        <v>42</v>
      </c>
      <c r="D573" t="s">
        <v>107</v>
      </c>
      <c r="E573" t="s">
        <v>107</v>
      </c>
      <c r="F573" t="s">
        <v>106</v>
      </c>
      <c r="G573" s="124" t="s">
        <v>115</v>
      </c>
      <c r="H573" t="s">
        <v>102</v>
      </c>
      <c r="I573" s="124" t="s">
        <v>115</v>
      </c>
      <c r="J573" s="194">
        <v>44330</v>
      </c>
      <c r="K573" s="196">
        <f t="shared" si="8"/>
        <v>44332</v>
      </c>
      <c r="L573"/>
      <c r="M573"/>
      <c r="N573" s="194">
        <v>44342</v>
      </c>
      <c r="O573">
        <v>12</v>
      </c>
      <c r="P573" t="s">
        <v>11</v>
      </c>
      <c r="Q573" s="124" t="s">
        <v>115</v>
      </c>
      <c r="R573" s="124" t="s">
        <v>115</v>
      </c>
      <c r="S573"/>
      <c r="T573"/>
    </row>
    <row r="574" spans="1:20">
      <c r="A574"/>
      <c r="B574" s="194">
        <v>44293</v>
      </c>
      <c r="C574">
        <v>42</v>
      </c>
      <c r="D574" t="s">
        <v>107</v>
      </c>
      <c r="E574" t="s">
        <v>107</v>
      </c>
      <c r="F574" t="s">
        <v>106</v>
      </c>
      <c r="G574" s="124" t="s">
        <v>115</v>
      </c>
      <c r="H574" t="s">
        <v>102</v>
      </c>
      <c r="I574" s="124" t="s">
        <v>115</v>
      </c>
      <c r="J574" s="194">
        <v>44355</v>
      </c>
      <c r="K574" s="196">
        <f t="shared" si="8"/>
        <v>44357</v>
      </c>
      <c r="L574"/>
      <c r="M574"/>
      <c r="N574" s="194">
        <v>44365</v>
      </c>
      <c r="O574">
        <v>10</v>
      </c>
      <c r="P574" t="s">
        <v>11</v>
      </c>
      <c r="Q574" s="124" t="s">
        <v>115</v>
      </c>
      <c r="R574" s="124" t="s">
        <v>115</v>
      </c>
      <c r="S574"/>
      <c r="T574"/>
    </row>
    <row r="575" spans="1:20">
      <c r="A575"/>
      <c r="B575" s="194">
        <v>44294</v>
      </c>
      <c r="C575">
        <v>27</v>
      </c>
      <c r="D575" t="s">
        <v>105</v>
      </c>
      <c r="E575" t="s">
        <v>99</v>
      </c>
      <c r="F575" t="s">
        <v>106</v>
      </c>
      <c r="G575" s="124" t="s">
        <v>115</v>
      </c>
      <c r="H575" t="s">
        <v>102</v>
      </c>
      <c r="I575" s="124" t="s">
        <v>115</v>
      </c>
      <c r="J575" s="194">
        <v>44313</v>
      </c>
      <c r="K575" s="196">
        <f t="shared" si="8"/>
        <v>44315</v>
      </c>
      <c r="L575"/>
      <c r="M575"/>
      <c r="N575" s="194">
        <v>44320</v>
      </c>
      <c r="O575">
        <v>7</v>
      </c>
      <c r="P575" t="s">
        <v>11</v>
      </c>
      <c r="Q575" s="124" t="s">
        <v>115</v>
      </c>
      <c r="R575" s="124" t="s">
        <v>115</v>
      </c>
      <c r="S575"/>
      <c r="T575"/>
    </row>
    <row r="576" spans="1:20">
      <c r="A576"/>
      <c r="B576" s="194">
        <v>44294</v>
      </c>
      <c r="C576">
        <v>29</v>
      </c>
      <c r="D576" t="s">
        <v>110</v>
      </c>
      <c r="E576" t="s">
        <v>99</v>
      </c>
      <c r="F576" t="s">
        <v>106</v>
      </c>
      <c r="G576" s="124" t="s">
        <v>115</v>
      </c>
      <c r="H576" t="s">
        <v>102</v>
      </c>
      <c r="I576" s="124" t="s">
        <v>115</v>
      </c>
      <c r="J576" s="194">
        <v>44361</v>
      </c>
      <c r="K576" s="196">
        <f t="shared" si="8"/>
        <v>44363</v>
      </c>
      <c r="L576"/>
      <c r="M576"/>
      <c r="N576" s="194">
        <v>44371</v>
      </c>
      <c r="O576">
        <v>10</v>
      </c>
      <c r="P576" t="s">
        <v>11</v>
      </c>
      <c r="Q576" s="124" t="s">
        <v>115</v>
      </c>
      <c r="R576" s="124" t="s">
        <v>115</v>
      </c>
      <c r="S576"/>
      <c r="T576"/>
    </row>
    <row r="577" spans="1:20">
      <c r="A577"/>
      <c r="B577" s="194">
        <v>44294</v>
      </c>
      <c r="C577">
        <v>35</v>
      </c>
      <c r="D577" t="s">
        <v>98</v>
      </c>
      <c r="E577" t="s">
        <v>99</v>
      </c>
      <c r="F577" t="s">
        <v>106</v>
      </c>
      <c r="G577" s="124" t="s">
        <v>115</v>
      </c>
      <c r="H577" t="s">
        <v>102</v>
      </c>
      <c r="I577" s="124" t="s">
        <v>115</v>
      </c>
      <c r="J577" s="194">
        <v>44439</v>
      </c>
      <c r="K577" s="196">
        <f t="shared" si="8"/>
        <v>44441</v>
      </c>
      <c r="L577"/>
      <c r="M577"/>
      <c r="N577" s="194">
        <v>44447</v>
      </c>
      <c r="O577">
        <v>8</v>
      </c>
      <c r="P577" t="s">
        <v>11</v>
      </c>
      <c r="Q577" s="124" t="s">
        <v>115</v>
      </c>
      <c r="R577" s="124" t="s">
        <v>115</v>
      </c>
      <c r="S577"/>
      <c r="T577"/>
    </row>
    <row r="578" spans="1:20">
      <c r="A578"/>
      <c r="B578" s="194">
        <v>44294</v>
      </c>
      <c r="C578">
        <v>35</v>
      </c>
      <c r="D578" t="s">
        <v>98</v>
      </c>
      <c r="E578" t="s">
        <v>99</v>
      </c>
      <c r="F578" t="s">
        <v>106</v>
      </c>
      <c r="G578" s="124" t="s">
        <v>115</v>
      </c>
      <c r="H578" t="s">
        <v>102</v>
      </c>
      <c r="I578" s="124" t="s">
        <v>115</v>
      </c>
      <c r="J578" s="194">
        <v>44523</v>
      </c>
      <c r="K578" s="196">
        <f t="shared" si="8"/>
        <v>44525</v>
      </c>
      <c r="L578"/>
      <c r="M578"/>
      <c r="N578" s="194">
        <v>44524</v>
      </c>
      <c r="O578">
        <v>1</v>
      </c>
      <c r="P578" t="s">
        <v>11</v>
      </c>
      <c r="Q578" s="124" t="s">
        <v>115</v>
      </c>
      <c r="R578" s="124" t="s">
        <v>115</v>
      </c>
      <c r="S578"/>
      <c r="T578"/>
    </row>
    <row r="579" spans="1:20">
      <c r="A579"/>
      <c r="B579" s="194">
        <v>44378</v>
      </c>
      <c r="C579">
        <v>33</v>
      </c>
      <c r="D579" t="s">
        <v>107</v>
      </c>
      <c r="E579" t="s">
        <v>107</v>
      </c>
      <c r="F579" t="s">
        <v>106</v>
      </c>
      <c r="G579" s="124" t="s">
        <v>115</v>
      </c>
      <c r="H579" t="s">
        <v>102</v>
      </c>
      <c r="I579" s="124" t="s">
        <v>115</v>
      </c>
      <c r="J579" s="194">
        <v>44288</v>
      </c>
      <c r="K579" s="196">
        <f t="shared" si="8"/>
        <v>44290</v>
      </c>
      <c r="L579"/>
      <c r="M579"/>
      <c r="N579" s="194">
        <v>44292</v>
      </c>
      <c r="O579">
        <v>4</v>
      </c>
      <c r="P579" t="s">
        <v>11</v>
      </c>
      <c r="Q579" s="124" t="s">
        <v>115</v>
      </c>
      <c r="R579" s="124" t="s">
        <v>115</v>
      </c>
      <c r="S579"/>
      <c r="T579"/>
    </row>
    <row r="580" spans="1:20">
      <c r="A580"/>
      <c r="B580" s="194">
        <v>44378</v>
      </c>
      <c r="C580">
        <v>33</v>
      </c>
      <c r="D580" t="s">
        <v>107</v>
      </c>
      <c r="E580" t="s">
        <v>107</v>
      </c>
      <c r="F580" t="s">
        <v>106</v>
      </c>
      <c r="G580" s="124" t="s">
        <v>115</v>
      </c>
      <c r="H580" t="s">
        <v>102</v>
      </c>
      <c r="I580" s="124" t="s">
        <v>115</v>
      </c>
      <c r="J580" s="194">
        <v>44295</v>
      </c>
      <c r="K580" s="196">
        <f t="shared" ref="K580:K643" si="9">J580+2</f>
        <v>44297</v>
      </c>
      <c r="L580"/>
      <c r="M580"/>
      <c r="N580" s="194">
        <v>44296</v>
      </c>
      <c r="O580">
        <v>1</v>
      </c>
      <c r="P580" t="s">
        <v>11</v>
      </c>
      <c r="Q580" s="124" t="s">
        <v>115</v>
      </c>
      <c r="R580" s="124" t="s">
        <v>115</v>
      </c>
      <c r="S580"/>
      <c r="T580"/>
    </row>
    <row r="581" spans="1:20">
      <c r="A581"/>
      <c r="B581" s="194">
        <v>44378</v>
      </c>
      <c r="C581">
        <v>33</v>
      </c>
      <c r="D581" t="s">
        <v>107</v>
      </c>
      <c r="E581" t="s">
        <v>107</v>
      </c>
      <c r="F581" t="s">
        <v>106</v>
      </c>
      <c r="G581" s="124" t="s">
        <v>115</v>
      </c>
      <c r="H581" t="s">
        <v>102</v>
      </c>
      <c r="I581" s="124" t="s">
        <v>115</v>
      </c>
      <c r="J581" s="194">
        <v>44334</v>
      </c>
      <c r="K581" s="196">
        <f t="shared" si="9"/>
        <v>44336</v>
      </c>
      <c r="L581"/>
      <c r="M581"/>
      <c r="N581" s="194">
        <v>44342</v>
      </c>
      <c r="O581">
        <v>8</v>
      </c>
      <c r="P581" t="s">
        <v>11</v>
      </c>
      <c r="Q581" s="124" t="s">
        <v>115</v>
      </c>
      <c r="R581" s="124" t="s">
        <v>115</v>
      </c>
      <c r="S581"/>
      <c r="T581"/>
    </row>
    <row r="582" spans="1:20">
      <c r="A582"/>
      <c r="B582" s="194">
        <v>44378</v>
      </c>
      <c r="C582">
        <v>33</v>
      </c>
      <c r="D582" t="s">
        <v>107</v>
      </c>
      <c r="E582" t="s">
        <v>107</v>
      </c>
      <c r="F582" t="s">
        <v>106</v>
      </c>
      <c r="G582" s="124" t="s">
        <v>115</v>
      </c>
      <c r="H582" t="s">
        <v>102</v>
      </c>
      <c r="I582" s="124" t="s">
        <v>115</v>
      </c>
      <c r="J582" s="194">
        <v>44392</v>
      </c>
      <c r="K582" s="196">
        <f t="shared" si="9"/>
        <v>44394</v>
      </c>
      <c r="L582"/>
      <c r="M582"/>
      <c r="N582" s="194">
        <v>44398</v>
      </c>
      <c r="O582">
        <v>6</v>
      </c>
      <c r="P582" t="s">
        <v>11</v>
      </c>
      <c r="Q582" s="124" t="s">
        <v>115</v>
      </c>
      <c r="R582" s="124" t="s">
        <v>115</v>
      </c>
      <c r="S582"/>
      <c r="T582"/>
    </row>
    <row r="583" spans="1:20">
      <c r="A583"/>
      <c r="B583" s="194">
        <v>44378</v>
      </c>
      <c r="C583">
        <v>33</v>
      </c>
      <c r="D583" t="s">
        <v>107</v>
      </c>
      <c r="E583" t="s">
        <v>107</v>
      </c>
      <c r="F583" t="s">
        <v>106</v>
      </c>
      <c r="G583" s="124" t="s">
        <v>115</v>
      </c>
      <c r="H583" t="s">
        <v>102</v>
      </c>
      <c r="I583" s="124" t="s">
        <v>115</v>
      </c>
      <c r="J583" s="194">
        <v>44424</v>
      </c>
      <c r="K583" s="196">
        <f t="shared" si="9"/>
        <v>44426</v>
      </c>
      <c r="L583"/>
      <c r="M583"/>
      <c r="N583" s="194">
        <v>44432</v>
      </c>
      <c r="O583">
        <v>8</v>
      </c>
      <c r="P583" t="s">
        <v>11</v>
      </c>
      <c r="Q583" s="124" t="s">
        <v>115</v>
      </c>
      <c r="R583" s="124" t="s">
        <v>115</v>
      </c>
      <c r="S583"/>
      <c r="T583"/>
    </row>
    <row r="584" spans="1:20">
      <c r="A584"/>
      <c r="B584" s="194">
        <v>44298</v>
      </c>
      <c r="C584">
        <v>24</v>
      </c>
      <c r="D584" t="s">
        <v>107</v>
      </c>
      <c r="E584" t="s">
        <v>107</v>
      </c>
      <c r="F584" t="s">
        <v>106</v>
      </c>
      <c r="G584" s="124" t="s">
        <v>115</v>
      </c>
      <c r="H584" t="s">
        <v>102</v>
      </c>
      <c r="I584" s="124" t="s">
        <v>115</v>
      </c>
      <c r="J584" s="194">
        <v>44346</v>
      </c>
      <c r="K584" s="196">
        <f t="shared" si="9"/>
        <v>44348</v>
      </c>
      <c r="L584"/>
      <c r="M584"/>
      <c r="N584" s="194">
        <v>44351</v>
      </c>
      <c r="O584">
        <v>5</v>
      </c>
      <c r="P584" t="s">
        <v>11</v>
      </c>
      <c r="Q584" s="124" t="s">
        <v>115</v>
      </c>
      <c r="R584" s="124" t="s">
        <v>115</v>
      </c>
      <c r="S584"/>
      <c r="T584"/>
    </row>
    <row r="585" spans="1:20">
      <c r="A585"/>
      <c r="B585" s="194">
        <v>44298</v>
      </c>
      <c r="C585">
        <v>34</v>
      </c>
      <c r="D585" t="s">
        <v>113</v>
      </c>
      <c r="E585" t="s">
        <v>99</v>
      </c>
      <c r="F585" t="s">
        <v>106</v>
      </c>
      <c r="G585" s="124" t="s">
        <v>115</v>
      </c>
      <c r="H585" t="s">
        <v>102</v>
      </c>
      <c r="I585" s="124" t="s">
        <v>115</v>
      </c>
      <c r="J585" s="194">
        <v>44356</v>
      </c>
      <c r="K585" s="196">
        <f t="shared" si="9"/>
        <v>44358</v>
      </c>
      <c r="L585"/>
      <c r="M585"/>
      <c r="N585" s="194">
        <v>44368</v>
      </c>
      <c r="O585">
        <v>12</v>
      </c>
      <c r="P585" t="s">
        <v>11</v>
      </c>
      <c r="Q585" s="124" t="s">
        <v>115</v>
      </c>
      <c r="R585" s="124" t="s">
        <v>115</v>
      </c>
      <c r="S585"/>
      <c r="T585"/>
    </row>
    <row r="586" spans="1:20">
      <c r="A586"/>
      <c r="B586" s="194">
        <v>44462</v>
      </c>
      <c r="C586">
        <v>30</v>
      </c>
      <c r="D586" t="s">
        <v>107</v>
      </c>
      <c r="E586" t="s">
        <v>107</v>
      </c>
      <c r="F586" t="s">
        <v>106</v>
      </c>
      <c r="G586" s="124" t="s">
        <v>115</v>
      </c>
      <c r="H586" t="s">
        <v>102</v>
      </c>
      <c r="I586" s="124" t="s">
        <v>115</v>
      </c>
      <c r="J586" s="194">
        <v>44392</v>
      </c>
      <c r="K586" s="196">
        <f t="shared" si="9"/>
        <v>44394</v>
      </c>
      <c r="L586"/>
      <c r="M586"/>
      <c r="N586" s="194">
        <v>44407</v>
      </c>
      <c r="O586">
        <v>15</v>
      </c>
      <c r="P586" t="s">
        <v>11</v>
      </c>
      <c r="Q586" s="124" t="s">
        <v>115</v>
      </c>
      <c r="R586" s="124" t="s">
        <v>115</v>
      </c>
      <c r="S586"/>
      <c r="T586"/>
    </row>
    <row r="587" spans="1:20">
      <c r="A587"/>
      <c r="B587" s="194">
        <v>44300</v>
      </c>
      <c r="C587">
        <v>25</v>
      </c>
      <c r="D587" t="s">
        <v>107</v>
      </c>
      <c r="E587" t="s">
        <v>107</v>
      </c>
      <c r="F587" t="s">
        <v>106</v>
      </c>
      <c r="G587" s="124" t="s">
        <v>115</v>
      </c>
      <c r="H587" t="s">
        <v>102</v>
      </c>
      <c r="I587" s="124" t="s">
        <v>115</v>
      </c>
      <c r="J587" s="194">
        <v>44313</v>
      </c>
      <c r="K587" s="196">
        <f t="shared" si="9"/>
        <v>44315</v>
      </c>
      <c r="L587"/>
      <c r="M587"/>
      <c r="N587" s="194">
        <v>44321</v>
      </c>
      <c r="O587">
        <v>8</v>
      </c>
      <c r="P587" t="s">
        <v>11</v>
      </c>
      <c r="Q587" s="124" t="s">
        <v>115</v>
      </c>
      <c r="R587" s="124" t="s">
        <v>115</v>
      </c>
      <c r="S587"/>
      <c r="T587"/>
    </row>
    <row r="588" spans="1:20">
      <c r="A588"/>
      <c r="B588" s="194">
        <v>44300</v>
      </c>
      <c r="C588">
        <v>34</v>
      </c>
      <c r="D588" t="s">
        <v>105</v>
      </c>
      <c r="E588" t="s">
        <v>99</v>
      </c>
      <c r="F588" t="s">
        <v>106</v>
      </c>
      <c r="G588" s="124" t="s">
        <v>115</v>
      </c>
      <c r="H588" t="s">
        <v>102</v>
      </c>
      <c r="I588" s="124" t="s">
        <v>115</v>
      </c>
      <c r="J588" s="194">
        <v>44314</v>
      </c>
      <c r="K588" s="196">
        <f t="shared" si="9"/>
        <v>44316</v>
      </c>
      <c r="L588"/>
      <c r="M588"/>
      <c r="N588" s="194">
        <v>44320</v>
      </c>
      <c r="O588">
        <v>6</v>
      </c>
      <c r="P588" t="s">
        <v>11</v>
      </c>
      <c r="Q588" s="124" t="s">
        <v>115</v>
      </c>
      <c r="R588" s="124" t="s">
        <v>115</v>
      </c>
      <c r="S588"/>
      <c r="T588"/>
    </row>
    <row r="589" spans="1:20">
      <c r="A589"/>
      <c r="B589" s="194">
        <v>44400</v>
      </c>
      <c r="C589">
        <v>33</v>
      </c>
      <c r="D589" t="s">
        <v>98</v>
      </c>
      <c r="E589" t="s">
        <v>99</v>
      </c>
      <c r="F589" t="s">
        <v>106</v>
      </c>
      <c r="G589" s="124" t="s">
        <v>115</v>
      </c>
      <c r="H589" t="s">
        <v>102</v>
      </c>
      <c r="I589" s="124" t="s">
        <v>115</v>
      </c>
      <c r="J589" s="194">
        <v>44374</v>
      </c>
      <c r="K589" s="196">
        <f t="shared" si="9"/>
        <v>44376</v>
      </c>
      <c r="L589"/>
      <c r="M589"/>
      <c r="N589" s="194">
        <v>44399</v>
      </c>
      <c r="O589">
        <v>25</v>
      </c>
      <c r="P589" t="s">
        <v>11</v>
      </c>
      <c r="Q589" s="124" t="s">
        <v>115</v>
      </c>
      <c r="R589" s="124" t="s">
        <v>115</v>
      </c>
      <c r="S589"/>
      <c r="T589"/>
    </row>
    <row r="590" spans="1:20">
      <c r="A590"/>
      <c r="B590" s="194">
        <v>44300</v>
      </c>
      <c r="C590">
        <v>20</v>
      </c>
      <c r="D590" t="s">
        <v>108</v>
      </c>
      <c r="E590" t="s">
        <v>107</v>
      </c>
      <c r="F590" t="s">
        <v>106</v>
      </c>
      <c r="G590" s="124" t="s">
        <v>115</v>
      </c>
      <c r="H590" t="s">
        <v>102</v>
      </c>
      <c r="I590" s="124" t="s">
        <v>115</v>
      </c>
      <c r="J590" s="194">
        <v>44312</v>
      </c>
      <c r="K590" s="196">
        <f t="shared" si="9"/>
        <v>44314</v>
      </c>
      <c r="L590"/>
      <c r="M590"/>
      <c r="N590" s="194">
        <v>44313</v>
      </c>
      <c r="O590">
        <v>1</v>
      </c>
      <c r="P590" t="s">
        <v>11</v>
      </c>
      <c r="Q590" s="124" t="s">
        <v>115</v>
      </c>
      <c r="R590" s="124" t="s">
        <v>115</v>
      </c>
      <c r="S590"/>
      <c r="T590"/>
    </row>
    <row r="591" spans="1:20">
      <c r="A591"/>
      <c r="B591" s="194">
        <v>44327</v>
      </c>
      <c r="C591">
        <v>38</v>
      </c>
      <c r="D591" t="s">
        <v>98</v>
      </c>
      <c r="E591" t="s">
        <v>99</v>
      </c>
      <c r="F591" t="s">
        <v>106</v>
      </c>
      <c r="G591" s="124" t="s">
        <v>115</v>
      </c>
      <c r="H591" t="s">
        <v>102</v>
      </c>
      <c r="I591" s="124" t="s">
        <v>115</v>
      </c>
      <c r="J591" s="194">
        <v>44475</v>
      </c>
      <c r="K591" s="196">
        <f t="shared" si="9"/>
        <v>44477</v>
      </c>
      <c r="L591"/>
      <c r="M591"/>
      <c r="N591" s="194">
        <v>44481</v>
      </c>
      <c r="O591">
        <v>6</v>
      </c>
      <c r="P591" t="s">
        <v>11</v>
      </c>
      <c r="Q591" s="124" t="s">
        <v>115</v>
      </c>
      <c r="R591" s="124" t="s">
        <v>115</v>
      </c>
      <c r="S591"/>
      <c r="T591"/>
    </row>
    <row r="592" spans="1:20">
      <c r="A592"/>
      <c r="B592" s="194">
        <v>44302</v>
      </c>
      <c r="C592">
        <v>33</v>
      </c>
      <c r="D592" t="s">
        <v>98</v>
      </c>
      <c r="E592" t="s">
        <v>99</v>
      </c>
      <c r="F592" t="s">
        <v>106</v>
      </c>
      <c r="G592" s="124" t="s">
        <v>115</v>
      </c>
      <c r="H592" t="s">
        <v>102</v>
      </c>
      <c r="I592" s="124" t="s">
        <v>115</v>
      </c>
      <c r="J592" s="194">
        <v>44319</v>
      </c>
      <c r="K592" s="196">
        <f t="shared" si="9"/>
        <v>44321</v>
      </c>
      <c r="L592"/>
      <c r="M592"/>
      <c r="N592" s="194">
        <v>44321</v>
      </c>
      <c r="O592">
        <v>2</v>
      </c>
      <c r="P592" t="s">
        <v>11</v>
      </c>
      <c r="Q592" s="124" t="s">
        <v>115</v>
      </c>
      <c r="R592" s="124" t="s">
        <v>115</v>
      </c>
      <c r="S592"/>
      <c r="T592"/>
    </row>
    <row r="593" spans="1:20">
      <c r="A593"/>
      <c r="B593" s="194">
        <v>44302</v>
      </c>
      <c r="C593">
        <v>29</v>
      </c>
      <c r="D593" t="s">
        <v>98</v>
      </c>
      <c r="E593" t="s">
        <v>99</v>
      </c>
      <c r="F593" t="s">
        <v>106</v>
      </c>
      <c r="G593" s="124" t="s">
        <v>115</v>
      </c>
      <c r="H593" t="s">
        <v>102</v>
      </c>
      <c r="I593" s="124" t="s">
        <v>115</v>
      </c>
      <c r="J593" s="194">
        <v>44499</v>
      </c>
      <c r="K593" s="196">
        <f t="shared" si="9"/>
        <v>44501</v>
      </c>
      <c r="L593"/>
      <c r="M593"/>
      <c r="N593" s="194">
        <v>44515</v>
      </c>
      <c r="O593">
        <v>16</v>
      </c>
      <c r="P593" t="s">
        <v>11</v>
      </c>
      <c r="Q593" s="124" t="s">
        <v>115</v>
      </c>
      <c r="R593" s="124" t="s">
        <v>115</v>
      </c>
      <c r="S593"/>
      <c r="T593"/>
    </row>
    <row r="594" spans="1:20">
      <c r="A594"/>
      <c r="B594" s="194">
        <v>44327</v>
      </c>
      <c r="C594">
        <v>32</v>
      </c>
      <c r="D594" t="s">
        <v>107</v>
      </c>
      <c r="E594" t="s">
        <v>107</v>
      </c>
      <c r="F594" t="s">
        <v>106</v>
      </c>
      <c r="G594" s="124" t="s">
        <v>115</v>
      </c>
      <c r="H594" t="s">
        <v>102</v>
      </c>
      <c r="I594" s="124" t="s">
        <v>115</v>
      </c>
      <c r="J594" s="194">
        <v>44334</v>
      </c>
      <c r="K594" s="196">
        <f t="shared" si="9"/>
        <v>44336</v>
      </c>
      <c r="L594"/>
      <c r="M594"/>
      <c r="N594" s="194">
        <v>44342</v>
      </c>
      <c r="O594">
        <v>8</v>
      </c>
      <c r="P594" t="s">
        <v>11</v>
      </c>
      <c r="Q594" s="124" t="s">
        <v>115</v>
      </c>
      <c r="R594" s="124" t="s">
        <v>115</v>
      </c>
      <c r="S594"/>
      <c r="T594"/>
    </row>
    <row r="595" spans="1:20">
      <c r="A595"/>
      <c r="B595" s="194">
        <v>44306</v>
      </c>
      <c r="C595">
        <v>19</v>
      </c>
      <c r="D595" t="s">
        <v>107</v>
      </c>
      <c r="E595" t="s">
        <v>107</v>
      </c>
      <c r="F595" t="s">
        <v>106</v>
      </c>
      <c r="G595" s="124" t="s">
        <v>115</v>
      </c>
      <c r="H595" t="s">
        <v>102</v>
      </c>
      <c r="I595" s="124" t="s">
        <v>115</v>
      </c>
      <c r="J595" s="194">
        <v>44396</v>
      </c>
      <c r="K595" s="196">
        <f t="shared" si="9"/>
        <v>44398</v>
      </c>
      <c r="L595"/>
      <c r="M595"/>
      <c r="N595" s="194">
        <v>44407</v>
      </c>
      <c r="O595">
        <v>11</v>
      </c>
      <c r="P595" t="s">
        <v>11</v>
      </c>
      <c r="Q595" s="124" t="s">
        <v>115</v>
      </c>
      <c r="R595" s="124" t="s">
        <v>115</v>
      </c>
      <c r="S595"/>
      <c r="T595"/>
    </row>
    <row r="596" spans="1:20">
      <c r="A596"/>
      <c r="B596" s="194">
        <v>44306</v>
      </c>
      <c r="C596">
        <v>19</v>
      </c>
      <c r="D596" t="s">
        <v>107</v>
      </c>
      <c r="E596" t="s">
        <v>107</v>
      </c>
      <c r="F596" t="s">
        <v>106</v>
      </c>
      <c r="G596" s="124" t="s">
        <v>115</v>
      </c>
      <c r="H596" t="s">
        <v>102</v>
      </c>
      <c r="I596" s="124" t="s">
        <v>115</v>
      </c>
      <c r="J596" s="194">
        <v>44412</v>
      </c>
      <c r="K596" s="196">
        <f t="shared" si="9"/>
        <v>44414</v>
      </c>
      <c r="L596"/>
      <c r="M596"/>
      <c r="N596" s="194">
        <v>44425</v>
      </c>
      <c r="O596">
        <v>13</v>
      </c>
      <c r="P596" t="s">
        <v>11</v>
      </c>
      <c r="Q596" s="124" t="s">
        <v>115</v>
      </c>
      <c r="R596" s="124" t="s">
        <v>115</v>
      </c>
      <c r="S596"/>
      <c r="T596"/>
    </row>
    <row r="597" spans="1:20">
      <c r="A597"/>
      <c r="B597" s="194">
        <v>44306</v>
      </c>
      <c r="C597">
        <v>43</v>
      </c>
      <c r="D597" t="s">
        <v>105</v>
      </c>
      <c r="E597" t="s">
        <v>99</v>
      </c>
      <c r="F597" t="s">
        <v>106</v>
      </c>
      <c r="G597" s="124" t="s">
        <v>115</v>
      </c>
      <c r="H597" t="s">
        <v>102</v>
      </c>
      <c r="I597" s="124" t="s">
        <v>115</v>
      </c>
      <c r="J597" s="194">
        <v>44326</v>
      </c>
      <c r="K597" s="196">
        <f t="shared" si="9"/>
        <v>44328</v>
      </c>
      <c r="L597"/>
      <c r="M597"/>
      <c r="N597" s="194">
        <v>44340</v>
      </c>
      <c r="O597">
        <v>14</v>
      </c>
      <c r="P597" t="s">
        <v>11</v>
      </c>
      <c r="Q597" s="124" t="s">
        <v>115</v>
      </c>
      <c r="R597" s="124" t="s">
        <v>115</v>
      </c>
      <c r="S597"/>
      <c r="T597"/>
    </row>
    <row r="598" spans="1:20">
      <c r="A598"/>
      <c r="B598" s="194">
        <v>44306</v>
      </c>
      <c r="C598">
        <v>43</v>
      </c>
      <c r="D598" t="s">
        <v>105</v>
      </c>
      <c r="E598" t="s">
        <v>99</v>
      </c>
      <c r="F598" t="s">
        <v>106</v>
      </c>
      <c r="G598" s="124" t="s">
        <v>115</v>
      </c>
      <c r="H598" t="s">
        <v>102</v>
      </c>
      <c r="I598" s="124" t="s">
        <v>115</v>
      </c>
      <c r="J598" s="194">
        <v>44361</v>
      </c>
      <c r="K598" s="196">
        <f t="shared" si="9"/>
        <v>44363</v>
      </c>
      <c r="L598"/>
      <c r="M598"/>
      <c r="N598" s="194">
        <v>44390</v>
      </c>
      <c r="O598">
        <v>29</v>
      </c>
      <c r="P598" t="s">
        <v>11</v>
      </c>
      <c r="Q598" s="124" t="s">
        <v>115</v>
      </c>
      <c r="R598" s="124" t="s">
        <v>115</v>
      </c>
      <c r="S598"/>
      <c r="T598"/>
    </row>
    <row r="599" spans="1:20">
      <c r="A599"/>
      <c r="B599" s="194">
        <v>44475</v>
      </c>
      <c r="C599">
        <v>28</v>
      </c>
      <c r="D599" t="s">
        <v>105</v>
      </c>
      <c r="E599" t="s">
        <v>99</v>
      </c>
      <c r="F599" t="s">
        <v>106</v>
      </c>
      <c r="G599" s="124" t="s">
        <v>115</v>
      </c>
      <c r="H599" t="s">
        <v>102</v>
      </c>
      <c r="I599" s="124" t="s">
        <v>115</v>
      </c>
      <c r="J599" s="194">
        <v>44319</v>
      </c>
      <c r="K599" s="196">
        <f t="shared" si="9"/>
        <v>44321</v>
      </c>
      <c r="L599"/>
      <c r="M599"/>
      <c r="N599" s="194">
        <v>44335</v>
      </c>
      <c r="O599">
        <v>16</v>
      </c>
      <c r="P599" t="s">
        <v>11</v>
      </c>
      <c r="Q599" s="124" t="s">
        <v>115</v>
      </c>
      <c r="R599" s="124" t="s">
        <v>115</v>
      </c>
      <c r="S599"/>
      <c r="T599"/>
    </row>
    <row r="600" spans="1:20">
      <c r="A600"/>
      <c r="B600" s="194">
        <v>44475</v>
      </c>
      <c r="C600">
        <v>28</v>
      </c>
      <c r="D600" t="s">
        <v>105</v>
      </c>
      <c r="E600" t="s">
        <v>99</v>
      </c>
      <c r="F600" t="s">
        <v>106</v>
      </c>
      <c r="G600" s="124" t="s">
        <v>115</v>
      </c>
      <c r="H600" t="s">
        <v>102</v>
      </c>
      <c r="I600" s="124" t="s">
        <v>115</v>
      </c>
      <c r="J600" s="194">
        <v>44378</v>
      </c>
      <c r="K600" s="196">
        <f t="shared" si="9"/>
        <v>44380</v>
      </c>
      <c r="L600"/>
      <c r="M600"/>
      <c r="N600" s="194">
        <v>44390</v>
      </c>
      <c r="O600">
        <v>12</v>
      </c>
      <c r="P600" t="s">
        <v>11</v>
      </c>
      <c r="Q600" s="124" t="s">
        <v>115</v>
      </c>
      <c r="R600" s="124" t="s">
        <v>115</v>
      </c>
      <c r="S600"/>
      <c r="T600"/>
    </row>
    <row r="601" spans="1:20">
      <c r="A601"/>
      <c r="B601" s="194">
        <v>44475</v>
      </c>
      <c r="C601">
        <v>28</v>
      </c>
      <c r="D601" t="s">
        <v>105</v>
      </c>
      <c r="E601" t="s">
        <v>99</v>
      </c>
      <c r="F601" t="s">
        <v>106</v>
      </c>
      <c r="G601" s="124" t="s">
        <v>115</v>
      </c>
      <c r="H601" t="s">
        <v>102</v>
      </c>
      <c r="I601" s="124" t="s">
        <v>115</v>
      </c>
      <c r="J601" s="194">
        <v>44404</v>
      </c>
      <c r="K601" s="196">
        <f t="shared" si="9"/>
        <v>44406</v>
      </c>
      <c r="L601"/>
      <c r="M601"/>
      <c r="N601" s="194">
        <v>44409</v>
      </c>
      <c r="O601">
        <v>5</v>
      </c>
      <c r="P601" t="s">
        <v>11</v>
      </c>
      <c r="Q601" s="124" t="s">
        <v>115</v>
      </c>
      <c r="R601" s="124" t="s">
        <v>115</v>
      </c>
      <c r="S601"/>
      <c r="T601"/>
    </row>
    <row r="602" spans="1:20">
      <c r="A602"/>
      <c r="B602" s="194">
        <v>44308</v>
      </c>
      <c r="C602">
        <v>38</v>
      </c>
      <c r="D602" t="s">
        <v>105</v>
      </c>
      <c r="E602" t="s">
        <v>99</v>
      </c>
      <c r="F602" t="s">
        <v>106</v>
      </c>
      <c r="G602" s="124" t="s">
        <v>115</v>
      </c>
      <c r="H602" t="s">
        <v>102</v>
      </c>
      <c r="I602" s="124" t="s">
        <v>115</v>
      </c>
      <c r="J602" s="194">
        <v>44478</v>
      </c>
      <c r="K602" s="196">
        <f t="shared" si="9"/>
        <v>44480</v>
      </c>
      <c r="L602"/>
      <c r="M602"/>
      <c r="N602" s="194">
        <v>44489</v>
      </c>
      <c r="O602">
        <v>11</v>
      </c>
      <c r="P602" t="s">
        <v>11</v>
      </c>
      <c r="Q602" s="124" t="s">
        <v>115</v>
      </c>
      <c r="R602" s="124" t="s">
        <v>115</v>
      </c>
      <c r="S602"/>
      <c r="T602"/>
    </row>
    <row r="603" spans="1:20">
      <c r="A603"/>
      <c r="B603" s="194">
        <v>44713</v>
      </c>
      <c r="C603">
        <v>36</v>
      </c>
      <c r="D603" t="s">
        <v>105</v>
      </c>
      <c r="E603" t="s">
        <v>99</v>
      </c>
      <c r="F603" t="s">
        <v>106</v>
      </c>
      <c r="G603" s="124" t="s">
        <v>115</v>
      </c>
      <c r="H603" t="s">
        <v>102</v>
      </c>
      <c r="I603" s="124" t="s">
        <v>115</v>
      </c>
      <c r="J603" s="194">
        <v>44358</v>
      </c>
      <c r="K603" s="196">
        <f t="shared" si="9"/>
        <v>44360</v>
      </c>
      <c r="L603"/>
      <c r="M603"/>
      <c r="N603" s="194">
        <v>44365</v>
      </c>
      <c r="O603">
        <v>7</v>
      </c>
      <c r="P603" t="s">
        <v>11</v>
      </c>
      <c r="Q603" s="124" t="s">
        <v>115</v>
      </c>
      <c r="R603" s="124" t="s">
        <v>115</v>
      </c>
      <c r="S603"/>
      <c r="T603"/>
    </row>
    <row r="604" spans="1:20">
      <c r="A604"/>
      <c r="B604" s="194">
        <v>44309</v>
      </c>
      <c r="C604">
        <v>35</v>
      </c>
      <c r="D604" t="s">
        <v>107</v>
      </c>
      <c r="E604" t="s">
        <v>107</v>
      </c>
      <c r="F604" t="s">
        <v>106</v>
      </c>
      <c r="G604" s="124" t="s">
        <v>115</v>
      </c>
      <c r="H604" t="s">
        <v>102</v>
      </c>
      <c r="I604" s="124" t="s">
        <v>115</v>
      </c>
      <c r="J604" s="194">
        <v>44342</v>
      </c>
      <c r="K604" s="196">
        <f t="shared" si="9"/>
        <v>44344</v>
      </c>
      <c r="L604"/>
      <c r="M604"/>
      <c r="N604" s="194">
        <v>44348</v>
      </c>
      <c r="O604">
        <v>6</v>
      </c>
      <c r="P604" t="s">
        <v>11</v>
      </c>
      <c r="Q604" s="124" t="s">
        <v>115</v>
      </c>
      <c r="R604" s="124" t="s">
        <v>115</v>
      </c>
      <c r="S604"/>
      <c r="T604"/>
    </row>
    <row r="605" spans="1:20">
      <c r="A605"/>
      <c r="B605" s="194">
        <v>44309</v>
      </c>
      <c r="C605">
        <v>35</v>
      </c>
      <c r="D605" t="s">
        <v>107</v>
      </c>
      <c r="E605" t="s">
        <v>107</v>
      </c>
      <c r="F605" t="s">
        <v>106</v>
      </c>
      <c r="G605" s="124" t="s">
        <v>115</v>
      </c>
      <c r="H605" t="s">
        <v>102</v>
      </c>
      <c r="I605" s="124" t="s">
        <v>115</v>
      </c>
      <c r="J605" s="194">
        <v>44431</v>
      </c>
      <c r="K605" s="196">
        <f t="shared" si="9"/>
        <v>44433</v>
      </c>
      <c r="L605"/>
      <c r="M605"/>
      <c r="N605" s="194">
        <v>44442</v>
      </c>
      <c r="O605">
        <v>11</v>
      </c>
      <c r="P605" t="s">
        <v>11</v>
      </c>
      <c r="Q605" s="124" t="s">
        <v>115</v>
      </c>
      <c r="R605" s="124" t="s">
        <v>115</v>
      </c>
      <c r="S605"/>
      <c r="T605"/>
    </row>
    <row r="606" spans="1:20">
      <c r="A606"/>
      <c r="B606" s="194">
        <v>44453</v>
      </c>
      <c r="C606">
        <v>41</v>
      </c>
      <c r="D606" t="s">
        <v>107</v>
      </c>
      <c r="E606" t="s">
        <v>107</v>
      </c>
      <c r="F606" t="s">
        <v>106</v>
      </c>
      <c r="G606" s="124" t="s">
        <v>115</v>
      </c>
      <c r="H606" t="s">
        <v>102</v>
      </c>
      <c r="I606" s="124" t="s">
        <v>115</v>
      </c>
      <c r="J606" s="194">
        <v>44390</v>
      </c>
      <c r="K606" s="196">
        <f t="shared" si="9"/>
        <v>44392</v>
      </c>
      <c r="L606"/>
      <c r="M606"/>
      <c r="N606" s="194">
        <v>44398</v>
      </c>
      <c r="O606">
        <v>8</v>
      </c>
      <c r="P606" t="s">
        <v>11</v>
      </c>
      <c r="Q606" s="124" t="s">
        <v>115</v>
      </c>
      <c r="R606" s="124" t="s">
        <v>115</v>
      </c>
      <c r="S606"/>
      <c r="T606"/>
    </row>
    <row r="607" spans="1:20">
      <c r="A607"/>
      <c r="B607" s="194">
        <v>44309</v>
      </c>
      <c r="C607">
        <v>25</v>
      </c>
      <c r="D607" t="s">
        <v>107</v>
      </c>
      <c r="E607" t="s">
        <v>107</v>
      </c>
      <c r="F607" t="s">
        <v>106</v>
      </c>
      <c r="G607" s="124" t="s">
        <v>115</v>
      </c>
      <c r="H607" t="s">
        <v>102</v>
      </c>
      <c r="I607" s="124" t="s">
        <v>115</v>
      </c>
      <c r="J607" s="194">
        <v>44348</v>
      </c>
      <c r="K607" s="196">
        <f t="shared" si="9"/>
        <v>44350</v>
      </c>
      <c r="L607"/>
      <c r="M607"/>
      <c r="N607" s="194">
        <v>44368</v>
      </c>
      <c r="O607">
        <v>20</v>
      </c>
      <c r="P607" t="s">
        <v>11</v>
      </c>
      <c r="Q607" s="124" t="s">
        <v>115</v>
      </c>
      <c r="R607" s="124" t="s">
        <v>115</v>
      </c>
      <c r="S607"/>
      <c r="T607"/>
    </row>
    <row r="608" spans="1:20">
      <c r="A608"/>
      <c r="B608" s="194">
        <v>44396</v>
      </c>
      <c r="C608">
        <v>20</v>
      </c>
      <c r="D608" t="s">
        <v>107</v>
      </c>
      <c r="E608" t="s">
        <v>107</v>
      </c>
      <c r="F608" t="s">
        <v>106</v>
      </c>
      <c r="G608" s="124" t="s">
        <v>115</v>
      </c>
      <c r="H608" t="s">
        <v>102</v>
      </c>
      <c r="I608" s="124" t="s">
        <v>115</v>
      </c>
      <c r="J608" s="194">
        <v>44397</v>
      </c>
      <c r="K608" s="196">
        <f t="shared" si="9"/>
        <v>44399</v>
      </c>
      <c r="L608"/>
      <c r="M608"/>
      <c r="N608" s="194">
        <v>44419</v>
      </c>
      <c r="O608">
        <v>22</v>
      </c>
      <c r="P608" t="s">
        <v>11</v>
      </c>
      <c r="Q608" s="124" t="s">
        <v>115</v>
      </c>
      <c r="R608" s="124" t="s">
        <v>115</v>
      </c>
      <c r="S608"/>
      <c r="T608"/>
    </row>
    <row r="609" spans="1:20">
      <c r="A609"/>
      <c r="B609" s="194">
        <v>44312</v>
      </c>
      <c r="C609">
        <v>31</v>
      </c>
      <c r="D609" t="s">
        <v>109</v>
      </c>
      <c r="E609" t="s">
        <v>107</v>
      </c>
      <c r="F609" t="s">
        <v>106</v>
      </c>
      <c r="G609" s="124" t="s">
        <v>115</v>
      </c>
      <c r="H609" t="s">
        <v>102</v>
      </c>
      <c r="I609" s="124" t="s">
        <v>115</v>
      </c>
      <c r="J609" s="194">
        <v>44371</v>
      </c>
      <c r="K609" s="196">
        <f t="shared" si="9"/>
        <v>44373</v>
      </c>
      <c r="L609"/>
      <c r="M609"/>
      <c r="N609" s="194">
        <v>44373</v>
      </c>
      <c r="O609">
        <v>2</v>
      </c>
      <c r="P609" t="s">
        <v>11</v>
      </c>
      <c r="Q609" s="124" t="s">
        <v>115</v>
      </c>
      <c r="R609" s="124" t="s">
        <v>115</v>
      </c>
      <c r="S609"/>
      <c r="T609"/>
    </row>
    <row r="610" spans="1:20">
      <c r="A610"/>
      <c r="B610" s="194">
        <v>44312</v>
      </c>
      <c r="C610">
        <v>31</v>
      </c>
      <c r="D610" t="s">
        <v>109</v>
      </c>
      <c r="E610" t="s">
        <v>107</v>
      </c>
      <c r="F610" t="s">
        <v>106</v>
      </c>
      <c r="G610" s="124" t="s">
        <v>115</v>
      </c>
      <c r="H610" t="s">
        <v>102</v>
      </c>
      <c r="I610" s="124" t="s">
        <v>115</v>
      </c>
      <c r="J610" s="194">
        <v>44383</v>
      </c>
      <c r="K610" s="196">
        <f t="shared" si="9"/>
        <v>44385</v>
      </c>
      <c r="L610"/>
      <c r="M610"/>
      <c r="N610" s="194">
        <v>44396</v>
      </c>
      <c r="O610">
        <v>13</v>
      </c>
      <c r="P610" t="s">
        <v>11</v>
      </c>
      <c r="Q610" s="124" t="s">
        <v>115</v>
      </c>
      <c r="R610" s="124" t="s">
        <v>115</v>
      </c>
      <c r="S610"/>
      <c r="T610"/>
    </row>
    <row r="611" spans="1:20">
      <c r="A611"/>
      <c r="B611" s="194">
        <v>44312</v>
      </c>
      <c r="C611">
        <v>31</v>
      </c>
      <c r="D611" t="s">
        <v>109</v>
      </c>
      <c r="E611" t="s">
        <v>107</v>
      </c>
      <c r="F611" t="s">
        <v>106</v>
      </c>
      <c r="G611" s="124" t="s">
        <v>115</v>
      </c>
      <c r="H611" t="s">
        <v>102</v>
      </c>
      <c r="I611" s="124" t="s">
        <v>115</v>
      </c>
      <c r="J611" s="194">
        <v>44406</v>
      </c>
      <c r="K611" s="196">
        <f t="shared" si="9"/>
        <v>44408</v>
      </c>
      <c r="L611"/>
      <c r="M611"/>
      <c r="N611" s="194">
        <v>44428</v>
      </c>
      <c r="O611">
        <v>22</v>
      </c>
      <c r="P611" t="s">
        <v>11</v>
      </c>
      <c r="Q611" s="124" t="s">
        <v>115</v>
      </c>
      <c r="R611" s="124" t="s">
        <v>115</v>
      </c>
      <c r="S611"/>
      <c r="T611"/>
    </row>
    <row r="612" spans="1:20">
      <c r="A612"/>
      <c r="B612" s="194">
        <v>44312</v>
      </c>
      <c r="C612">
        <v>31</v>
      </c>
      <c r="D612" t="s">
        <v>109</v>
      </c>
      <c r="E612" t="s">
        <v>107</v>
      </c>
      <c r="F612" t="s">
        <v>106</v>
      </c>
      <c r="G612" s="124" t="s">
        <v>115</v>
      </c>
      <c r="H612" t="s">
        <v>102</v>
      </c>
      <c r="I612" s="124" t="s">
        <v>115</v>
      </c>
      <c r="J612" s="194">
        <v>44440</v>
      </c>
      <c r="K612" s="196">
        <f t="shared" si="9"/>
        <v>44442</v>
      </c>
      <c r="L612"/>
      <c r="M612"/>
      <c r="N612" s="194">
        <v>44445</v>
      </c>
      <c r="O612">
        <v>5</v>
      </c>
      <c r="P612" t="s">
        <v>11</v>
      </c>
      <c r="Q612" s="124" t="s">
        <v>115</v>
      </c>
      <c r="R612" s="124" t="s">
        <v>115</v>
      </c>
      <c r="S612"/>
      <c r="T612"/>
    </row>
    <row r="613" spans="1:20">
      <c r="A613"/>
      <c r="B613" s="194">
        <v>44313</v>
      </c>
      <c r="C613">
        <v>38</v>
      </c>
      <c r="D613" t="s">
        <v>107</v>
      </c>
      <c r="E613" t="s">
        <v>107</v>
      </c>
      <c r="F613" t="s">
        <v>106</v>
      </c>
      <c r="G613" s="124" t="s">
        <v>115</v>
      </c>
      <c r="H613" t="s">
        <v>102</v>
      </c>
      <c r="I613" s="124" t="s">
        <v>115</v>
      </c>
      <c r="J613" s="194">
        <v>44266</v>
      </c>
      <c r="K613" s="196">
        <f t="shared" si="9"/>
        <v>44268</v>
      </c>
      <c r="L613"/>
      <c r="M613"/>
      <c r="N613" s="194">
        <v>44277</v>
      </c>
      <c r="O613">
        <v>11</v>
      </c>
      <c r="P613" t="s">
        <v>11</v>
      </c>
      <c r="Q613" s="124" t="s">
        <v>115</v>
      </c>
      <c r="R613" s="124" t="s">
        <v>115</v>
      </c>
      <c r="S613"/>
      <c r="T613"/>
    </row>
    <row r="614" spans="1:20">
      <c r="A614"/>
      <c r="B614" s="194">
        <v>44313</v>
      </c>
      <c r="C614">
        <v>47</v>
      </c>
      <c r="D614" t="s">
        <v>107</v>
      </c>
      <c r="E614" t="s">
        <v>107</v>
      </c>
      <c r="F614" t="s">
        <v>106</v>
      </c>
      <c r="G614" s="124" t="s">
        <v>115</v>
      </c>
      <c r="H614" t="s">
        <v>102</v>
      </c>
      <c r="I614" s="124" t="s">
        <v>115</v>
      </c>
      <c r="J614" s="194">
        <v>44349</v>
      </c>
      <c r="K614" s="196">
        <f t="shared" si="9"/>
        <v>44351</v>
      </c>
      <c r="L614"/>
      <c r="M614"/>
      <c r="N614" s="194">
        <v>44358</v>
      </c>
      <c r="O614">
        <v>9</v>
      </c>
      <c r="P614" t="s">
        <v>11</v>
      </c>
      <c r="Q614" s="124" t="s">
        <v>115</v>
      </c>
      <c r="R614" s="124" t="s">
        <v>115</v>
      </c>
      <c r="S614"/>
      <c r="T614"/>
    </row>
    <row r="615" spans="1:20">
      <c r="A615"/>
      <c r="B615" s="194">
        <v>44313</v>
      </c>
      <c r="C615">
        <v>46</v>
      </c>
      <c r="D615" t="s">
        <v>107</v>
      </c>
      <c r="E615" t="s">
        <v>107</v>
      </c>
      <c r="F615" t="s">
        <v>106</v>
      </c>
      <c r="G615" s="124" t="s">
        <v>115</v>
      </c>
      <c r="H615" t="s">
        <v>102</v>
      </c>
      <c r="I615" s="124" t="s">
        <v>115</v>
      </c>
      <c r="J615" s="194">
        <v>44361</v>
      </c>
      <c r="K615" s="196">
        <f t="shared" si="9"/>
        <v>44363</v>
      </c>
      <c r="L615"/>
      <c r="M615"/>
      <c r="N615" s="194">
        <v>44363</v>
      </c>
      <c r="O615">
        <v>2</v>
      </c>
      <c r="P615" t="s">
        <v>11</v>
      </c>
      <c r="Q615" s="124" t="s">
        <v>115</v>
      </c>
      <c r="R615" s="124" t="s">
        <v>115</v>
      </c>
      <c r="S615"/>
      <c r="T615"/>
    </row>
    <row r="616" spans="1:20">
      <c r="A616"/>
      <c r="B616" s="194">
        <v>44313</v>
      </c>
      <c r="C616">
        <v>46</v>
      </c>
      <c r="D616" t="s">
        <v>107</v>
      </c>
      <c r="E616" t="s">
        <v>107</v>
      </c>
      <c r="F616" t="s">
        <v>106</v>
      </c>
      <c r="G616" s="124" t="s">
        <v>115</v>
      </c>
      <c r="H616" t="s">
        <v>102</v>
      </c>
      <c r="I616" s="124" t="s">
        <v>115</v>
      </c>
      <c r="J616" s="194">
        <v>44540</v>
      </c>
      <c r="K616" s="196">
        <f t="shared" si="9"/>
        <v>44542</v>
      </c>
      <c r="L616"/>
      <c r="M616"/>
      <c r="N616" s="194">
        <v>44551</v>
      </c>
      <c r="O616">
        <v>11</v>
      </c>
      <c r="P616" t="s">
        <v>11</v>
      </c>
      <c r="Q616" s="124" t="s">
        <v>115</v>
      </c>
      <c r="R616" s="124" t="s">
        <v>115</v>
      </c>
      <c r="S616"/>
      <c r="T616"/>
    </row>
    <row r="617" spans="1:20">
      <c r="A617"/>
      <c r="B617" s="194">
        <v>44314</v>
      </c>
      <c r="C617">
        <v>26</v>
      </c>
      <c r="D617" t="s">
        <v>98</v>
      </c>
      <c r="E617" t="s">
        <v>99</v>
      </c>
      <c r="F617" t="s">
        <v>106</v>
      </c>
      <c r="G617" s="124" t="s">
        <v>115</v>
      </c>
      <c r="H617" t="s">
        <v>102</v>
      </c>
      <c r="I617" s="124" t="s">
        <v>115</v>
      </c>
      <c r="J617" s="194">
        <v>44345</v>
      </c>
      <c r="K617" s="196">
        <f t="shared" si="9"/>
        <v>44347</v>
      </c>
      <c r="L617"/>
      <c r="M617"/>
      <c r="N617" s="194">
        <v>44346</v>
      </c>
      <c r="O617">
        <v>1</v>
      </c>
      <c r="P617" t="s">
        <v>11</v>
      </c>
      <c r="Q617" s="124" t="s">
        <v>115</v>
      </c>
      <c r="R617" s="124" t="s">
        <v>115</v>
      </c>
      <c r="S617"/>
      <c r="T617"/>
    </row>
    <row r="618" spans="1:20">
      <c r="A618"/>
      <c r="B618" s="194">
        <v>44314</v>
      </c>
      <c r="C618">
        <v>26</v>
      </c>
      <c r="D618" t="s">
        <v>98</v>
      </c>
      <c r="E618" t="s">
        <v>99</v>
      </c>
      <c r="F618" t="s">
        <v>106</v>
      </c>
      <c r="G618" s="124" t="s">
        <v>115</v>
      </c>
      <c r="H618" t="s">
        <v>102</v>
      </c>
      <c r="I618" s="124" t="s">
        <v>115</v>
      </c>
      <c r="J618" s="194">
        <v>44346</v>
      </c>
      <c r="K618" s="196">
        <f t="shared" si="9"/>
        <v>44348</v>
      </c>
      <c r="L618"/>
      <c r="M618"/>
      <c r="N618" s="194">
        <v>44349</v>
      </c>
      <c r="O618">
        <v>3</v>
      </c>
      <c r="P618" t="s">
        <v>11</v>
      </c>
      <c r="Q618" s="124" t="s">
        <v>115</v>
      </c>
      <c r="R618" s="124" t="s">
        <v>115</v>
      </c>
      <c r="S618"/>
      <c r="T618"/>
    </row>
    <row r="619" spans="1:20">
      <c r="A619"/>
      <c r="B619" s="194">
        <v>44728</v>
      </c>
      <c r="C619">
        <v>38</v>
      </c>
      <c r="D619" t="s">
        <v>107</v>
      </c>
      <c r="E619" t="s">
        <v>107</v>
      </c>
      <c r="F619" t="s">
        <v>106</v>
      </c>
      <c r="G619" s="124" t="s">
        <v>115</v>
      </c>
      <c r="H619" t="s">
        <v>102</v>
      </c>
      <c r="I619" s="124" t="s">
        <v>115</v>
      </c>
      <c r="J619" s="194">
        <v>44340</v>
      </c>
      <c r="K619" s="196">
        <f t="shared" si="9"/>
        <v>44342</v>
      </c>
      <c r="L619"/>
      <c r="M619"/>
      <c r="N619" s="194">
        <v>44358</v>
      </c>
      <c r="O619">
        <v>18</v>
      </c>
      <c r="P619" t="s">
        <v>11</v>
      </c>
      <c r="Q619" s="124" t="s">
        <v>115</v>
      </c>
      <c r="R619" s="124" t="s">
        <v>115</v>
      </c>
      <c r="S619"/>
      <c r="T619"/>
    </row>
    <row r="620" spans="1:20">
      <c r="A620"/>
      <c r="B620" s="194">
        <v>44728</v>
      </c>
      <c r="C620">
        <v>38</v>
      </c>
      <c r="D620" t="s">
        <v>107</v>
      </c>
      <c r="E620" t="s">
        <v>107</v>
      </c>
      <c r="F620" t="s">
        <v>106</v>
      </c>
      <c r="G620" s="124" t="s">
        <v>115</v>
      </c>
      <c r="H620" t="s">
        <v>102</v>
      </c>
      <c r="I620" s="124" t="s">
        <v>115</v>
      </c>
      <c r="J620" s="194">
        <v>44407</v>
      </c>
      <c r="K620" s="196">
        <f t="shared" si="9"/>
        <v>44409</v>
      </c>
      <c r="L620"/>
      <c r="M620"/>
      <c r="N620" s="194">
        <v>44417</v>
      </c>
      <c r="O620">
        <v>10</v>
      </c>
      <c r="P620" t="s">
        <v>11</v>
      </c>
      <c r="Q620" s="124" t="s">
        <v>115</v>
      </c>
      <c r="R620" s="124" t="s">
        <v>115</v>
      </c>
      <c r="S620"/>
      <c r="T620"/>
    </row>
    <row r="621" spans="1:20">
      <c r="A621"/>
      <c r="B621" s="194">
        <v>44405</v>
      </c>
      <c r="C621">
        <v>30</v>
      </c>
      <c r="D621" t="s">
        <v>98</v>
      </c>
      <c r="E621" t="s">
        <v>99</v>
      </c>
      <c r="F621" t="s">
        <v>106</v>
      </c>
      <c r="G621" s="124" t="s">
        <v>115</v>
      </c>
      <c r="H621" t="s">
        <v>102</v>
      </c>
      <c r="I621" s="124" t="s">
        <v>115</v>
      </c>
      <c r="J621" s="194">
        <v>44359</v>
      </c>
      <c r="K621" s="196">
        <f t="shared" si="9"/>
        <v>44361</v>
      </c>
      <c r="L621"/>
      <c r="M621"/>
      <c r="N621" s="194">
        <v>44364</v>
      </c>
      <c r="O621">
        <v>5</v>
      </c>
      <c r="P621" t="s">
        <v>11</v>
      </c>
      <c r="Q621" s="124" t="s">
        <v>115</v>
      </c>
      <c r="R621" s="124" t="s">
        <v>115</v>
      </c>
      <c r="S621"/>
      <c r="T621"/>
    </row>
    <row r="622" spans="1:20">
      <c r="A622"/>
      <c r="B622" s="194">
        <v>44358</v>
      </c>
      <c r="C622">
        <v>32</v>
      </c>
      <c r="D622" t="s">
        <v>107</v>
      </c>
      <c r="E622" t="s">
        <v>107</v>
      </c>
      <c r="F622" t="s">
        <v>106</v>
      </c>
      <c r="G622" s="124" t="s">
        <v>115</v>
      </c>
      <c r="H622" t="s">
        <v>102</v>
      </c>
      <c r="I622" s="124" t="s">
        <v>115</v>
      </c>
      <c r="J622" s="194">
        <v>44412</v>
      </c>
      <c r="K622" s="196">
        <f t="shared" si="9"/>
        <v>44414</v>
      </c>
      <c r="L622"/>
      <c r="M622"/>
      <c r="N622" s="194">
        <v>44432</v>
      </c>
      <c r="O622">
        <v>20</v>
      </c>
      <c r="P622" t="s">
        <v>11</v>
      </c>
      <c r="Q622" s="124" t="s">
        <v>115</v>
      </c>
      <c r="R622" s="124" t="s">
        <v>115</v>
      </c>
      <c r="S622"/>
      <c r="T622"/>
    </row>
    <row r="623" spans="1:20">
      <c r="A623"/>
      <c r="B623" s="194">
        <v>44358</v>
      </c>
      <c r="C623">
        <v>32</v>
      </c>
      <c r="D623" t="s">
        <v>107</v>
      </c>
      <c r="E623" t="s">
        <v>107</v>
      </c>
      <c r="F623" t="s">
        <v>106</v>
      </c>
      <c r="G623" s="124" t="s">
        <v>115</v>
      </c>
      <c r="H623" t="s">
        <v>102</v>
      </c>
      <c r="I623" s="124" t="s">
        <v>115</v>
      </c>
      <c r="J623" s="194">
        <v>44463</v>
      </c>
      <c r="K623" s="196">
        <f t="shared" si="9"/>
        <v>44465</v>
      </c>
      <c r="L623"/>
      <c r="M623"/>
      <c r="N623" s="194">
        <v>44481</v>
      </c>
      <c r="O623">
        <v>18</v>
      </c>
      <c r="P623" t="s">
        <v>11</v>
      </c>
      <c r="Q623" s="124" t="s">
        <v>115</v>
      </c>
      <c r="R623" s="124" t="s">
        <v>115</v>
      </c>
      <c r="S623"/>
      <c r="T623"/>
    </row>
    <row r="624" spans="1:20">
      <c r="A624"/>
      <c r="B624" s="194">
        <v>44491</v>
      </c>
      <c r="C624">
        <v>25</v>
      </c>
      <c r="D624" t="s">
        <v>107</v>
      </c>
      <c r="E624" t="s">
        <v>107</v>
      </c>
      <c r="F624" t="s">
        <v>106</v>
      </c>
      <c r="G624" s="124" t="s">
        <v>115</v>
      </c>
      <c r="H624" t="s">
        <v>102</v>
      </c>
      <c r="I624" s="124" t="s">
        <v>115</v>
      </c>
      <c r="J624" s="194">
        <v>44462</v>
      </c>
      <c r="K624" s="196">
        <f t="shared" si="9"/>
        <v>44464</v>
      </c>
      <c r="L624"/>
      <c r="M624"/>
      <c r="N624" s="194">
        <v>44463</v>
      </c>
      <c r="O624">
        <v>1</v>
      </c>
      <c r="P624" t="s">
        <v>11</v>
      </c>
      <c r="Q624" s="124" t="s">
        <v>115</v>
      </c>
      <c r="R624" s="124" t="s">
        <v>115</v>
      </c>
      <c r="S624"/>
      <c r="T624"/>
    </row>
    <row r="625" spans="1:20">
      <c r="A625"/>
      <c r="B625" s="194">
        <v>44491</v>
      </c>
      <c r="C625">
        <v>25</v>
      </c>
      <c r="D625" t="s">
        <v>107</v>
      </c>
      <c r="E625" t="s">
        <v>107</v>
      </c>
      <c r="F625" t="s">
        <v>106</v>
      </c>
      <c r="G625" s="124" t="s">
        <v>115</v>
      </c>
      <c r="H625" t="s">
        <v>102</v>
      </c>
      <c r="I625" s="124" t="s">
        <v>115</v>
      </c>
      <c r="J625" s="194">
        <v>44466</v>
      </c>
      <c r="K625" s="196">
        <f t="shared" si="9"/>
        <v>44468</v>
      </c>
      <c r="L625"/>
      <c r="M625"/>
      <c r="N625" s="194">
        <v>44476</v>
      </c>
      <c r="O625">
        <v>10</v>
      </c>
      <c r="P625" t="s">
        <v>11</v>
      </c>
      <c r="Q625" s="124" t="s">
        <v>115</v>
      </c>
      <c r="R625" s="124" t="s">
        <v>115</v>
      </c>
      <c r="S625"/>
      <c r="T625"/>
    </row>
    <row r="626" spans="1:20">
      <c r="A626"/>
      <c r="B626" s="194">
        <v>44385</v>
      </c>
      <c r="C626">
        <v>22</v>
      </c>
      <c r="D626" t="s">
        <v>107</v>
      </c>
      <c r="E626" t="s">
        <v>107</v>
      </c>
      <c r="F626" t="s">
        <v>106</v>
      </c>
      <c r="G626" s="124" t="s">
        <v>115</v>
      </c>
      <c r="H626" t="s">
        <v>102</v>
      </c>
      <c r="I626" s="124" t="s">
        <v>115</v>
      </c>
      <c r="J626" s="194">
        <v>44346</v>
      </c>
      <c r="K626" s="196">
        <f t="shared" si="9"/>
        <v>44348</v>
      </c>
      <c r="L626"/>
      <c r="M626"/>
      <c r="N626" s="194">
        <v>44359</v>
      </c>
      <c r="O626">
        <v>13</v>
      </c>
      <c r="P626" t="s">
        <v>11</v>
      </c>
      <c r="Q626" s="124" t="s">
        <v>115</v>
      </c>
      <c r="R626" s="124" t="s">
        <v>115</v>
      </c>
      <c r="S626"/>
      <c r="T626"/>
    </row>
    <row r="627" spans="1:20">
      <c r="A627"/>
      <c r="B627" s="194">
        <v>44385</v>
      </c>
      <c r="C627">
        <v>22</v>
      </c>
      <c r="D627" t="s">
        <v>107</v>
      </c>
      <c r="E627" t="s">
        <v>107</v>
      </c>
      <c r="F627" t="s">
        <v>106</v>
      </c>
      <c r="G627" s="124" t="s">
        <v>115</v>
      </c>
      <c r="H627" t="s">
        <v>102</v>
      </c>
      <c r="I627" s="124" t="s">
        <v>115</v>
      </c>
      <c r="J627" s="194">
        <v>44388</v>
      </c>
      <c r="K627" s="196">
        <f t="shared" si="9"/>
        <v>44390</v>
      </c>
      <c r="L627"/>
      <c r="M627"/>
      <c r="N627" s="194">
        <v>44391</v>
      </c>
      <c r="O627">
        <v>3</v>
      </c>
      <c r="P627" t="s">
        <v>11</v>
      </c>
      <c r="Q627" s="124" t="s">
        <v>115</v>
      </c>
      <c r="R627" s="124" t="s">
        <v>115</v>
      </c>
      <c r="S627"/>
      <c r="T627"/>
    </row>
    <row r="628" spans="1:20">
      <c r="A628"/>
      <c r="B628" s="194">
        <v>44385</v>
      </c>
      <c r="C628">
        <v>22</v>
      </c>
      <c r="D628" t="s">
        <v>107</v>
      </c>
      <c r="E628" t="s">
        <v>107</v>
      </c>
      <c r="F628" t="s">
        <v>106</v>
      </c>
      <c r="G628" s="124" t="s">
        <v>115</v>
      </c>
      <c r="H628" t="s">
        <v>102</v>
      </c>
      <c r="I628" s="124" t="s">
        <v>115</v>
      </c>
      <c r="J628" s="194">
        <v>44392</v>
      </c>
      <c r="K628" s="196">
        <f t="shared" si="9"/>
        <v>44394</v>
      </c>
      <c r="L628"/>
      <c r="M628"/>
      <c r="N628" s="194">
        <v>44397</v>
      </c>
      <c r="O628">
        <v>5</v>
      </c>
      <c r="P628" t="s">
        <v>11</v>
      </c>
      <c r="Q628" s="124" t="s">
        <v>115</v>
      </c>
      <c r="R628" s="124" t="s">
        <v>115</v>
      </c>
      <c r="S628"/>
      <c r="T628"/>
    </row>
    <row r="629" spans="1:20">
      <c r="A629"/>
      <c r="B629" s="194">
        <v>44385</v>
      </c>
      <c r="C629">
        <v>22</v>
      </c>
      <c r="D629" t="s">
        <v>107</v>
      </c>
      <c r="E629" t="s">
        <v>107</v>
      </c>
      <c r="F629" t="s">
        <v>106</v>
      </c>
      <c r="G629" s="124" t="s">
        <v>115</v>
      </c>
      <c r="H629" t="s">
        <v>102</v>
      </c>
      <c r="I629" s="124" t="s">
        <v>115</v>
      </c>
      <c r="J629" s="194">
        <v>44411</v>
      </c>
      <c r="K629" s="196">
        <f t="shared" si="9"/>
        <v>44413</v>
      </c>
      <c r="L629"/>
      <c r="M629"/>
      <c r="N629" s="194">
        <v>44413</v>
      </c>
      <c r="O629">
        <v>2</v>
      </c>
      <c r="P629" t="s">
        <v>11</v>
      </c>
      <c r="Q629" s="124" t="s">
        <v>115</v>
      </c>
      <c r="R629" s="124" t="s">
        <v>115</v>
      </c>
      <c r="S629"/>
      <c r="T629"/>
    </row>
    <row r="630" spans="1:20">
      <c r="A630"/>
      <c r="B630" s="194">
        <v>44385</v>
      </c>
      <c r="C630">
        <v>22</v>
      </c>
      <c r="D630" t="s">
        <v>107</v>
      </c>
      <c r="E630" t="s">
        <v>107</v>
      </c>
      <c r="F630" t="s">
        <v>106</v>
      </c>
      <c r="G630" s="124" t="s">
        <v>115</v>
      </c>
      <c r="H630" t="s">
        <v>102</v>
      </c>
      <c r="I630" s="124" t="s">
        <v>115</v>
      </c>
      <c r="J630" s="194">
        <v>44413</v>
      </c>
      <c r="K630" s="196">
        <f t="shared" si="9"/>
        <v>44415</v>
      </c>
      <c r="L630"/>
      <c r="M630"/>
      <c r="N630" s="194">
        <v>44425</v>
      </c>
      <c r="O630">
        <v>12</v>
      </c>
      <c r="P630" t="s">
        <v>11</v>
      </c>
      <c r="Q630" s="124" t="s">
        <v>115</v>
      </c>
      <c r="R630" s="124" t="s">
        <v>115</v>
      </c>
      <c r="S630"/>
      <c r="T630"/>
    </row>
    <row r="631" spans="1:20">
      <c r="A631"/>
      <c r="B631" s="194">
        <v>44397</v>
      </c>
      <c r="C631">
        <v>27</v>
      </c>
      <c r="D631" t="s">
        <v>98</v>
      </c>
      <c r="E631" t="s">
        <v>99</v>
      </c>
      <c r="F631" t="s">
        <v>106</v>
      </c>
      <c r="G631" s="124" t="s">
        <v>115</v>
      </c>
      <c r="H631" t="s">
        <v>102</v>
      </c>
      <c r="I631" s="124" t="s">
        <v>115</v>
      </c>
      <c r="J631" s="194">
        <v>44446</v>
      </c>
      <c r="K631" s="196">
        <f t="shared" si="9"/>
        <v>44448</v>
      </c>
      <c r="L631"/>
      <c r="M631"/>
      <c r="N631" s="194">
        <v>44447</v>
      </c>
      <c r="O631">
        <v>1</v>
      </c>
      <c r="P631" t="s">
        <v>11</v>
      </c>
      <c r="Q631" s="124" t="s">
        <v>115</v>
      </c>
      <c r="R631" s="124" t="s">
        <v>115</v>
      </c>
      <c r="S631"/>
      <c r="T631"/>
    </row>
    <row r="632" spans="1:20">
      <c r="A632"/>
      <c r="B632" s="194">
        <v>44397</v>
      </c>
      <c r="C632">
        <v>27</v>
      </c>
      <c r="D632" t="s">
        <v>98</v>
      </c>
      <c r="E632" t="s">
        <v>99</v>
      </c>
      <c r="F632" t="s">
        <v>106</v>
      </c>
      <c r="G632" s="124" t="s">
        <v>115</v>
      </c>
      <c r="H632" t="s">
        <v>102</v>
      </c>
      <c r="I632" s="124" t="s">
        <v>115</v>
      </c>
      <c r="J632" s="194">
        <v>44447</v>
      </c>
      <c r="K632" s="196">
        <f t="shared" si="9"/>
        <v>44449</v>
      </c>
      <c r="L632"/>
      <c r="M632"/>
      <c r="N632" s="194">
        <v>44463</v>
      </c>
      <c r="O632">
        <v>16</v>
      </c>
      <c r="P632" t="s">
        <v>11</v>
      </c>
      <c r="Q632" s="124" t="s">
        <v>115</v>
      </c>
      <c r="R632" s="124" t="s">
        <v>115</v>
      </c>
      <c r="S632"/>
      <c r="T632"/>
    </row>
    <row r="633" spans="1:20">
      <c r="A633"/>
      <c r="B633" s="194">
        <v>44319</v>
      </c>
      <c r="C633">
        <v>20</v>
      </c>
      <c r="D633" t="s">
        <v>107</v>
      </c>
      <c r="E633" t="s">
        <v>107</v>
      </c>
      <c r="F633" t="s">
        <v>106</v>
      </c>
      <c r="G633" s="124" t="s">
        <v>115</v>
      </c>
      <c r="H633" t="s">
        <v>102</v>
      </c>
      <c r="I633" s="124" t="s">
        <v>115</v>
      </c>
      <c r="J633" s="194">
        <v>44396</v>
      </c>
      <c r="K633" s="196">
        <f t="shared" si="9"/>
        <v>44398</v>
      </c>
      <c r="L633"/>
      <c r="M633"/>
      <c r="N633" s="194">
        <v>44411</v>
      </c>
      <c r="O633">
        <v>15</v>
      </c>
      <c r="P633" t="s">
        <v>11</v>
      </c>
      <c r="Q633" s="124" t="s">
        <v>115</v>
      </c>
      <c r="R633" s="124" t="s">
        <v>115</v>
      </c>
      <c r="S633"/>
      <c r="T633"/>
    </row>
    <row r="634" spans="1:20">
      <c r="A634"/>
      <c r="B634" s="194">
        <v>44319</v>
      </c>
      <c r="C634">
        <v>20</v>
      </c>
      <c r="D634" t="s">
        <v>107</v>
      </c>
      <c r="E634" t="s">
        <v>107</v>
      </c>
      <c r="F634" t="s">
        <v>106</v>
      </c>
      <c r="G634" s="124" t="s">
        <v>115</v>
      </c>
      <c r="H634" t="s">
        <v>102</v>
      </c>
      <c r="I634" s="124" t="s">
        <v>115</v>
      </c>
      <c r="J634" s="194">
        <v>44425</v>
      </c>
      <c r="K634" s="196">
        <f t="shared" si="9"/>
        <v>44427</v>
      </c>
      <c r="L634"/>
      <c r="M634"/>
      <c r="N634" s="194">
        <v>44427</v>
      </c>
      <c r="O634">
        <v>2</v>
      </c>
      <c r="P634" t="s">
        <v>11</v>
      </c>
      <c r="Q634" s="124" t="s">
        <v>115</v>
      </c>
      <c r="R634" s="124" t="s">
        <v>115</v>
      </c>
      <c r="S634"/>
      <c r="T634"/>
    </row>
    <row r="635" spans="1:20">
      <c r="A635"/>
      <c r="B635" s="194">
        <v>44319</v>
      </c>
      <c r="C635">
        <v>20</v>
      </c>
      <c r="D635" t="s">
        <v>107</v>
      </c>
      <c r="E635" t="s">
        <v>107</v>
      </c>
      <c r="F635" t="s">
        <v>106</v>
      </c>
      <c r="G635" s="124" t="s">
        <v>115</v>
      </c>
      <c r="H635" t="s">
        <v>102</v>
      </c>
      <c r="I635" s="124" t="s">
        <v>115</v>
      </c>
      <c r="J635" s="194">
        <v>44431</v>
      </c>
      <c r="K635" s="196">
        <f t="shared" si="9"/>
        <v>44433</v>
      </c>
      <c r="L635"/>
      <c r="M635"/>
      <c r="N635" s="194">
        <v>44440</v>
      </c>
      <c r="O635">
        <v>9</v>
      </c>
      <c r="P635" t="s">
        <v>11</v>
      </c>
      <c r="Q635" s="124" t="s">
        <v>115</v>
      </c>
      <c r="R635" s="124" t="s">
        <v>115</v>
      </c>
      <c r="S635"/>
      <c r="T635"/>
    </row>
    <row r="636" spans="1:20">
      <c r="A636"/>
      <c r="B636" s="194">
        <v>44319</v>
      </c>
      <c r="C636">
        <v>20</v>
      </c>
      <c r="D636" t="s">
        <v>107</v>
      </c>
      <c r="E636" t="s">
        <v>107</v>
      </c>
      <c r="F636" t="s">
        <v>106</v>
      </c>
      <c r="G636" s="124" t="s">
        <v>115</v>
      </c>
      <c r="H636" t="s">
        <v>102</v>
      </c>
      <c r="I636" s="124" t="s">
        <v>115</v>
      </c>
      <c r="J636" s="194">
        <v>44492</v>
      </c>
      <c r="K636" s="196">
        <f t="shared" si="9"/>
        <v>44494</v>
      </c>
      <c r="L636"/>
      <c r="M636"/>
      <c r="N636" s="194">
        <v>44523</v>
      </c>
      <c r="O636">
        <v>31</v>
      </c>
      <c r="P636" t="s">
        <v>11</v>
      </c>
      <c r="Q636" s="124" t="s">
        <v>115</v>
      </c>
      <c r="R636" s="124" t="s">
        <v>115</v>
      </c>
      <c r="S636"/>
      <c r="T636"/>
    </row>
    <row r="637" spans="1:20">
      <c r="A637"/>
      <c r="B637" s="194">
        <v>44330</v>
      </c>
      <c r="C637">
        <v>24</v>
      </c>
      <c r="D637" t="s">
        <v>98</v>
      </c>
      <c r="E637" t="s">
        <v>99</v>
      </c>
      <c r="F637" t="s">
        <v>106</v>
      </c>
      <c r="G637" s="124" t="s">
        <v>115</v>
      </c>
      <c r="H637" t="s">
        <v>102</v>
      </c>
      <c r="I637" s="124" t="s">
        <v>115</v>
      </c>
      <c r="J637" s="194">
        <v>44206</v>
      </c>
      <c r="K637" s="196">
        <f t="shared" si="9"/>
        <v>44208</v>
      </c>
      <c r="L637"/>
      <c r="M637"/>
      <c r="N637" s="194">
        <v>44208</v>
      </c>
      <c r="O637">
        <v>2</v>
      </c>
      <c r="P637" t="s">
        <v>11</v>
      </c>
      <c r="Q637" s="124" t="s">
        <v>115</v>
      </c>
      <c r="R637" s="124" t="s">
        <v>115</v>
      </c>
      <c r="S637"/>
      <c r="T637"/>
    </row>
    <row r="638" spans="1:20">
      <c r="A638"/>
      <c r="B638" s="194">
        <v>44477</v>
      </c>
      <c r="C638">
        <v>20</v>
      </c>
      <c r="D638" t="s">
        <v>107</v>
      </c>
      <c r="E638" t="s">
        <v>107</v>
      </c>
      <c r="F638" t="s">
        <v>106</v>
      </c>
      <c r="G638" s="124" t="s">
        <v>115</v>
      </c>
      <c r="H638" t="s">
        <v>102</v>
      </c>
      <c r="I638" s="124" t="s">
        <v>115</v>
      </c>
      <c r="J638" s="194">
        <v>44425</v>
      </c>
      <c r="K638" s="196">
        <f t="shared" si="9"/>
        <v>44427</v>
      </c>
      <c r="L638"/>
      <c r="M638"/>
      <c r="N638" s="194">
        <v>44426</v>
      </c>
      <c r="O638">
        <v>1</v>
      </c>
      <c r="P638" t="s">
        <v>11</v>
      </c>
      <c r="Q638" s="124" t="s">
        <v>115</v>
      </c>
      <c r="R638" s="124" t="s">
        <v>115</v>
      </c>
      <c r="S638"/>
      <c r="T638"/>
    </row>
    <row r="639" spans="1:20">
      <c r="A639"/>
      <c r="B639" s="194">
        <v>44341</v>
      </c>
      <c r="C639">
        <v>37</v>
      </c>
      <c r="D639" t="s">
        <v>98</v>
      </c>
      <c r="E639" t="s">
        <v>99</v>
      </c>
      <c r="F639" t="s">
        <v>106</v>
      </c>
      <c r="G639" s="124" t="s">
        <v>115</v>
      </c>
      <c r="H639" t="s">
        <v>102</v>
      </c>
      <c r="I639" s="124" t="s">
        <v>115</v>
      </c>
      <c r="J639" s="194">
        <v>44330</v>
      </c>
      <c r="K639" s="196">
        <f t="shared" si="9"/>
        <v>44332</v>
      </c>
      <c r="L639"/>
      <c r="M639"/>
      <c r="N639" s="194">
        <v>44333</v>
      </c>
      <c r="O639">
        <v>3</v>
      </c>
      <c r="P639" t="s">
        <v>11</v>
      </c>
      <c r="Q639" s="124" t="s">
        <v>115</v>
      </c>
      <c r="R639" s="124" t="s">
        <v>115</v>
      </c>
      <c r="S639"/>
      <c r="T639"/>
    </row>
    <row r="640" spans="1:20">
      <c r="A640"/>
      <c r="B640" s="194">
        <v>44321</v>
      </c>
      <c r="C640">
        <v>22</v>
      </c>
      <c r="D640" t="s">
        <v>98</v>
      </c>
      <c r="E640" t="s">
        <v>99</v>
      </c>
      <c r="F640" t="s">
        <v>106</v>
      </c>
      <c r="G640" s="124" t="s">
        <v>115</v>
      </c>
      <c r="H640" t="s">
        <v>102</v>
      </c>
      <c r="I640" s="124" t="s">
        <v>115</v>
      </c>
      <c r="J640" s="194">
        <v>44419</v>
      </c>
      <c r="K640" s="196">
        <f t="shared" si="9"/>
        <v>44421</v>
      </c>
      <c r="L640"/>
      <c r="M640"/>
      <c r="N640" s="194">
        <v>44427</v>
      </c>
      <c r="O640">
        <v>8</v>
      </c>
      <c r="P640" t="s">
        <v>11</v>
      </c>
      <c r="Q640" s="124" t="s">
        <v>115</v>
      </c>
      <c r="R640" s="124" t="s">
        <v>115</v>
      </c>
      <c r="S640"/>
      <c r="T640"/>
    </row>
    <row r="641" spans="1:20">
      <c r="A641"/>
      <c r="B641" s="194">
        <v>44322</v>
      </c>
      <c r="C641">
        <v>26</v>
      </c>
      <c r="D641" t="s">
        <v>105</v>
      </c>
      <c r="E641" t="s">
        <v>99</v>
      </c>
      <c r="F641" t="s">
        <v>106</v>
      </c>
      <c r="G641" s="124" t="s">
        <v>115</v>
      </c>
      <c r="H641" t="s">
        <v>102</v>
      </c>
      <c r="I641" s="124" t="s">
        <v>115</v>
      </c>
      <c r="J641" s="194">
        <v>44390</v>
      </c>
      <c r="K641" s="196">
        <f t="shared" si="9"/>
        <v>44392</v>
      </c>
      <c r="L641"/>
      <c r="M641"/>
      <c r="N641" s="194">
        <v>44396</v>
      </c>
      <c r="O641">
        <v>6</v>
      </c>
      <c r="P641" t="s">
        <v>11</v>
      </c>
      <c r="Q641" s="124" t="s">
        <v>115</v>
      </c>
      <c r="R641" s="124" t="s">
        <v>115</v>
      </c>
      <c r="S641"/>
      <c r="T641"/>
    </row>
    <row r="642" spans="1:20">
      <c r="A642"/>
      <c r="B642" s="194">
        <v>44323</v>
      </c>
      <c r="C642">
        <v>40</v>
      </c>
      <c r="D642" t="s">
        <v>98</v>
      </c>
      <c r="E642" t="s">
        <v>99</v>
      </c>
      <c r="F642" t="s">
        <v>106</v>
      </c>
      <c r="G642" s="124" t="s">
        <v>115</v>
      </c>
      <c r="H642" t="s">
        <v>102</v>
      </c>
      <c r="I642" s="124" t="s">
        <v>115</v>
      </c>
      <c r="J642" s="194">
        <v>44359</v>
      </c>
      <c r="K642" s="196">
        <f t="shared" si="9"/>
        <v>44361</v>
      </c>
      <c r="L642"/>
      <c r="M642"/>
      <c r="N642" s="194">
        <v>44364</v>
      </c>
      <c r="O642">
        <v>5</v>
      </c>
      <c r="P642" t="s">
        <v>11</v>
      </c>
      <c r="Q642" s="124" t="s">
        <v>115</v>
      </c>
      <c r="R642" s="124" t="s">
        <v>115</v>
      </c>
      <c r="S642"/>
      <c r="T642"/>
    </row>
    <row r="643" spans="1:20">
      <c r="A643"/>
      <c r="B643" s="194">
        <v>44326</v>
      </c>
      <c r="C643">
        <v>24</v>
      </c>
      <c r="D643" t="s">
        <v>98</v>
      </c>
      <c r="E643" t="s">
        <v>99</v>
      </c>
      <c r="F643" t="s">
        <v>106</v>
      </c>
      <c r="G643" s="124" t="s">
        <v>115</v>
      </c>
      <c r="H643" t="s">
        <v>102</v>
      </c>
      <c r="I643" s="124" t="s">
        <v>115</v>
      </c>
      <c r="J643" s="194">
        <v>44341</v>
      </c>
      <c r="K643" s="196">
        <f t="shared" si="9"/>
        <v>44343</v>
      </c>
      <c r="L643"/>
      <c r="M643"/>
      <c r="N643" s="194">
        <v>44343</v>
      </c>
      <c r="O643">
        <v>2</v>
      </c>
      <c r="P643" t="s">
        <v>11</v>
      </c>
      <c r="Q643" s="124" t="s">
        <v>115</v>
      </c>
      <c r="R643" s="124" t="s">
        <v>115</v>
      </c>
      <c r="S643"/>
      <c r="T643"/>
    </row>
    <row r="644" spans="1:20">
      <c r="A644"/>
      <c r="B644" s="194">
        <v>44452</v>
      </c>
      <c r="C644">
        <v>50</v>
      </c>
      <c r="D644" t="s">
        <v>105</v>
      </c>
      <c r="E644" t="s">
        <v>99</v>
      </c>
      <c r="F644" t="s">
        <v>106</v>
      </c>
      <c r="G644" s="124" t="s">
        <v>115</v>
      </c>
      <c r="H644" t="s">
        <v>102</v>
      </c>
      <c r="I644" s="124" t="s">
        <v>115</v>
      </c>
      <c r="J644" s="194">
        <v>44342</v>
      </c>
      <c r="K644" s="196">
        <f t="shared" ref="K644:K707" si="10">J644+2</f>
        <v>44344</v>
      </c>
      <c r="L644"/>
      <c r="M644"/>
      <c r="N644" s="194">
        <v>44349</v>
      </c>
      <c r="O644">
        <v>7</v>
      </c>
      <c r="P644" t="s">
        <v>11</v>
      </c>
      <c r="Q644" s="124" t="s">
        <v>115</v>
      </c>
      <c r="R644" s="124" t="s">
        <v>115</v>
      </c>
      <c r="S644"/>
      <c r="T644"/>
    </row>
    <row r="645" spans="1:20">
      <c r="A645"/>
      <c r="B645" s="194">
        <v>44452</v>
      </c>
      <c r="C645">
        <v>50</v>
      </c>
      <c r="D645" t="s">
        <v>105</v>
      </c>
      <c r="E645" t="s">
        <v>99</v>
      </c>
      <c r="F645" t="s">
        <v>106</v>
      </c>
      <c r="G645" s="124" t="s">
        <v>115</v>
      </c>
      <c r="H645" t="s">
        <v>102</v>
      </c>
      <c r="I645" s="124" t="s">
        <v>115</v>
      </c>
      <c r="J645" s="194">
        <v>44480</v>
      </c>
      <c r="K645" s="196">
        <f t="shared" si="10"/>
        <v>44482</v>
      </c>
      <c r="L645"/>
      <c r="M645"/>
      <c r="N645" s="194">
        <v>44483</v>
      </c>
      <c r="O645">
        <v>3</v>
      </c>
      <c r="P645" t="s">
        <v>11</v>
      </c>
      <c r="Q645" s="124" t="s">
        <v>115</v>
      </c>
      <c r="R645" s="124" t="s">
        <v>115</v>
      </c>
      <c r="S645"/>
      <c r="T645"/>
    </row>
    <row r="646" spans="1:20">
      <c r="A646"/>
      <c r="B646" s="194">
        <v>44328</v>
      </c>
      <c r="C646">
        <v>28</v>
      </c>
      <c r="D646" t="s">
        <v>98</v>
      </c>
      <c r="E646" t="s">
        <v>99</v>
      </c>
      <c r="F646" t="s">
        <v>106</v>
      </c>
      <c r="G646" s="124" t="s">
        <v>115</v>
      </c>
      <c r="H646" t="s">
        <v>102</v>
      </c>
      <c r="I646" s="124" t="s">
        <v>115</v>
      </c>
      <c r="J646" s="194">
        <v>44359</v>
      </c>
      <c r="K646" s="196">
        <f t="shared" si="10"/>
        <v>44361</v>
      </c>
      <c r="L646"/>
      <c r="M646"/>
      <c r="N646" s="194">
        <v>44369</v>
      </c>
      <c r="O646">
        <v>10</v>
      </c>
      <c r="P646" t="s">
        <v>11</v>
      </c>
      <c r="Q646" s="124" t="s">
        <v>115</v>
      </c>
      <c r="R646" s="124" t="s">
        <v>115</v>
      </c>
      <c r="S646"/>
      <c r="T646"/>
    </row>
    <row r="647" spans="1:20">
      <c r="A647"/>
      <c r="B647" s="194">
        <v>44328</v>
      </c>
      <c r="C647">
        <v>28</v>
      </c>
      <c r="D647" t="s">
        <v>98</v>
      </c>
      <c r="E647" t="s">
        <v>99</v>
      </c>
      <c r="F647" t="s">
        <v>106</v>
      </c>
      <c r="G647" s="124" t="s">
        <v>115</v>
      </c>
      <c r="H647" t="s">
        <v>102</v>
      </c>
      <c r="I647" s="124" t="s">
        <v>115</v>
      </c>
      <c r="J647" s="194">
        <v>44424</v>
      </c>
      <c r="K647" s="196">
        <f t="shared" si="10"/>
        <v>44426</v>
      </c>
      <c r="L647"/>
      <c r="M647"/>
      <c r="N647" s="194">
        <v>44428</v>
      </c>
      <c r="O647">
        <v>4</v>
      </c>
      <c r="P647" t="s">
        <v>11</v>
      </c>
      <c r="Q647" s="124" t="s">
        <v>115</v>
      </c>
      <c r="R647" s="124" t="s">
        <v>115</v>
      </c>
      <c r="S647"/>
      <c r="T647"/>
    </row>
    <row r="648" spans="1:20">
      <c r="A648"/>
      <c r="B648" s="194">
        <v>44328</v>
      </c>
      <c r="C648">
        <v>43</v>
      </c>
      <c r="D648" t="s">
        <v>98</v>
      </c>
      <c r="E648" t="s">
        <v>99</v>
      </c>
      <c r="F648" t="s">
        <v>106</v>
      </c>
      <c r="G648" s="124" t="s">
        <v>115</v>
      </c>
      <c r="H648" t="s">
        <v>102</v>
      </c>
      <c r="I648" s="124" t="s">
        <v>115</v>
      </c>
      <c r="J648" s="194">
        <v>44236</v>
      </c>
      <c r="K648" s="196">
        <f t="shared" si="10"/>
        <v>44238</v>
      </c>
      <c r="L648"/>
      <c r="M648"/>
      <c r="N648" s="194">
        <v>44239</v>
      </c>
      <c r="O648">
        <v>3</v>
      </c>
      <c r="P648" t="s">
        <v>11</v>
      </c>
      <c r="Q648" s="124" t="s">
        <v>115</v>
      </c>
      <c r="R648" s="124" t="s">
        <v>115</v>
      </c>
      <c r="S648"/>
      <c r="T648"/>
    </row>
    <row r="649" spans="1:20">
      <c r="A649"/>
      <c r="B649" s="194">
        <v>44328</v>
      </c>
      <c r="C649">
        <v>43</v>
      </c>
      <c r="D649" t="s">
        <v>98</v>
      </c>
      <c r="E649" t="s">
        <v>99</v>
      </c>
      <c r="F649" t="s">
        <v>106</v>
      </c>
      <c r="G649" s="124" t="s">
        <v>115</v>
      </c>
      <c r="H649" t="s">
        <v>102</v>
      </c>
      <c r="I649" s="124" t="s">
        <v>115</v>
      </c>
      <c r="J649" s="194">
        <v>44239</v>
      </c>
      <c r="K649" s="196">
        <f t="shared" si="10"/>
        <v>44241</v>
      </c>
      <c r="L649"/>
      <c r="M649"/>
      <c r="N649" s="194">
        <v>44251</v>
      </c>
      <c r="O649">
        <v>12</v>
      </c>
      <c r="P649" t="s">
        <v>11</v>
      </c>
      <c r="Q649" s="124" t="s">
        <v>115</v>
      </c>
      <c r="R649" s="124" t="s">
        <v>115</v>
      </c>
      <c r="S649"/>
      <c r="T649"/>
    </row>
    <row r="650" spans="1:20">
      <c r="A650"/>
      <c r="B650" s="194">
        <v>44328</v>
      </c>
      <c r="C650">
        <v>43</v>
      </c>
      <c r="D650" t="s">
        <v>98</v>
      </c>
      <c r="E650" t="s">
        <v>99</v>
      </c>
      <c r="F650" t="s">
        <v>106</v>
      </c>
      <c r="G650" s="124" t="s">
        <v>115</v>
      </c>
      <c r="H650" t="s">
        <v>102</v>
      </c>
      <c r="I650" s="124" t="s">
        <v>115</v>
      </c>
      <c r="J650" s="194">
        <v>44280</v>
      </c>
      <c r="K650" s="196">
        <f t="shared" si="10"/>
        <v>44282</v>
      </c>
      <c r="L650"/>
      <c r="M650"/>
      <c r="N650" s="194">
        <v>44283</v>
      </c>
      <c r="O650">
        <v>3</v>
      </c>
      <c r="P650" t="s">
        <v>11</v>
      </c>
      <c r="Q650" s="124" t="s">
        <v>115</v>
      </c>
      <c r="R650" s="124" t="s">
        <v>115</v>
      </c>
      <c r="S650"/>
      <c r="T650"/>
    </row>
    <row r="651" spans="1:20">
      <c r="A651"/>
      <c r="B651" s="194">
        <v>44328</v>
      </c>
      <c r="C651">
        <v>43</v>
      </c>
      <c r="D651" t="s">
        <v>98</v>
      </c>
      <c r="E651" t="s">
        <v>99</v>
      </c>
      <c r="F651" t="s">
        <v>106</v>
      </c>
      <c r="G651" s="124" t="s">
        <v>115</v>
      </c>
      <c r="H651" t="s">
        <v>102</v>
      </c>
      <c r="I651" s="124" t="s">
        <v>115</v>
      </c>
      <c r="J651" s="194">
        <v>44329</v>
      </c>
      <c r="K651" s="196">
        <f t="shared" si="10"/>
        <v>44331</v>
      </c>
      <c r="L651"/>
      <c r="M651"/>
      <c r="N651" s="194">
        <v>44333</v>
      </c>
      <c r="O651">
        <v>4</v>
      </c>
      <c r="P651" t="s">
        <v>11</v>
      </c>
      <c r="Q651" s="124" t="s">
        <v>115</v>
      </c>
      <c r="R651" s="124" t="s">
        <v>115</v>
      </c>
      <c r="S651"/>
      <c r="T651"/>
    </row>
    <row r="652" spans="1:20">
      <c r="A652"/>
      <c r="B652" s="194">
        <v>44328</v>
      </c>
      <c r="C652">
        <v>43</v>
      </c>
      <c r="D652" t="s">
        <v>98</v>
      </c>
      <c r="E652" t="s">
        <v>99</v>
      </c>
      <c r="F652" t="s">
        <v>106</v>
      </c>
      <c r="G652" s="124" t="s">
        <v>115</v>
      </c>
      <c r="H652" t="s">
        <v>102</v>
      </c>
      <c r="I652" s="124" t="s">
        <v>115</v>
      </c>
      <c r="J652" s="194">
        <v>44333</v>
      </c>
      <c r="K652" s="196">
        <f t="shared" si="10"/>
        <v>44335</v>
      </c>
      <c r="L652"/>
      <c r="M652"/>
      <c r="N652" s="194">
        <v>44337</v>
      </c>
      <c r="O652">
        <v>4</v>
      </c>
      <c r="P652" t="s">
        <v>11</v>
      </c>
      <c r="Q652" s="124" t="s">
        <v>115</v>
      </c>
      <c r="R652" s="124" t="s">
        <v>115</v>
      </c>
      <c r="S652"/>
      <c r="T652"/>
    </row>
    <row r="653" spans="1:20">
      <c r="A653"/>
      <c r="B653" s="194">
        <v>44336</v>
      </c>
      <c r="C653">
        <v>26</v>
      </c>
      <c r="D653" t="s">
        <v>107</v>
      </c>
      <c r="E653" t="s">
        <v>107</v>
      </c>
      <c r="F653" t="s">
        <v>106</v>
      </c>
      <c r="G653" s="124" t="s">
        <v>115</v>
      </c>
      <c r="H653" t="s">
        <v>102</v>
      </c>
      <c r="I653" s="124" t="s">
        <v>115</v>
      </c>
      <c r="J653" s="194">
        <v>44217</v>
      </c>
      <c r="K653" s="196">
        <f t="shared" si="10"/>
        <v>44219</v>
      </c>
      <c r="L653"/>
      <c r="M653"/>
      <c r="N653" s="194">
        <v>44239</v>
      </c>
      <c r="O653">
        <v>22</v>
      </c>
      <c r="P653" t="s">
        <v>11</v>
      </c>
      <c r="Q653" s="124" t="s">
        <v>115</v>
      </c>
      <c r="R653" s="124" t="s">
        <v>115</v>
      </c>
      <c r="S653"/>
      <c r="T653"/>
    </row>
    <row r="654" spans="1:20">
      <c r="A654"/>
      <c r="B654" s="194">
        <v>44336</v>
      </c>
      <c r="C654">
        <v>26</v>
      </c>
      <c r="D654" t="s">
        <v>107</v>
      </c>
      <c r="E654" t="s">
        <v>107</v>
      </c>
      <c r="F654" t="s">
        <v>106</v>
      </c>
      <c r="G654" s="124" t="s">
        <v>115</v>
      </c>
      <c r="H654" t="s">
        <v>102</v>
      </c>
      <c r="I654" s="124" t="s">
        <v>115</v>
      </c>
      <c r="J654" s="194">
        <v>44282</v>
      </c>
      <c r="K654" s="196">
        <f t="shared" si="10"/>
        <v>44284</v>
      </c>
      <c r="L654"/>
      <c r="M654"/>
      <c r="N654" s="194">
        <v>44284</v>
      </c>
      <c r="O654">
        <v>2</v>
      </c>
      <c r="P654" t="s">
        <v>11</v>
      </c>
      <c r="Q654" s="124" t="s">
        <v>115</v>
      </c>
      <c r="R654" s="124" t="s">
        <v>115</v>
      </c>
      <c r="S654"/>
      <c r="T654"/>
    </row>
    <row r="655" spans="1:20">
      <c r="A655"/>
      <c r="B655" s="194">
        <v>44336</v>
      </c>
      <c r="C655">
        <v>26</v>
      </c>
      <c r="D655" t="s">
        <v>107</v>
      </c>
      <c r="E655" t="s">
        <v>107</v>
      </c>
      <c r="F655" t="s">
        <v>106</v>
      </c>
      <c r="G655" s="124" t="s">
        <v>115</v>
      </c>
      <c r="H655" t="s">
        <v>102</v>
      </c>
      <c r="I655" s="124" t="s">
        <v>115</v>
      </c>
      <c r="J655" s="194">
        <v>44357</v>
      </c>
      <c r="K655" s="196">
        <f t="shared" si="10"/>
        <v>44359</v>
      </c>
      <c r="L655"/>
      <c r="M655"/>
      <c r="N655" s="194">
        <v>44358</v>
      </c>
      <c r="O655">
        <v>1</v>
      </c>
      <c r="P655" t="s">
        <v>11</v>
      </c>
      <c r="Q655" s="124" t="s">
        <v>115</v>
      </c>
      <c r="R655" s="124" t="s">
        <v>115</v>
      </c>
      <c r="S655"/>
      <c r="T655"/>
    </row>
    <row r="656" spans="1:20">
      <c r="A656"/>
      <c r="B656" s="194">
        <v>44336</v>
      </c>
      <c r="C656">
        <v>26</v>
      </c>
      <c r="D656" t="s">
        <v>107</v>
      </c>
      <c r="E656" t="s">
        <v>107</v>
      </c>
      <c r="F656" t="s">
        <v>106</v>
      </c>
      <c r="G656" s="124" t="s">
        <v>115</v>
      </c>
      <c r="H656" t="s">
        <v>102</v>
      </c>
      <c r="I656" s="124" t="s">
        <v>115</v>
      </c>
      <c r="J656" s="194">
        <v>44424</v>
      </c>
      <c r="K656" s="196">
        <f t="shared" si="10"/>
        <v>44426</v>
      </c>
      <c r="L656"/>
      <c r="M656"/>
      <c r="N656" s="194">
        <v>44427</v>
      </c>
      <c r="O656">
        <v>3</v>
      </c>
      <c r="P656" t="s">
        <v>11</v>
      </c>
      <c r="Q656" s="124" t="s">
        <v>115</v>
      </c>
      <c r="R656" s="124" t="s">
        <v>115</v>
      </c>
      <c r="S656"/>
      <c r="T656"/>
    </row>
    <row r="657" spans="1:20">
      <c r="A657"/>
      <c r="B657" s="194">
        <v>44336</v>
      </c>
      <c r="C657">
        <v>26</v>
      </c>
      <c r="D657" t="s">
        <v>107</v>
      </c>
      <c r="E657" t="s">
        <v>107</v>
      </c>
      <c r="F657" t="s">
        <v>106</v>
      </c>
      <c r="G657" s="124" t="s">
        <v>115</v>
      </c>
      <c r="H657" t="s">
        <v>102</v>
      </c>
      <c r="I657" s="124" t="s">
        <v>115</v>
      </c>
      <c r="J657" s="194">
        <v>44462</v>
      </c>
      <c r="K657" s="196">
        <f t="shared" si="10"/>
        <v>44464</v>
      </c>
      <c r="L657"/>
      <c r="M657"/>
      <c r="N657" s="194">
        <v>44474</v>
      </c>
      <c r="O657">
        <v>12</v>
      </c>
      <c r="P657" t="s">
        <v>11</v>
      </c>
      <c r="Q657" s="124" t="s">
        <v>115</v>
      </c>
      <c r="R657" s="124" t="s">
        <v>115</v>
      </c>
      <c r="S657"/>
      <c r="T657"/>
    </row>
    <row r="658" spans="1:20">
      <c r="A658"/>
      <c r="B658" s="194">
        <v>44330</v>
      </c>
      <c r="C658">
        <v>30</v>
      </c>
      <c r="D658" t="s">
        <v>107</v>
      </c>
      <c r="E658" t="s">
        <v>107</v>
      </c>
      <c r="F658" t="s">
        <v>106</v>
      </c>
      <c r="G658" s="124" t="s">
        <v>115</v>
      </c>
      <c r="H658" t="s">
        <v>102</v>
      </c>
      <c r="I658" s="124" t="s">
        <v>115</v>
      </c>
      <c r="J658" s="194">
        <v>44390</v>
      </c>
      <c r="K658" s="196">
        <f t="shared" si="10"/>
        <v>44392</v>
      </c>
      <c r="L658"/>
      <c r="M658"/>
      <c r="N658" s="194">
        <v>44392</v>
      </c>
      <c r="O658">
        <v>2</v>
      </c>
      <c r="P658" t="s">
        <v>11</v>
      </c>
      <c r="Q658" s="124" t="s">
        <v>115</v>
      </c>
      <c r="R658" s="124" t="s">
        <v>115</v>
      </c>
      <c r="S658"/>
      <c r="T658"/>
    </row>
    <row r="659" spans="1:20">
      <c r="A659"/>
      <c r="B659" s="194">
        <v>44330</v>
      </c>
      <c r="C659">
        <v>30</v>
      </c>
      <c r="D659" t="s">
        <v>107</v>
      </c>
      <c r="E659" t="s">
        <v>107</v>
      </c>
      <c r="F659" t="s">
        <v>106</v>
      </c>
      <c r="G659" s="124" t="s">
        <v>115</v>
      </c>
      <c r="H659" t="s">
        <v>102</v>
      </c>
      <c r="I659" s="124" t="s">
        <v>115</v>
      </c>
      <c r="J659" s="194">
        <v>44399</v>
      </c>
      <c r="K659" s="196">
        <f t="shared" si="10"/>
        <v>44401</v>
      </c>
      <c r="L659"/>
      <c r="M659"/>
      <c r="N659" s="194">
        <v>44410</v>
      </c>
      <c r="O659">
        <v>11</v>
      </c>
      <c r="P659" t="s">
        <v>11</v>
      </c>
      <c r="Q659" s="124" t="s">
        <v>115</v>
      </c>
      <c r="R659" s="124" t="s">
        <v>115</v>
      </c>
      <c r="S659"/>
      <c r="T659"/>
    </row>
    <row r="660" spans="1:20">
      <c r="A660"/>
      <c r="B660" s="194">
        <v>44330</v>
      </c>
      <c r="C660">
        <v>21</v>
      </c>
      <c r="D660" t="s">
        <v>98</v>
      </c>
      <c r="E660" t="s">
        <v>99</v>
      </c>
      <c r="F660" t="s">
        <v>106</v>
      </c>
      <c r="G660" s="124" t="s">
        <v>115</v>
      </c>
      <c r="H660" t="s">
        <v>102</v>
      </c>
      <c r="I660" s="124" t="s">
        <v>115</v>
      </c>
      <c r="J660" s="194">
        <v>44267</v>
      </c>
      <c r="K660" s="196">
        <f t="shared" si="10"/>
        <v>44269</v>
      </c>
      <c r="L660"/>
      <c r="M660"/>
      <c r="N660" s="194">
        <v>44291</v>
      </c>
      <c r="O660">
        <v>24</v>
      </c>
      <c r="P660" t="s">
        <v>11</v>
      </c>
      <c r="Q660" s="124" t="s">
        <v>115</v>
      </c>
      <c r="R660" s="124" t="s">
        <v>115</v>
      </c>
      <c r="S660"/>
      <c r="T660"/>
    </row>
    <row r="661" spans="1:20">
      <c r="A661"/>
      <c r="B661" s="194">
        <v>44330</v>
      </c>
      <c r="C661">
        <v>21</v>
      </c>
      <c r="D661" t="s">
        <v>98</v>
      </c>
      <c r="E661" t="s">
        <v>99</v>
      </c>
      <c r="F661" t="s">
        <v>106</v>
      </c>
      <c r="G661" s="124" t="s">
        <v>115</v>
      </c>
      <c r="H661" t="s">
        <v>102</v>
      </c>
      <c r="I661" s="124" t="s">
        <v>115</v>
      </c>
      <c r="J661" s="194">
        <v>44359</v>
      </c>
      <c r="K661" s="196">
        <f t="shared" si="10"/>
        <v>44361</v>
      </c>
      <c r="L661"/>
      <c r="M661"/>
      <c r="N661" s="194">
        <v>44385</v>
      </c>
      <c r="O661">
        <v>26</v>
      </c>
      <c r="P661" t="s">
        <v>11</v>
      </c>
      <c r="Q661" s="124" t="s">
        <v>115</v>
      </c>
      <c r="R661" s="124" t="s">
        <v>115</v>
      </c>
      <c r="S661"/>
      <c r="T661"/>
    </row>
    <row r="662" spans="1:20">
      <c r="A662"/>
      <c r="B662" s="194">
        <v>44330</v>
      </c>
      <c r="C662">
        <v>21</v>
      </c>
      <c r="D662" t="s">
        <v>98</v>
      </c>
      <c r="E662" t="s">
        <v>99</v>
      </c>
      <c r="F662" t="s">
        <v>106</v>
      </c>
      <c r="G662" s="124" t="s">
        <v>115</v>
      </c>
      <c r="H662" t="s">
        <v>102</v>
      </c>
      <c r="I662" s="124" t="s">
        <v>115</v>
      </c>
      <c r="J662" s="194">
        <v>44389</v>
      </c>
      <c r="K662" s="196">
        <f t="shared" si="10"/>
        <v>44391</v>
      </c>
      <c r="L662"/>
      <c r="M662"/>
      <c r="N662" s="194">
        <v>44390</v>
      </c>
      <c r="O662">
        <v>1</v>
      </c>
      <c r="P662" t="s">
        <v>11</v>
      </c>
      <c r="Q662" s="124" t="s">
        <v>115</v>
      </c>
      <c r="R662" s="124" t="s">
        <v>115</v>
      </c>
      <c r="S662"/>
      <c r="T662"/>
    </row>
    <row r="663" spans="1:20">
      <c r="A663"/>
      <c r="B663" s="194">
        <v>44330</v>
      </c>
      <c r="C663">
        <v>21</v>
      </c>
      <c r="D663" t="s">
        <v>98</v>
      </c>
      <c r="E663" t="s">
        <v>99</v>
      </c>
      <c r="F663" t="s">
        <v>106</v>
      </c>
      <c r="G663" s="124" t="s">
        <v>115</v>
      </c>
      <c r="H663" t="s">
        <v>101</v>
      </c>
      <c r="I663" s="124" t="s">
        <v>115</v>
      </c>
      <c r="J663" s="194">
        <v>44400</v>
      </c>
      <c r="K663" s="196">
        <f t="shared" si="10"/>
        <v>44402</v>
      </c>
      <c r="L663"/>
      <c r="M663"/>
      <c r="N663" s="194">
        <v>44401</v>
      </c>
      <c r="O663">
        <v>1</v>
      </c>
      <c r="P663" t="s">
        <v>11</v>
      </c>
      <c r="Q663" s="124" t="s">
        <v>115</v>
      </c>
      <c r="R663" s="124" t="s">
        <v>115</v>
      </c>
      <c r="S663"/>
      <c r="T663" s="114" t="s">
        <v>141</v>
      </c>
    </row>
    <row r="664" spans="1:20">
      <c r="A664"/>
      <c r="B664" s="194">
        <v>44330</v>
      </c>
      <c r="C664">
        <v>35</v>
      </c>
      <c r="D664" t="s">
        <v>105</v>
      </c>
      <c r="E664" t="s">
        <v>99</v>
      </c>
      <c r="F664" t="s">
        <v>106</v>
      </c>
      <c r="G664" s="124" t="s">
        <v>115</v>
      </c>
      <c r="H664" t="s">
        <v>102</v>
      </c>
      <c r="I664" s="124" t="s">
        <v>115</v>
      </c>
      <c r="J664" s="194">
        <v>44208</v>
      </c>
      <c r="K664" s="196">
        <f t="shared" si="10"/>
        <v>44210</v>
      </c>
      <c r="L664"/>
      <c r="M664"/>
      <c r="N664" s="194">
        <v>44215</v>
      </c>
      <c r="O664">
        <v>7</v>
      </c>
      <c r="P664" t="s">
        <v>11</v>
      </c>
      <c r="Q664" s="124" t="s">
        <v>115</v>
      </c>
      <c r="R664" s="124" t="s">
        <v>115</v>
      </c>
      <c r="S664"/>
      <c r="T664"/>
    </row>
    <row r="665" spans="1:20">
      <c r="A665"/>
      <c r="B665" s="194">
        <v>44330</v>
      </c>
      <c r="C665">
        <v>35</v>
      </c>
      <c r="D665" t="s">
        <v>105</v>
      </c>
      <c r="E665" t="s">
        <v>99</v>
      </c>
      <c r="F665" t="s">
        <v>106</v>
      </c>
      <c r="G665" s="124" t="s">
        <v>115</v>
      </c>
      <c r="H665" t="s">
        <v>102</v>
      </c>
      <c r="I665" s="124" t="s">
        <v>115</v>
      </c>
      <c r="J665" s="194">
        <v>44271</v>
      </c>
      <c r="K665" s="196">
        <f t="shared" si="10"/>
        <v>44273</v>
      </c>
      <c r="L665"/>
      <c r="M665"/>
      <c r="N665" s="194">
        <v>44281</v>
      </c>
      <c r="O665">
        <v>10</v>
      </c>
      <c r="P665" t="s">
        <v>11</v>
      </c>
      <c r="Q665" s="124" t="s">
        <v>115</v>
      </c>
      <c r="R665" s="124" t="s">
        <v>115</v>
      </c>
      <c r="S665"/>
      <c r="T665"/>
    </row>
    <row r="666" spans="1:20">
      <c r="A666"/>
      <c r="B666" s="194">
        <v>44330</v>
      </c>
      <c r="C666">
        <v>35</v>
      </c>
      <c r="D666" t="s">
        <v>105</v>
      </c>
      <c r="E666" t="s">
        <v>99</v>
      </c>
      <c r="F666" t="s">
        <v>106</v>
      </c>
      <c r="G666" s="124" t="s">
        <v>115</v>
      </c>
      <c r="H666" t="s">
        <v>102</v>
      </c>
      <c r="I666" s="124" t="s">
        <v>115</v>
      </c>
      <c r="J666" s="194">
        <v>44282</v>
      </c>
      <c r="K666" s="196">
        <f t="shared" si="10"/>
        <v>44284</v>
      </c>
      <c r="L666"/>
      <c r="M666"/>
      <c r="N666" s="194">
        <v>44302</v>
      </c>
      <c r="O666">
        <v>20</v>
      </c>
      <c r="P666" t="s">
        <v>11</v>
      </c>
      <c r="Q666" s="124" t="s">
        <v>115</v>
      </c>
      <c r="R666" s="124" t="s">
        <v>115</v>
      </c>
      <c r="S666"/>
      <c r="T666"/>
    </row>
    <row r="667" spans="1:20">
      <c r="A667"/>
      <c r="B667" s="194">
        <v>44368</v>
      </c>
      <c r="C667">
        <v>30</v>
      </c>
      <c r="D667" t="s">
        <v>98</v>
      </c>
      <c r="E667" t="s">
        <v>99</v>
      </c>
      <c r="F667" t="s">
        <v>106</v>
      </c>
      <c r="G667" s="124" t="s">
        <v>115</v>
      </c>
      <c r="H667" t="s">
        <v>102</v>
      </c>
      <c r="I667" s="124" t="s">
        <v>115</v>
      </c>
      <c r="J667" s="194">
        <v>44340</v>
      </c>
      <c r="K667" s="196">
        <f t="shared" si="10"/>
        <v>44342</v>
      </c>
      <c r="L667"/>
      <c r="M667"/>
      <c r="N667" s="194">
        <v>44355</v>
      </c>
      <c r="O667">
        <v>15</v>
      </c>
      <c r="P667" t="s">
        <v>11</v>
      </c>
      <c r="Q667" s="124" t="s">
        <v>115</v>
      </c>
      <c r="R667" s="124" t="s">
        <v>115</v>
      </c>
      <c r="S667"/>
      <c r="T667"/>
    </row>
    <row r="668" spans="1:20">
      <c r="A668"/>
      <c r="B668" s="194">
        <v>44368</v>
      </c>
      <c r="C668">
        <v>30</v>
      </c>
      <c r="D668" t="s">
        <v>98</v>
      </c>
      <c r="E668" t="s">
        <v>99</v>
      </c>
      <c r="F668" t="s">
        <v>106</v>
      </c>
      <c r="G668" s="124" t="s">
        <v>115</v>
      </c>
      <c r="H668" t="s">
        <v>102</v>
      </c>
      <c r="I668" s="124" t="s">
        <v>115</v>
      </c>
      <c r="J668" s="194">
        <v>44378</v>
      </c>
      <c r="K668" s="196">
        <f t="shared" si="10"/>
        <v>44380</v>
      </c>
      <c r="L668"/>
      <c r="M668"/>
      <c r="N668" s="194">
        <v>44385</v>
      </c>
      <c r="O668">
        <v>7</v>
      </c>
      <c r="P668" t="s">
        <v>11</v>
      </c>
      <c r="Q668" s="124" t="s">
        <v>115</v>
      </c>
      <c r="R668" s="124" t="s">
        <v>115</v>
      </c>
      <c r="S668"/>
      <c r="T668"/>
    </row>
    <row r="669" spans="1:20">
      <c r="A669"/>
      <c r="B669" s="194">
        <v>44368</v>
      </c>
      <c r="C669">
        <v>30</v>
      </c>
      <c r="D669" t="s">
        <v>98</v>
      </c>
      <c r="E669" t="s">
        <v>99</v>
      </c>
      <c r="F669" t="s">
        <v>106</v>
      </c>
      <c r="G669" s="124" t="s">
        <v>115</v>
      </c>
      <c r="H669" t="s">
        <v>102</v>
      </c>
      <c r="I669" s="124" t="s">
        <v>115</v>
      </c>
      <c r="J669" s="194">
        <v>44414</v>
      </c>
      <c r="K669" s="196">
        <f t="shared" si="10"/>
        <v>44416</v>
      </c>
      <c r="L669"/>
      <c r="M669"/>
      <c r="N669" s="194">
        <v>44420</v>
      </c>
      <c r="O669">
        <v>6</v>
      </c>
      <c r="P669" t="s">
        <v>11</v>
      </c>
      <c r="Q669" s="124" t="s">
        <v>115</v>
      </c>
      <c r="R669" s="124" t="s">
        <v>115</v>
      </c>
      <c r="S669"/>
      <c r="T669"/>
    </row>
    <row r="670" spans="1:20">
      <c r="A670"/>
      <c r="B670" s="194">
        <v>44368</v>
      </c>
      <c r="C670">
        <v>30</v>
      </c>
      <c r="D670" t="s">
        <v>98</v>
      </c>
      <c r="E670" t="s">
        <v>99</v>
      </c>
      <c r="F670" t="s">
        <v>106</v>
      </c>
      <c r="G670" s="124" t="s">
        <v>115</v>
      </c>
      <c r="H670" t="s">
        <v>102</v>
      </c>
      <c r="I670" s="124" t="s">
        <v>115</v>
      </c>
      <c r="J670" s="194">
        <v>44421</v>
      </c>
      <c r="K670" s="196">
        <f t="shared" si="10"/>
        <v>44423</v>
      </c>
      <c r="L670"/>
      <c r="M670"/>
      <c r="N670" s="194">
        <v>44426</v>
      </c>
      <c r="O670">
        <v>5</v>
      </c>
      <c r="P670" t="s">
        <v>11</v>
      </c>
      <c r="Q670" s="124" t="s">
        <v>115</v>
      </c>
      <c r="R670" s="124" t="s">
        <v>115</v>
      </c>
      <c r="S670"/>
      <c r="T670"/>
    </row>
    <row r="671" spans="1:20">
      <c r="A671"/>
      <c r="B671" s="194">
        <v>44368</v>
      </c>
      <c r="C671">
        <v>30</v>
      </c>
      <c r="D671" t="s">
        <v>98</v>
      </c>
      <c r="E671" t="s">
        <v>99</v>
      </c>
      <c r="F671" t="s">
        <v>106</v>
      </c>
      <c r="G671" s="124" t="s">
        <v>115</v>
      </c>
      <c r="H671" t="s">
        <v>102</v>
      </c>
      <c r="I671" s="124" t="s">
        <v>115</v>
      </c>
      <c r="J671" s="194">
        <v>44434</v>
      </c>
      <c r="K671" s="196">
        <f t="shared" si="10"/>
        <v>44436</v>
      </c>
      <c r="L671"/>
      <c r="M671"/>
      <c r="N671" s="194">
        <v>44435</v>
      </c>
      <c r="O671">
        <v>1</v>
      </c>
      <c r="P671" t="s">
        <v>11</v>
      </c>
      <c r="Q671" s="124" t="s">
        <v>115</v>
      </c>
      <c r="R671" s="124" t="s">
        <v>115</v>
      </c>
      <c r="S671"/>
      <c r="T671"/>
    </row>
    <row r="672" spans="1:20">
      <c r="A672"/>
      <c r="B672" s="194">
        <v>44368</v>
      </c>
      <c r="C672">
        <v>30</v>
      </c>
      <c r="D672" t="s">
        <v>98</v>
      </c>
      <c r="E672" t="s">
        <v>99</v>
      </c>
      <c r="F672" t="s">
        <v>106</v>
      </c>
      <c r="G672" s="124" t="s">
        <v>115</v>
      </c>
      <c r="H672" t="s">
        <v>102</v>
      </c>
      <c r="I672" s="124" t="s">
        <v>115</v>
      </c>
      <c r="J672" s="194">
        <v>44500</v>
      </c>
      <c r="K672" s="196">
        <f t="shared" si="10"/>
        <v>44502</v>
      </c>
      <c r="L672"/>
      <c r="M672"/>
      <c r="N672" s="194">
        <v>44537</v>
      </c>
      <c r="O672">
        <v>37</v>
      </c>
      <c r="P672" t="s">
        <v>11</v>
      </c>
      <c r="Q672" s="124" t="s">
        <v>115</v>
      </c>
      <c r="R672" s="124" t="s">
        <v>115</v>
      </c>
      <c r="S672"/>
      <c r="T672"/>
    </row>
    <row r="673" spans="1:20">
      <c r="A673"/>
      <c r="B673" s="194">
        <v>44330</v>
      </c>
      <c r="C673">
        <v>29</v>
      </c>
      <c r="D673" t="s">
        <v>107</v>
      </c>
      <c r="E673" t="s">
        <v>107</v>
      </c>
      <c r="F673" t="s">
        <v>106</v>
      </c>
      <c r="G673" s="124" t="s">
        <v>115</v>
      </c>
      <c r="H673" t="s">
        <v>102</v>
      </c>
      <c r="I673" s="124" t="s">
        <v>115</v>
      </c>
      <c r="J673" s="194">
        <v>44341</v>
      </c>
      <c r="K673" s="196">
        <f t="shared" si="10"/>
        <v>44343</v>
      </c>
      <c r="L673"/>
      <c r="M673"/>
      <c r="N673" s="194">
        <v>44343</v>
      </c>
      <c r="O673">
        <v>2</v>
      </c>
      <c r="P673" t="s">
        <v>11</v>
      </c>
      <c r="Q673" s="124" t="s">
        <v>115</v>
      </c>
      <c r="R673" s="124" t="s">
        <v>115</v>
      </c>
      <c r="S673"/>
      <c r="T673"/>
    </row>
    <row r="674" spans="1:20">
      <c r="A674"/>
      <c r="B674" s="194">
        <v>44333</v>
      </c>
      <c r="C674">
        <v>38</v>
      </c>
      <c r="D674" t="s">
        <v>98</v>
      </c>
      <c r="E674" t="s">
        <v>99</v>
      </c>
      <c r="F674" t="s">
        <v>106</v>
      </c>
      <c r="G674" s="124" t="s">
        <v>115</v>
      </c>
      <c r="H674" t="s">
        <v>102</v>
      </c>
      <c r="I674" s="124" t="s">
        <v>115</v>
      </c>
      <c r="J674" s="194">
        <v>44342</v>
      </c>
      <c r="K674" s="196">
        <f t="shared" si="10"/>
        <v>44344</v>
      </c>
      <c r="L674"/>
      <c r="M674"/>
      <c r="N674" s="194">
        <v>44355</v>
      </c>
      <c r="O674">
        <v>13</v>
      </c>
      <c r="P674" t="s">
        <v>11</v>
      </c>
      <c r="Q674" s="124" t="s">
        <v>115</v>
      </c>
      <c r="R674" s="124" t="s">
        <v>115</v>
      </c>
      <c r="S674"/>
      <c r="T674"/>
    </row>
    <row r="675" spans="1:20">
      <c r="A675"/>
      <c r="B675" s="194">
        <v>44333</v>
      </c>
      <c r="C675">
        <v>51</v>
      </c>
      <c r="D675" t="s">
        <v>98</v>
      </c>
      <c r="E675" t="s">
        <v>99</v>
      </c>
      <c r="F675" t="s">
        <v>106</v>
      </c>
      <c r="G675" s="124" t="s">
        <v>115</v>
      </c>
      <c r="H675" t="s">
        <v>102</v>
      </c>
      <c r="I675" s="124" t="s">
        <v>115</v>
      </c>
      <c r="J675" s="194">
        <v>44369</v>
      </c>
      <c r="K675" s="196">
        <f t="shared" si="10"/>
        <v>44371</v>
      </c>
      <c r="L675"/>
      <c r="M675"/>
      <c r="N675" s="194">
        <v>44433</v>
      </c>
      <c r="O675">
        <v>64</v>
      </c>
      <c r="P675" t="s">
        <v>11</v>
      </c>
      <c r="Q675" s="124" t="s">
        <v>115</v>
      </c>
      <c r="R675" s="124" t="s">
        <v>115</v>
      </c>
      <c r="S675"/>
      <c r="T675"/>
    </row>
    <row r="676" spans="1:20">
      <c r="A676"/>
      <c r="B676" s="194">
        <v>44874</v>
      </c>
      <c r="C676">
        <v>22</v>
      </c>
      <c r="D676" t="s">
        <v>107</v>
      </c>
      <c r="E676" t="s">
        <v>107</v>
      </c>
      <c r="F676" t="s">
        <v>106</v>
      </c>
      <c r="G676" s="124" t="s">
        <v>115</v>
      </c>
      <c r="H676" t="s">
        <v>102</v>
      </c>
      <c r="I676" s="124" t="s">
        <v>115</v>
      </c>
      <c r="J676" s="194">
        <v>44349</v>
      </c>
      <c r="K676" s="196">
        <f t="shared" si="10"/>
        <v>44351</v>
      </c>
      <c r="L676"/>
      <c r="M676"/>
      <c r="N676" s="194">
        <v>44362</v>
      </c>
      <c r="O676">
        <v>13</v>
      </c>
      <c r="P676" t="s">
        <v>11</v>
      </c>
      <c r="Q676" s="124" t="s">
        <v>115</v>
      </c>
      <c r="R676" s="124" t="s">
        <v>115</v>
      </c>
      <c r="S676"/>
      <c r="T676"/>
    </row>
    <row r="677" spans="1:20">
      <c r="A677"/>
      <c r="B677" s="194">
        <v>44874</v>
      </c>
      <c r="C677">
        <v>22</v>
      </c>
      <c r="D677" t="s">
        <v>107</v>
      </c>
      <c r="E677" t="s">
        <v>107</v>
      </c>
      <c r="F677" t="s">
        <v>106</v>
      </c>
      <c r="G677" s="124" t="s">
        <v>115</v>
      </c>
      <c r="H677" t="s">
        <v>102</v>
      </c>
      <c r="I677" s="124" t="s">
        <v>115</v>
      </c>
      <c r="J677" s="194">
        <v>44387</v>
      </c>
      <c r="K677" s="196">
        <f t="shared" si="10"/>
        <v>44389</v>
      </c>
      <c r="L677"/>
      <c r="M677"/>
      <c r="N677" s="194">
        <v>44403</v>
      </c>
      <c r="O677">
        <v>16</v>
      </c>
      <c r="P677" t="s">
        <v>11</v>
      </c>
      <c r="Q677" s="124" t="s">
        <v>115</v>
      </c>
      <c r="R677" s="124" t="s">
        <v>115</v>
      </c>
      <c r="S677"/>
      <c r="T677"/>
    </row>
    <row r="678" spans="1:20">
      <c r="A678"/>
      <c r="B678" s="194">
        <v>44874</v>
      </c>
      <c r="C678">
        <v>22</v>
      </c>
      <c r="D678" t="s">
        <v>107</v>
      </c>
      <c r="E678" t="s">
        <v>107</v>
      </c>
      <c r="F678" t="s">
        <v>106</v>
      </c>
      <c r="G678" s="124" t="s">
        <v>115</v>
      </c>
      <c r="H678" t="s">
        <v>102</v>
      </c>
      <c r="I678" s="124" t="s">
        <v>115</v>
      </c>
      <c r="J678" s="194">
        <v>44423</v>
      </c>
      <c r="K678" s="196">
        <f t="shared" si="10"/>
        <v>44425</v>
      </c>
      <c r="L678"/>
      <c r="M678"/>
      <c r="N678" s="194">
        <v>44426</v>
      </c>
      <c r="O678">
        <v>3</v>
      </c>
      <c r="P678" t="s">
        <v>11</v>
      </c>
      <c r="Q678" s="124" t="s">
        <v>115</v>
      </c>
      <c r="R678" s="124" t="s">
        <v>115</v>
      </c>
      <c r="S678"/>
      <c r="T678"/>
    </row>
    <row r="679" spans="1:20">
      <c r="A679"/>
      <c r="B679" s="194">
        <v>44874</v>
      </c>
      <c r="C679">
        <v>22</v>
      </c>
      <c r="D679" t="s">
        <v>107</v>
      </c>
      <c r="E679" t="s">
        <v>107</v>
      </c>
      <c r="F679" t="s">
        <v>106</v>
      </c>
      <c r="G679" s="124" t="s">
        <v>115</v>
      </c>
      <c r="H679" t="s">
        <v>102</v>
      </c>
      <c r="I679" s="124" t="s">
        <v>115</v>
      </c>
      <c r="J679" s="194">
        <v>44456</v>
      </c>
      <c r="K679" s="196">
        <f t="shared" si="10"/>
        <v>44458</v>
      </c>
      <c r="L679"/>
      <c r="M679"/>
      <c r="N679" s="194">
        <v>44461</v>
      </c>
      <c r="O679">
        <v>5</v>
      </c>
      <c r="P679" t="s">
        <v>11</v>
      </c>
      <c r="Q679" s="124" t="s">
        <v>115</v>
      </c>
      <c r="R679" s="124" t="s">
        <v>115</v>
      </c>
      <c r="S679"/>
      <c r="T679"/>
    </row>
    <row r="680" spans="1:20">
      <c r="A680"/>
      <c r="B680" s="194">
        <v>44455</v>
      </c>
      <c r="C680">
        <v>36</v>
      </c>
      <c r="D680" t="s">
        <v>105</v>
      </c>
      <c r="E680" t="s">
        <v>99</v>
      </c>
      <c r="F680" t="s">
        <v>106</v>
      </c>
      <c r="G680" s="124" t="s">
        <v>115</v>
      </c>
      <c r="H680" t="s">
        <v>102</v>
      </c>
      <c r="I680" s="124" t="s">
        <v>115</v>
      </c>
      <c r="J680" s="194">
        <v>44444</v>
      </c>
      <c r="K680" s="196">
        <f t="shared" si="10"/>
        <v>44446</v>
      </c>
      <c r="L680"/>
      <c r="M680"/>
      <c r="N680" s="194">
        <v>44455</v>
      </c>
      <c r="O680">
        <v>11</v>
      </c>
      <c r="P680" t="s">
        <v>11</v>
      </c>
      <c r="Q680" s="124" t="s">
        <v>115</v>
      </c>
      <c r="R680" s="124" t="s">
        <v>115</v>
      </c>
      <c r="S680"/>
      <c r="T680"/>
    </row>
    <row r="681" spans="1:20">
      <c r="A681"/>
      <c r="B681" s="194">
        <v>44336</v>
      </c>
      <c r="C681">
        <v>40</v>
      </c>
      <c r="D681" t="s">
        <v>98</v>
      </c>
      <c r="E681" t="s">
        <v>99</v>
      </c>
      <c r="F681" t="s">
        <v>106</v>
      </c>
      <c r="G681" s="124" t="s">
        <v>115</v>
      </c>
      <c r="H681" t="s">
        <v>102</v>
      </c>
      <c r="I681" s="124" t="s">
        <v>115</v>
      </c>
      <c r="J681" s="194">
        <v>44359</v>
      </c>
      <c r="K681" s="196">
        <f t="shared" si="10"/>
        <v>44361</v>
      </c>
      <c r="L681"/>
      <c r="M681"/>
      <c r="N681" s="194">
        <v>44364</v>
      </c>
      <c r="O681">
        <v>5</v>
      </c>
      <c r="P681" t="s">
        <v>11</v>
      </c>
      <c r="Q681" s="124" t="s">
        <v>115</v>
      </c>
      <c r="R681" s="124" t="s">
        <v>115</v>
      </c>
      <c r="S681"/>
      <c r="T681"/>
    </row>
    <row r="682" spans="1:20">
      <c r="A682"/>
      <c r="B682" s="194">
        <v>44572</v>
      </c>
      <c r="C682">
        <v>37</v>
      </c>
      <c r="D682" t="s">
        <v>98</v>
      </c>
      <c r="E682" t="s">
        <v>99</v>
      </c>
      <c r="F682" t="s">
        <v>106</v>
      </c>
      <c r="G682" s="124" t="s">
        <v>115</v>
      </c>
      <c r="H682" t="s">
        <v>102</v>
      </c>
      <c r="I682" s="124" t="s">
        <v>115</v>
      </c>
      <c r="J682" s="194">
        <v>44482</v>
      </c>
      <c r="K682" s="196">
        <f t="shared" si="10"/>
        <v>44484</v>
      </c>
      <c r="L682"/>
      <c r="M682"/>
      <c r="N682" s="194">
        <v>44491</v>
      </c>
      <c r="O682">
        <v>9</v>
      </c>
      <c r="P682" t="s">
        <v>11</v>
      </c>
      <c r="Q682" s="124" t="s">
        <v>115</v>
      </c>
      <c r="R682" s="124" t="s">
        <v>115</v>
      </c>
      <c r="S682"/>
      <c r="T682"/>
    </row>
    <row r="683" spans="1:20">
      <c r="A683"/>
      <c r="B683" s="194">
        <v>44491</v>
      </c>
      <c r="C683">
        <v>25</v>
      </c>
      <c r="D683" t="s">
        <v>98</v>
      </c>
      <c r="E683" t="s">
        <v>99</v>
      </c>
      <c r="F683" t="s">
        <v>106</v>
      </c>
      <c r="G683" s="124" t="s">
        <v>115</v>
      </c>
      <c r="H683" t="s">
        <v>102</v>
      </c>
      <c r="I683" s="124" t="s">
        <v>115</v>
      </c>
      <c r="J683" s="194">
        <v>44201</v>
      </c>
      <c r="K683" s="196">
        <f t="shared" si="10"/>
        <v>44203</v>
      </c>
      <c r="L683"/>
      <c r="M683"/>
      <c r="N683" s="194">
        <v>44202</v>
      </c>
      <c r="O683">
        <v>1</v>
      </c>
      <c r="P683" t="s">
        <v>11</v>
      </c>
      <c r="Q683" s="124" t="s">
        <v>115</v>
      </c>
      <c r="R683" s="124" t="s">
        <v>115</v>
      </c>
      <c r="S683"/>
      <c r="T683"/>
    </row>
    <row r="684" spans="1:20">
      <c r="A684"/>
      <c r="B684" s="194">
        <v>44491</v>
      </c>
      <c r="C684">
        <v>25</v>
      </c>
      <c r="D684" t="s">
        <v>98</v>
      </c>
      <c r="E684" t="s">
        <v>99</v>
      </c>
      <c r="F684" t="s">
        <v>106</v>
      </c>
      <c r="G684" s="124" t="s">
        <v>115</v>
      </c>
      <c r="H684" t="s">
        <v>102</v>
      </c>
      <c r="I684" s="124" t="s">
        <v>115</v>
      </c>
      <c r="J684" s="194">
        <v>44470</v>
      </c>
      <c r="K684" s="196">
        <f t="shared" si="10"/>
        <v>44472</v>
      </c>
      <c r="L684"/>
      <c r="M684"/>
      <c r="N684" s="194">
        <v>44473</v>
      </c>
      <c r="O684">
        <v>3</v>
      </c>
      <c r="P684" t="s">
        <v>11</v>
      </c>
      <c r="Q684" s="124" t="s">
        <v>115</v>
      </c>
      <c r="R684" s="124" t="s">
        <v>115</v>
      </c>
      <c r="S684"/>
      <c r="T684"/>
    </row>
    <row r="685" spans="1:20">
      <c r="A685"/>
      <c r="B685" s="194">
        <v>44428</v>
      </c>
      <c r="C685">
        <v>54</v>
      </c>
      <c r="D685" t="s">
        <v>98</v>
      </c>
      <c r="E685" t="s">
        <v>99</v>
      </c>
      <c r="F685" t="s">
        <v>106</v>
      </c>
      <c r="G685" s="124" t="s">
        <v>115</v>
      </c>
      <c r="H685" t="s">
        <v>102</v>
      </c>
      <c r="I685" s="124" t="s">
        <v>115</v>
      </c>
      <c r="J685" s="194">
        <v>44553</v>
      </c>
      <c r="K685" s="196">
        <f t="shared" si="10"/>
        <v>44555</v>
      </c>
      <c r="L685"/>
      <c r="M685"/>
      <c r="N685" s="194">
        <v>44557</v>
      </c>
      <c r="O685">
        <v>4</v>
      </c>
      <c r="P685" t="s">
        <v>11</v>
      </c>
      <c r="Q685" s="124" t="s">
        <v>115</v>
      </c>
      <c r="R685" s="124" t="s">
        <v>115</v>
      </c>
      <c r="S685"/>
      <c r="T685"/>
    </row>
    <row r="686" spans="1:20">
      <c r="A686"/>
      <c r="B686" s="194">
        <v>44337</v>
      </c>
      <c r="C686">
        <v>33</v>
      </c>
      <c r="D686" t="s">
        <v>107</v>
      </c>
      <c r="E686" t="s">
        <v>107</v>
      </c>
      <c r="F686" t="s">
        <v>106</v>
      </c>
      <c r="G686" s="124" t="s">
        <v>115</v>
      </c>
      <c r="H686" t="s">
        <v>102</v>
      </c>
      <c r="I686" s="124" t="s">
        <v>115</v>
      </c>
      <c r="J686" s="194">
        <v>44349</v>
      </c>
      <c r="K686" s="196">
        <f t="shared" si="10"/>
        <v>44351</v>
      </c>
      <c r="L686"/>
      <c r="M686"/>
      <c r="N686" s="194">
        <v>44351</v>
      </c>
      <c r="O686">
        <v>2</v>
      </c>
      <c r="P686" t="s">
        <v>11</v>
      </c>
      <c r="Q686" s="124" t="s">
        <v>115</v>
      </c>
      <c r="R686" s="124" t="s">
        <v>115</v>
      </c>
      <c r="S686"/>
      <c r="T686"/>
    </row>
    <row r="687" spans="1:20">
      <c r="A687"/>
      <c r="B687" s="194">
        <v>44337</v>
      </c>
      <c r="C687">
        <v>33</v>
      </c>
      <c r="D687" t="s">
        <v>107</v>
      </c>
      <c r="E687" t="s">
        <v>107</v>
      </c>
      <c r="F687" t="s">
        <v>106</v>
      </c>
      <c r="G687" s="124" t="s">
        <v>115</v>
      </c>
      <c r="H687" t="s">
        <v>102</v>
      </c>
      <c r="I687" s="124" t="s">
        <v>115</v>
      </c>
      <c r="J687" s="194">
        <v>44406</v>
      </c>
      <c r="K687" s="196">
        <f t="shared" si="10"/>
        <v>44408</v>
      </c>
      <c r="L687"/>
      <c r="M687"/>
      <c r="N687" s="194">
        <v>44417</v>
      </c>
      <c r="O687">
        <v>11</v>
      </c>
      <c r="P687" t="s">
        <v>11</v>
      </c>
      <c r="Q687" s="124" t="s">
        <v>115</v>
      </c>
      <c r="R687" s="124" t="s">
        <v>115</v>
      </c>
      <c r="S687"/>
      <c r="T687"/>
    </row>
    <row r="688" spans="1:20">
      <c r="A688"/>
      <c r="B688" s="194">
        <v>44337</v>
      </c>
      <c r="C688">
        <v>33</v>
      </c>
      <c r="D688" t="s">
        <v>107</v>
      </c>
      <c r="E688" t="s">
        <v>107</v>
      </c>
      <c r="F688" t="s">
        <v>106</v>
      </c>
      <c r="G688" s="124" t="s">
        <v>115</v>
      </c>
      <c r="H688" t="s">
        <v>102</v>
      </c>
      <c r="I688" s="124" t="s">
        <v>115</v>
      </c>
      <c r="J688" s="194">
        <v>44480</v>
      </c>
      <c r="K688" s="196">
        <f t="shared" si="10"/>
        <v>44482</v>
      </c>
      <c r="L688"/>
      <c r="M688"/>
      <c r="N688" s="194">
        <v>44481</v>
      </c>
      <c r="O688">
        <v>1</v>
      </c>
      <c r="P688" t="s">
        <v>11</v>
      </c>
      <c r="Q688" s="124" t="s">
        <v>115</v>
      </c>
      <c r="R688" s="124" t="s">
        <v>115</v>
      </c>
      <c r="S688"/>
      <c r="T688"/>
    </row>
    <row r="689" spans="1:20">
      <c r="A689"/>
      <c r="B689" s="194">
        <v>44341</v>
      </c>
      <c r="C689">
        <v>39</v>
      </c>
      <c r="D689" t="s">
        <v>98</v>
      </c>
      <c r="E689" t="s">
        <v>99</v>
      </c>
      <c r="F689" t="s">
        <v>106</v>
      </c>
      <c r="G689" s="124" t="s">
        <v>115</v>
      </c>
      <c r="H689" t="s">
        <v>102</v>
      </c>
      <c r="I689" s="124" t="s">
        <v>115</v>
      </c>
      <c r="J689" s="194">
        <v>44399</v>
      </c>
      <c r="K689" s="196">
        <f t="shared" si="10"/>
        <v>44401</v>
      </c>
      <c r="L689"/>
      <c r="M689"/>
      <c r="N689" s="194">
        <v>44414</v>
      </c>
      <c r="O689">
        <v>15</v>
      </c>
      <c r="P689" t="s">
        <v>11</v>
      </c>
      <c r="Q689" s="124" t="s">
        <v>115</v>
      </c>
      <c r="R689" s="124" t="s">
        <v>115</v>
      </c>
      <c r="S689"/>
      <c r="T689"/>
    </row>
    <row r="690" spans="1:20">
      <c r="A690"/>
      <c r="B690" s="194">
        <v>44341</v>
      </c>
      <c r="C690">
        <v>26</v>
      </c>
      <c r="D690" t="s">
        <v>98</v>
      </c>
      <c r="E690" t="s">
        <v>99</v>
      </c>
      <c r="F690" t="s">
        <v>106</v>
      </c>
      <c r="G690" s="124" t="s">
        <v>115</v>
      </c>
      <c r="H690" t="s">
        <v>102</v>
      </c>
      <c r="I690" s="124" t="s">
        <v>115</v>
      </c>
      <c r="J690" s="194">
        <v>44372</v>
      </c>
      <c r="K690" s="196">
        <f t="shared" si="10"/>
        <v>44374</v>
      </c>
      <c r="L690"/>
      <c r="M690"/>
      <c r="N690" s="194">
        <v>44376</v>
      </c>
      <c r="O690">
        <v>4</v>
      </c>
      <c r="P690" t="s">
        <v>11</v>
      </c>
      <c r="Q690" s="124" t="s">
        <v>115</v>
      </c>
      <c r="R690" s="124" t="s">
        <v>115</v>
      </c>
      <c r="S690"/>
      <c r="T690"/>
    </row>
    <row r="691" spans="1:20">
      <c r="A691"/>
      <c r="B691" s="194">
        <v>44341</v>
      </c>
      <c r="C691">
        <v>31</v>
      </c>
      <c r="D691" t="s">
        <v>98</v>
      </c>
      <c r="E691" t="s">
        <v>99</v>
      </c>
      <c r="F691" t="s">
        <v>106</v>
      </c>
      <c r="G691" s="124" t="s">
        <v>115</v>
      </c>
      <c r="H691" t="s">
        <v>102</v>
      </c>
      <c r="I691" s="124" t="s">
        <v>115</v>
      </c>
      <c r="J691" s="194">
        <v>44438</v>
      </c>
      <c r="K691" s="196">
        <f t="shared" si="10"/>
        <v>44440</v>
      </c>
      <c r="L691"/>
      <c r="M691"/>
      <c r="N691" s="194">
        <v>44442</v>
      </c>
      <c r="O691">
        <v>4</v>
      </c>
      <c r="P691" t="s">
        <v>11</v>
      </c>
      <c r="Q691" s="124" t="s">
        <v>115</v>
      </c>
      <c r="R691" s="124" t="s">
        <v>115</v>
      </c>
      <c r="S691"/>
      <c r="T691"/>
    </row>
    <row r="692" spans="1:20">
      <c r="A692"/>
      <c r="B692" s="194">
        <v>44341</v>
      </c>
      <c r="C692">
        <v>38</v>
      </c>
      <c r="D692" t="s">
        <v>107</v>
      </c>
      <c r="E692" t="s">
        <v>107</v>
      </c>
      <c r="F692" t="s">
        <v>106</v>
      </c>
      <c r="G692" s="124" t="s">
        <v>115</v>
      </c>
      <c r="H692" t="s">
        <v>102</v>
      </c>
      <c r="I692" s="124" t="s">
        <v>115</v>
      </c>
      <c r="J692" s="194">
        <v>44425</v>
      </c>
      <c r="K692" s="196">
        <f t="shared" si="10"/>
        <v>44427</v>
      </c>
      <c r="L692"/>
      <c r="M692"/>
      <c r="N692" s="194">
        <v>44433</v>
      </c>
      <c r="O692">
        <v>8</v>
      </c>
      <c r="P692" t="s">
        <v>11</v>
      </c>
      <c r="Q692" s="124" t="s">
        <v>115</v>
      </c>
      <c r="R692" s="124" t="s">
        <v>115</v>
      </c>
      <c r="S692"/>
      <c r="T692"/>
    </row>
    <row r="693" spans="1:20">
      <c r="A693"/>
      <c r="B693" s="194">
        <v>44456</v>
      </c>
      <c r="C693">
        <v>35</v>
      </c>
      <c r="D693" t="s">
        <v>110</v>
      </c>
      <c r="E693" t="s">
        <v>99</v>
      </c>
      <c r="F693" t="s">
        <v>106</v>
      </c>
      <c r="G693" s="124" t="s">
        <v>115</v>
      </c>
      <c r="H693" t="s">
        <v>102</v>
      </c>
      <c r="I693" s="124" t="s">
        <v>115</v>
      </c>
      <c r="J693" s="194">
        <v>44458</v>
      </c>
      <c r="K693" s="196">
        <f t="shared" si="10"/>
        <v>44460</v>
      </c>
      <c r="L693"/>
      <c r="M693"/>
      <c r="N693" s="194">
        <v>44459</v>
      </c>
      <c r="O693">
        <v>1</v>
      </c>
      <c r="P693" t="s">
        <v>11</v>
      </c>
      <c r="Q693" s="124" t="s">
        <v>115</v>
      </c>
      <c r="R693" s="124" t="s">
        <v>115</v>
      </c>
      <c r="S693"/>
      <c r="T693"/>
    </row>
    <row r="694" spans="1:20">
      <c r="A694"/>
      <c r="B694" s="194">
        <v>44440</v>
      </c>
      <c r="C694">
        <v>40</v>
      </c>
      <c r="D694" t="s">
        <v>107</v>
      </c>
      <c r="E694" t="s">
        <v>107</v>
      </c>
      <c r="F694" t="s">
        <v>106</v>
      </c>
      <c r="G694" s="124" t="s">
        <v>115</v>
      </c>
      <c r="H694" t="s">
        <v>102</v>
      </c>
      <c r="I694" s="124" t="s">
        <v>115</v>
      </c>
      <c r="J694" s="194">
        <v>44369</v>
      </c>
      <c r="K694" s="196">
        <f t="shared" si="10"/>
        <v>44371</v>
      </c>
      <c r="L694"/>
      <c r="M694"/>
      <c r="N694" s="194">
        <v>44375</v>
      </c>
      <c r="O694">
        <v>6</v>
      </c>
      <c r="P694" t="s">
        <v>11</v>
      </c>
      <c r="Q694" s="124" t="s">
        <v>115</v>
      </c>
      <c r="R694" s="124" t="s">
        <v>115</v>
      </c>
      <c r="S694"/>
      <c r="T694"/>
    </row>
    <row r="695" spans="1:20">
      <c r="A695"/>
      <c r="B695" s="194">
        <v>44343</v>
      </c>
      <c r="C695">
        <v>34</v>
      </c>
      <c r="D695" t="s">
        <v>105</v>
      </c>
      <c r="E695" t="s">
        <v>99</v>
      </c>
      <c r="F695" t="s">
        <v>106</v>
      </c>
      <c r="G695" s="124" t="s">
        <v>115</v>
      </c>
      <c r="H695" t="s">
        <v>102</v>
      </c>
      <c r="I695" s="124" t="s">
        <v>115</v>
      </c>
      <c r="J695" s="194">
        <v>44356</v>
      </c>
      <c r="K695" s="196">
        <f t="shared" si="10"/>
        <v>44358</v>
      </c>
      <c r="L695"/>
      <c r="M695"/>
      <c r="N695" s="194">
        <v>44359</v>
      </c>
      <c r="O695">
        <v>3</v>
      </c>
      <c r="P695" t="s">
        <v>11</v>
      </c>
      <c r="Q695" s="124" t="s">
        <v>115</v>
      </c>
      <c r="R695" s="124" t="s">
        <v>115</v>
      </c>
      <c r="S695"/>
      <c r="T695"/>
    </row>
    <row r="696" spans="1:20">
      <c r="A696"/>
      <c r="B696" s="194">
        <v>44343</v>
      </c>
      <c r="C696">
        <v>34</v>
      </c>
      <c r="D696" t="s">
        <v>105</v>
      </c>
      <c r="E696" t="s">
        <v>99</v>
      </c>
      <c r="F696" t="s">
        <v>106</v>
      </c>
      <c r="G696" s="124" t="s">
        <v>115</v>
      </c>
      <c r="H696" t="s">
        <v>102</v>
      </c>
      <c r="I696" s="124" t="s">
        <v>115</v>
      </c>
      <c r="J696" s="194">
        <v>44436</v>
      </c>
      <c r="K696" s="196">
        <f t="shared" si="10"/>
        <v>44438</v>
      </c>
      <c r="L696"/>
      <c r="M696"/>
      <c r="N696" s="194">
        <v>44437</v>
      </c>
      <c r="O696">
        <v>1</v>
      </c>
      <c r="P696" t="s">
        <v>11</v>
      </c>
      <c r="Q696" s="124" t="s">
        <v>115</v>
      </c>
      <c r="R696" s="124" t="s">
        <v>115</v>
      </c>
      <c r="S696"/>
      <c r="T696"/>
    </row>
    <row r="697" spans="1:20">
      <c r="A697"/>
      <c r="B697" s="194">
        <v>44343</v>
      </c>
      <c r="C697">
        <v>34</v>
      </c>
      <c r="D697" t="s">
        <v>105</v>
      </c>
      <c r="E697" t="s">
        <v>99</v>
      </c>
      <c r="F697" t="s">
        <v>106</v>
      </c>
      <c r="G697" s="124" t="s">
        <v>115</v>
      </c>
      <c r="H697" t="s">
        <v>102</v>
      </c>
      <c r="I697" s="124" t="s">
        <v>115</v>
      </c>
      <c r="J697" s="194">
        <v>44476</v>
      </c>
      <c r="K697" s="196">
        <f t="shared" si="10"/>
        <v>44478</v>
      </c>
      <c r="L697"/>
      <c r="M697"/>
      <c r="N697" s="194">
        <v>44478</v>
      </c>
      <c r="O697">
        <v>2</v>
      </c>
      <c r="P697" t="s">
        <v>11</v>
      </c>
      <c r="Q697" s="124" t="s">
        <v>115</v>
      </c>
      <c r="R697" s="124" t="s">
        <v>115</v>
      </c>
      <c r="S697"/>
      <c r="T697"/>
    </row>
    <row r="698" spans="1:20">
      <c r="A698"/>
      <c r="B698" s="194">
        <v>44390</v>
      </c>
      <c r="C698">
        <v>26</v>
      </c>
      <c r="D698" t="s">
        <v>98</v>
      </c>
      <c r="E698" t="s">
        <v>99</v>
      </c>
      <c r="F698" t="s">
        <v>106</v>
      </c>
      <c r="G698" s="124" t="s">
        <v>115</v>
      </c>
      <c r="H698" t="s">
        <v>102</v>
      </c>
      <c r="I698" s="124" t="s">
        <v>115</v>
      </c>
      <c r="J698" s="194">
        <v>44425</v>
      </c>
      <c r="K698" s="196">
        <f t="shared" si="10"/>
        <v>44427</v>
      </c>
      <c r="L698"/>
      <c r="M698"/>
      <c r="N698" s="194">
        <v>44427</v>
      </c>
      <c r="O698">
        <v>2</v>
      </c>
      <c r="P698" t="s">
        <v>11</v>
      </c>
      <c r="Q698" s="124" t="s">
        <v>115</v>
      </c>
      <c r="R698" s="124" t="s">
        <v>115</v>
      </c>
      <c r="S698"/>
      <c r="T698"/>
    </row>
    <row r="699" spans="1:20">
      <c r="A699"/>
      <c r="B699" s="194">
        <v>44390</v>
      </c>
      <c r="C699">
        <v>26</v>
      </c>
      <c r="D699" t="s">
        <v>98</v>
      </c>
      <c r="E699" t="s">
        <v>99</v>
      </c>
      <c r="F699" t="s">
        <v>106</v>
      </c>
      <c r="G699" s="124" t="s">
        <v>115</v>
      </c>
      <c r="H699" t="s">
        <v>102</v>
      </c>
      <c r="I699" s="124" t="s">
        <v>115</v>
      </c>
      <c r="J699" s="194">
        <v>44432</v>
      </c>
      <c r="K699" s="196">
        <f t="shared" si="10"/>
        <v>44434</v>
      </c>
      <c r="L699"/>
      <c r="M699"/>
      <c r="N699" s="194">
        <v>44440</v>
      </c>
      <c r="O699">
        <v>8</v>
      </c>
      <c r="P699" t="s">
        <v>11</v>
      </c>
      <c r="Q699" s="124" t="s">
        <v>115</v>
      </c>
      <c r="R699" s="124" t="s">
        <v>115</v>
      </c>
      <c r="S699"/>
      <c r="T699"/>
    </row>
    <row r="700" spans="1:20">
      <c r="A700"/>
      <c r="B700" s="194">
        <v>44343</v>
      </c>
      <c r="C700">
        <v>23</v>
      </c>
      <c r="D700" t="s">
        <v>107</v>
      </c>
      <c r="E700" t="s">
        <v>107</v>
      </c>
      <c r="F700" t="s">
        <v>106</v>
      </c>
      <c r="G700" s="124" t="s">
        <v>115</v>
      </c>
      <c r="H700" t="s">
        <v>102</v>
      </c>
      <c r="I700" s="124" t="s">
        <v>115</v>
      </c>
      <c r="J700" s="194">
        <v>44356</v>
      </c>
      <c r="K700" s="196">
        <f t="shared" si="10"/>
        <v>44358</v>
      </c>
      <c r="L700"/>
      <c r="M700"/>
      <c r="N700" s="194">
        <v>44371</v>
      </c>
      <c r="O700">
        <v>15</v>
      </c>
      <c r="P700" t="s">
        <v>11</v>
      </c>
      <c r="Q700" s="124" t="s">
        <v>115</v>
      </c>
      <c r="R700" s="124" t="s">
        <v>115</v>
      </c>
      <c r="S700"/>
      <c r="T700"/>
    </row>
    <row r="701" spans="1:20">
      <c r="A701"/>
      <c r="B701" s="194">
        <v>44343</v>
      </c>
      <c r="C701">
        <v>23</v>
      </c>
      <c r="D701" t="s">
        <v>107</v>
      </c>
      <c r="E701" t="s">
        <v>107</v>
      </c>
      <c r="F701" t="s">
        <v>106</v>
      </c>
      <c r="G701" s="124" t="s">
        <v>115</v>
      </c>
      <c r="H701" t="s">
        <v>102</v>
      </c>
      <c r="I701" s="124" t="s">
        <v>115</v>
      </c>
      <c r="J701" s="194">
        <v>44374</v>
      </c>
      <c r="K701" s="196">
        <f t="shared" si="10"/>
        <v>44376</v>
      </c>
      <c r="L701"/>
      <c r="M701"/>
      <c r="N701" s="194">
        <v>44390</v>
      </c>
      <c r="O701">
        <v>16</v>
      </c>
      <c r="P701" t="s">
        <v>11</v>
      </c>
      <c r="Q701" s="124" t="s">
        <v>115</v>
      </c>
      <c r="R701" s="124" t="s">
        <v>115</v>
      </c>
      <c r="S701"/>
      <c r="T701"/>
    </row>
    <row r="702" spans="1:20">
      <c r="A702"/>
      <c r="B702" s="194">
        <v>44343</v>
      </c>
      <c r="C702">
        <v>28</v>
      </c>
      <c r="D702" t="s">
        <v>105</v>
      </c>
      <c r="E702" t="s">
        <v>99</v>
      </c>
      <c r="F702" t="s">
        <v>106</v>
      </c>
      <c r="G702" s="124" t="s">
        <v>115</v>
      </c>
      <c r="H702" t="s">
        <v>102</v>
      </c>
      <c r="I702" s="124" t="s">
        <v>115</v>
      </c>
      <c r="J702" s="194">
        <v>44379</v>
      </c>
      <c r="K702" s="196">
        <f t="shared" si="10"/>
        <v>44381</v>
      </c>
      <c r="L702"/>
      <c r="M702"/>
      <c r="N702" s="194">
        <v>44386</v>
      </c>
      <c r="O702">
        <v>7</v>
      </c>
      <c r="P702" t="s">
        <v>11</v>
      </c>
      <c r="Q702" s="124" t="s">
        <v>115</v>
      </c>
      <c r="R702" s="124" t="s">
        <v>115</v>
      </c>
      <c r="S702"/>
      <c r="T702"/>
    </row>
    <row r="703" spans="1:20">
      <c r="A703"/>
      <c r="B703" s="194">
        <v>44376</v>
      </c>
      <c r="C703">
        <v>31</v>
      </c>
      <c r="D703" t="s">
        <v>98</v>
      </c>
      <c r="E703" t="s">
        <v>107</v>
      </c>
      <c r="F703" t="s">
        <v>106</v>
      </c>
      <c r="G703" s="124" t="s">
        <v>115</v>
      </c>
      <c r="H703" t="s">
        <v>102</v>
      </c>
      <c r="I703" s="124" t="s">
        <v>115</v>
      </c>
      <c r="J703" s="194">
        <v>44393</v>
      </c>
      <c r="K703" s="196">
        <f t="shared" si="10"/>
        <v>44395</v>
      </c>
      <c r="L703"/>
      <c r="M703"/>
      <c r="N703" s="194">
        <v>44403</v>
      </c>
      <c r="O703">
        <v>10</v>
      </c>
      <c r="P703" t="s">
        <v>11</v>
      </c>
      <c r="Q703" s="124" t="s">
        <v>115</v>
      </c>
      <c r="R703" s="124" t="s">
        <v>115</v>
      </c>
      <c r="S703"/>
      <c r="T703"/>
    </row>
    <row r="704" spans="1:20">
      <c r="A704"/>
      <c r="B704" s="194">
        <v>44344</v>
      </c>
      <c r="C704">
        <v>31</v>
      </c>
      <c r="D704" t="s">
        <v>98</v>
      </c>
      <c r="E704" t="s">
        <v>99</v>
      </c>
      <c r="F704" t="s">
        <v>106</v>
      </c>
      <c r="G704" s="124" t="s">
        <v>115</v>
      </c>
      <c r="H704" t="s">
        <v>102</v>
      </c>
      <c r="I704" s="124" t="s">
        <v>115</v>
      </c>
      <c r="J704" s="194">
        <v>44221</v>
      </c>
      <c r="K704" s="196">
        <f t="shared" si="10"/>
        <v>44223</v>
      </c>
      <c r="L704"/>
      <c r="M704"/>
      <c r="N704" s="194">
        <v>44222</v>
      </c>
      <c r="O704">
        <v>1</v>
      </c>
      <c r="P704" t="s">
        <v>11</v>
      </c>
      <c r="Q704" s="124" t="s">
        <v>115</v>
      </c>
      <c r="R704" s="124" t="s">
        <v>115</v>
      </c>
      <c r="S704"/>
      <c r="T704"/>
    </row>
    <row r="705" spans="1:20">
      <c r="A705"/>
      <c r="B705" s="194">
        <v>44344</v>
      </c>
      <c r="C705">
        <v>31</v>
      </c>
      <c r="D705" t="s">
        <v>98</v>
      </c>
      <c r="E705" t="s">
        <v>99</v>
      </c>
      <c r="F705" t="s">
        <v>106</v>
      </c>
      <c r="G705" s="124" t="s">
        <v>115</v>
      </c>
      <c r="H705" t="s">
        <v>102</v>
      </c>
      <c r="I705" s="124" t="s">
        <v>115</v>
      </c>
      <c r="J705" s="194">
        <v>44256</v>
      </c>
      <c r="K705" s="196">
        <f t="shared" si="10"/>
        <v>44258</v>
      </c>
      <c r="L705"/>
      <c r="M705"/>
      <c r="N705" s="194">
        <v>44259</v>
      </c>
      <c r="O705">
        <v>3</v>
      </c>
      <c r="P705" t="s">
        <v>11</v>
      </c>
      <c r="Q705" s="124" t="s">
        <v>115</v>
      </c>
      <c r="R705" s="124" t="s">
        <v>115</v>
      </c>
      <c r="S705"/>
      <c r="T705"/>
    </row>
    <row r="706" spans="1:20">
      <c r="A706"/>
      <c r="B706" s="194">
        <v>44344</v>
      </c>
      <c r="C706">
        <v>42</v>
      </c>
      <c r="D706" t="s">
        <v>105</v>
      </c>
      <c r="E706" t="s">
        <v>99</v>
      </c>
      <c r="F706" t="s">
        <v>106</v>
      </c>
      <c r="G706" s="124" t="s">
        <v>115</v>
      </c>
      <c r="H706" t="s">
        <v>102</v>
      </c>
      <c r="I706" s="124" t="s">
        <v>115</v>
      </c>
      <c r="J706" s="194">
        <v>44357</v>
      </c>
      <c r="K706" s="196">
        <f t="shared" si="10"/>
        <v>44359</v>
      </c>
      <c r="L706"/>
      <c r="M706"/>
      <c r="N706" s="194">
        <v>44374</v>
      </c>
      <c r="O706">
        <v>17</v>
      </c>
      <c r="P706" t="s">
        <v>11</v>
      </c>
      <c r="Q706" s="124" t="s">
        <v>115</v>
      </c>
      <c r="R706" s="124" t="s">
        <v>115</v>
      </c>
      <c r="S706"/>
      <c r="T706"/>
    </row>
    <row r="707" spans="1:20">
      <c r="A707"/>
      <c r="B707" s="194">
        <v>44344</v>
      </c>
      <c r="C707">
        <v>30</v>
      </c>
      <c r="D707" t="s">
        <v>105</v>
      </c>
      <c r="E707" t="s">
        <v>99</v>
      </c>
      <c r="F707" t="s">
        <v>106</v>
      </c>
      <c r="G707" s="124" t="s">
        <v>115</v>
      </c>
      <c r="H707" t="s">
        <v>102</v>
      </c>
      <c r="I707" s="124" t="s">
        <v>115</v>
      </c>
      <c r="J707" s="194">
        <v>44368</v>
      </c>
      <c r="K707" s="196">
        <f t="shared" si="10"/>
        <v>44370</v>
      </c>
      <c r="L707"/>
      <c r="M707"/>
      <c r="N707" s="194">
        <v>44392</v>
      </c>
      <c r="O707">
        <v>24</v>
      </c>
      <c r="P707" t="s">
        <v>11</v>
      </c>
      <c r="Q707" s="124" t="s">
        <v>115</v>
      </c>
      <c r="R707" s="124" t="s">
        <v>115</v>
      </c>
      <c r="S707"/>
      <c r="T707"/>
    </row>
    <row r="708" spans="1:20">
      <c r="A708"/>
      <c r="B708" s="194">
        <v>44453</v>
      </c>
      <c r="C708">
        <v>26</v>
      </c>
      <c r="D708" t="s">
        <v>107</v>
      </c>
      <c r="E708" t="s">
        <v>107</v>
      </c>
      <c r="F708" t="s">
        <v>106</v>
      </c>
      <c r="G708" s="124" t="s">
        <v>115</v>
      </c>
      <c r="H708" t="s">
        <v>102</v>
      </c>
      <c r="I708" s="124" t="s">
        <v>115</v>
      </c>
      <c r="J708" s="194">
        <v>44401</v>
      </c>
      <c r="K708" s="196">
        <f t="shared" ref="K708:K771" si="11">J708+2</f>
        <v>44403</v>
      </c>
      <c r="L708"/>
      <c r="M708"/>
      <c r="N708" s="194">
        <v>44413</v>
      </c>
      <c r="O708">
        <v>12</v>
      </c>
      <c r="P708" t="s">
        <v>11</v>
      </c>
      <c r="Q708" s="124" t="s">
        <v>115</v>
      </c>
      <c r="R708" s="124" t="s">
        <v>115</v>
      </c>
      <c r="S708"/>
      <c r="T708"/>
    </row>
    <row r="709" spans="1:20">
      <c r="A709"/>
      <c r="B709" s="194">
        <v>44349</v>
      </c>
      <c r="C709">
        <v>44</v>
      </c>
      <c r="D709" t="s">
        <v>107</v>
      </c>
      <c r="E709" t="s">
        <v>107</v>
      </c>
      <c r="F709" t="s">
        <v>106</v>
      </c>
      <c r="G709" s="124" t="s">
        <v>115</v>
      </c>
      <c r="H709" t="s">
        <v>102</v>
      </c>
      <c r="I709" s="124" t="s">
        <v>115</v>
      </c>
      <c r="J709" s="194">
        <v>44362</v>
      </c>
      <c r="K709" s="196">
        <f t="shared" si="11"/>
        <v>44364</v>
      </c>
      <c r="L709"/>
      <c r="M709"/>
      <c r="N709" s="194">
        <v>44365</v>
      </c>
      <c r="O709">
        <v>3</v>
      </c>
      <c r="P709" t="s">
        <v>11</v>
      </c>
      <c r="Q709" s="124" t="s">
        <v>115</v>
      </c>
      <c r="R709" s="124" t="s">
        <v>115</v>
      </c>
      <c r="S709"/>
      <c r="T709"/>
    </row>
    <row r="710" spans="1:20">
      <c r="A710"/>
      <c r="B710" s="194">
        <v>44551</v>
      </c>
      <c r="C710">
        <v>32</v>
      </c>
      <c r="D710" t="s">
        <v>98</v>
      </c>
      <c r="E710" t="s">
        <v>99</v>
      </c>
      <c r="F710" t="s">
        <v>106</v>
      </c>
      <c r="G710" s="124" t="s">
        <v>115</v>
      </c>
      <c r="H710" t="s">
        <v>102</v>
      </c>
      <c r="I710" s="124" t="s">
        <v>115</v>
      </c>
      <c r="J710" s="194">
        <v>44447</v>
      </c>
      <c r="K710" s="196">
        <f t="shared" si="11"/>
        <v>44449</v>
      </c>
      <c r="L710"/>
      <c r="M710"/>
      <c r="N710" s="194">
        <v>44456</v>
      </c>
      <c r="O710">
        <v>9</v>
      </c>
      <c r="P710" t="s">
        <v>11</v>
      </c>
      <c r="Q710" s="124" t="s">
        <v>115</v>
      </c>
      <c r="R710" s="124" t="s">
        <v>115</v>
      </c>
      <c r="S710"/>
      <c r="T710"/>
    </row>
    <row r="711" spans="1:20">
      <c r="A711"/>
      <c r="B711" s="194">
        <v>44559</v>
      </c>
      <c r="C711">
        <v>33</v>
      </c>
      <c r="D711" t="s">
        <v>107</v>
      </c>
      <c r="E711" t="s">
        <v>107</v>
      </c>
      <c r="F711" t="s">
        <v>106</v>
      </c>
      <c r="G711" s="124" t="s">
        <v>115</v>
      </c>
      <c r="H711" t="s">
        <v>102</v>
      </c>
      <c r="I711" s="124" t="s">
        <v>115</v>
      </c>
      <c r="J711" s="194">
        <v>44463</v>
      </c>
      <c r="K711" s="196">
        <f t="shared" si="11"/>
        <v>44465</v>
      </c>
      <c r="L711"/>
      <c r="M711"/>
      <c r="N711" s="194">
        <v>44473</v>
      </c>
      <c r="O711">
        <v>10</v>
      </c>
      <c r="P711" t="s">
        <v>11</v>
      </c>
      <c r="Q711" s="124" t="s">
        <v>115</v>
      </c>
      <c r="R711" s="124" t="s">
        <v>115</v>
      </c>
      <c r="S711"/>
      <c r="T711"/>
    </row>
    <row r="712" spans="1:20">
      <c r="A712"/>
      <c r="B712" s="194">
        <v>44350</v>
      </c>
      <c r="C712">
        <v>41</v>
      </c>
      <c r="D712" t="s">
        <v>107</v>
      </c>
      <c r="E712" t="s">
        <v>107</v>
      </c>
      <c r="F712" t="s">
        <v>106</v>
      </c>
      <c r="G712" s="124" t="s">
        <v>115</v>
      </c>
      <c r="H712" t="s">
        <v>102</v>
      </c>
      <c r="I712" s="124" t="s">
        <v>115</v>
      </c>
      <c r="J712" s="194">
        <v>44225</v>
      </c>
      <c r="K712" s="196">
        <f t="shared" si="11"/>
        <v>44227</v>
      </c>
      <c r="L712"/>
      <c r="M712"/>
      <c r="N712" s="194">
        <v>44228</v>
      </c>
      <c r="O712">
        <v>3</v>
      </c>
      <c r="P712" t="s">
        <v>11</v>
      </c>
      <c r="Q712" s="124" t="s">
        <v>115</v>
      </c>
      <c r="R712" s="124" t="s">
        <v>115</v>
      </c>
      <c r="S712"/>
      <c r="T712"/>
    </row>
    <row r="713" spans="1:20">
      <c r="A713"/>
      <c r="B713" s="194">
        <v>44350</v>
      </c>
      <c r="C713">
        <v>41</v>
      </c>
      <c r="D713" t="s">
        <v>107</v>
      </c>
      <c r="E713" t="s">
        <v>107</v>
      </c>
      <c r="F713" t="s">
        <v>106</v>
      </c>
      <c r="G713" s="124" t="s">
        <v>115</v>
      </c>
      <c r="H713" t="s">
        <v>102</v>
      </c>
      <c r="I713" s="124" t="s">
        <v>115</v>
      </c>
      <c r="J713" s="194">
        <v>44281</v>
      </c>
      <c r="K713" s="196">
        <f t="shared" si="11"/>
        <v>44283</v>
      </c>
      <c r="L713"/>
      <c r="M713"/>
      <c r="N713" s="194">
        <v>44291</v>
      </c>
      <c r="O713">
        <v>10</v>
      </c>
      <c r="P713" t="s">
        <v>11</v>
      </c>
      <c r="Q713" s="124" t="s">
        <v>115</v>
      </c>
      <c r="R713" s="124" t="s">
        <v>115</v>
      </c>
      <c r="S713"/>
      <c r="T713"/>
    </row>
    <row r="714" spans="1:20">
      <c r="A714"/>
      <c r="B714" s="194">
        <v>44350</v>
      </c>
      <c r="C714">
        <v>22</v>
      </c>
      <c r="D714" t="s">
        <v>107</v>
      </c>
      <c r="E714" t="s">
        <v>107</v>
      </c>
      <c r="F714" t="s">
        <v>106</v>
      </c>
      <c r="G714" s="124" t="s">
        <v>115</v>
      </c>
      <c r="H714" t="s">
        <v>102</v>
      </c>
      <c r="I714" s="124" t="s">
        <v>115</v>
      </c>
      <c r="J714" s="194">
        <v>44449</v>
      </c>
      <c r="K714" s="196">
        <f t="shared" si="11"/>
        <v>44451</v>
      </c>
      <c r="L714"/>
      <c r="M714"/>
      <c r="N714" s="194">
        <v>44463</v>
      </c>
      <c r="O714">
        <v>14</v>
      </c>
      <c r="P714" t="s">
        <v>11</v>
      </c>
      <c r="Q714" s="124" t="s">
        <v>115</v>
      </c>
      <c r="R714" s="124" t="s">
        <v>115</v>
      </c>
      <c r="S714"/>
      <c r="T714"/>
    </row>
    <row r="715" spans="1:20">
      <c r="A715"/>
      <c r="B715" s="194">
        <v>44350</v>
      </c>
      <c r="C715">
        <v>41</v>
      </c>
      <c r="D715" t="s">
        <v>105</v>
      </c>
      <c r="E715" t="s">
        <v>99</v>
      </c>
      <c r="F715" t="s">
        <v>106</v>
      </c>
      <c r="G715" s="124" t="s">
        <v>115</v>
      </c>
      <c r="H715" t="s">
        <v>102</v>
      </c>
      <c r="I715" s="124" t="s">
        <v>115</v>
      </c>
      <c r="J715" s="194">
        <v>44387</v>
      </c>
      <c r="K715" s="196">
        <f t="shared" si="11"/>
        <v>44389</v>
      </c>
      <c r="L715"/>
      <c r="M715"/>
      <c r="N715" s="194">
        <v>44404</v>
      </c>
      <c r="O715">
        <v>17</v>
      </c>
      <c r="P715" t="s">
        <v>11</v>
      </c>
      <c r="Q715" s="124" t="s">
        <v>115</v>
      </c>
      <c r="R715" s="124" t="s">
        <v>115</v>
      </c>
      <c r="S715"/>
      <c r="T715"/>
    </row>
    <row r="716" spans="1:20">
      <c r="A716"/>
      <c r="B716" s="194">
        <v>44442</v>
      </c>
      <c r="C716">
        <v>35</v>
      </c>
      <c r="D716" t="s">
        <v>98</v>
      </c>
      <c r="E716" t="s">
        <v>99</v>
      </c>
      <c r="F716" t="s">
        <v>106</v>
      </c>
      <c r="G716" s="124" t="s">
        <v>115</v>
      </c>
      <c r="H716" t="s">
        <v>102</v>
      </c>
      <c r="I716" s="124" t="s">
        <v>115</v>
      </c>
      <c r="J716" s="194">
        <v>44439</v>
      </c>
      <c r="K716" s="196">
        <f t="shared" si="11"/>
        <v>44441</v>
      </c>
      <c r="L716"/>
      <c r="M716"/>
      <c r="N716" s="194">
        <v>44441</v>
      </c>
      <c r="O716">
        <v>2</v>
      </c>
      <c r="P716" t="s">
        <v>11</v>
      </c>
      <c r="Q716" s="124" t="s">
        <v>115</v>
      </c>
      <c r="R716" s="124" t="s">
        <v>115</v>
      </c>
      <c r="S716"/>
      <c r="T716"/>
    </row>
    <row r="717" spans="1:20">
      <c r="A717"/>
      <c r="B717" s="194">
        <v>44442</v>
      </c>
      <c r="C717">
        <v>35</v>
      </c>
      <c r="D717" t="s">
        <v>98</v>
      </c>
      <c r="E717" t="s">
        <v>99</v>
      </c>
      <c r="F717" t="s">
        <v>106</v>
      </c>
      <c r="G717" s="124" t="s">
        <v>115</v>
      </c>
      <c r="H717" t="s">
        <v>102</v>
      </c>
      <c r="I717" s="124" t="s">
        <v>115</v>
      </c>
      <c r="J717" s="194">
        <v>44497</v>
      </c>
      <c r="K717" s="196">
        <f t="shared" si="11"/>
        <v>44499</v>
      </c>
      <c r="L717"/>
      <c r="M717"/>
      <c r="N717" s="194">
        <v>44504</v>
      </c>
      <c r="O717">
        <v>7</v>
      </c>
      <c r="P717" t="s">
        <v>11</v>
      </c>
      <c r="Q717" s="124" t="s">
        <v>115</v>
      </c>
      <c r="R717" s="124" t="s">
        <v>115</v>
      </c>
      <c r="S717"/>
      <c r="T717"/>
    </row>
    <row r="718" spans="1:20">
      <c r="A718"/>
      <c r="B718" s="194">
        <v>44351</v>
      </c>
      <c r="C718">
        <v>42</v>
      </c>
      <c r="D718" t="s">
        <v>98</v>
      </c>
      <c r="E718" t="s">
        <v>99</v>
      </c>
      <c r="F718" t="s">
        <v>106</v>
      </c>
      <c r="G718" s="124" t="s">
        <v>115</v>
      </c>
      <c r="H718" t="s">
        <v>102</v>
      </c>
      <c r="I718" s="124" t="s">
        <v>115</v>
      </c>
      <c r="J718" s="194">
        <v>44313</v>
      </c>
      <c r="K718" s="196">
        <f t="shared" si="11"/>
        <v>44315</v>
      </c>
      <c r="L718"/>
      <c r="M718"/>
      <c r="N718" s="194">
        <v>44317</v>
      </c>
      <c r="O718">
        <v>4</v>
      </c>
      <c r="P718" t="s">
        <v>11</v>
      </c>
      <c r="Q718" s="124" t="s">
        <v>115</v>
      </c>
      <c r="R718" s="124" t="s">
        <v>115</v>
      </c>
      <c r="S718"/>
      <c r="T718"/>
    </row>
    <row r="719" spans="1:20">
      <c r="A719"/>
      <c r="B719" s="194">
        <v>44414</v>
      </c>
      <c r="C719">
        <v>30</v>
      </c>
      <c r="D719" t="s">
        <v>107</v>
      </c>
      <c r="E719" t="s">
        <v>107</v>
      </c>
      <c r="F719" t="s">
        <v>106</v>
      </c>
      <c r="G719" s="124" t="s">
        <v>115</v>
      </c>
      <c r="H719" t="s">
        <v>102</v>
      </c>
      <c r="I719" s="124" t="s">
        <v>115</v>
      </c>
      <c r="J719" s="194">
        <v>44539</v>
      </c>
      <c r="K719" s="196">
        <f t="shared" si="11"/>
        <v>44541</v>
      </c>
      <c r="L719"/>
      <c r="M719"/>
      <c r="N719" s="194">
        <v>44544</v>
      </c>
      <c r="O719">
        <v>5</v>
      </c>
      <c r="P719" t="s">
        <v>11</v>
      </c>
      <c r="Q719" s="124" t="s">
        <v>115</v>
      </c>
      <c r="R719" s="124" t="s">
        <v>115</v>
      </c>
      <c r="S719"/>
      <c r="T719"/>
    </row>
    <row r="720" spans="1:20">
      <c r="A720"/>
      <c r="B720" s="194">
        <v>44354</v>
      </c>
      <c r="C720">
        <v>37</v>
      </c>
      <c r="D720" t="s">
        <v>98</v>
      </c>
      <c r="E720" t="s">
        <v>99</v>
      </c>
      <c r="F720" t="s">
        <v>106</v>
      </c>
      <c r="G720" s="124" t="s">
        <v>115</v>
      </c>
      <c r="H720" t="s">
        <v>102</v>
      </c>
      <c r="I720" s="124" t="s">
        <v>115</v>
      </c>
      <c r="J720" s="194">
        <v>44411</v>
      </c>
      <c r="K720" s="196">
        <f t="shared" si="11"/>
        <v>44413</v>
      </c>
      <c r="L720"/>
      <c r="M720"/>
      <c r="N720" s="194">
        <v>44414</v>
      </c>
      <c r="O720">
        <v>3</v>
      </c>
      <c r="P720" t="s">
        <v>11</v>
      </c>
      <c r="Q720" s="124" t="s">
        <v>115</v>
      </c>
      <c r="R720" s="124" t="s">
        <v>115</v>
      </c>
      <c r="S720"/>
      <c r="T720"/>
    </row>
    <row r="721" spans="1:20">
      <c r="A721"/>
      <c r="B721" s="194">
        <v>44354</v>
      </c>
      <c r="C721">
        <v>34</v>
      </c>
      <c r="D721" t="s">
        <v>98</v>
      </c>
      <c r="E721" t="s">
        <v>99</v>
      </c>
      <c r="F721" t="s">
        <v>106</v>
      </c>
      <c r="G721" s="124" t="s">
        <v>115</v>
      </c>
      <c r="H721" t="s">
        <v>102</v>
      </c>
      <c r="I721" s="124" t="s">
        <v>115</v>
      </c>
      <c r="J721" s="194">
        <v>44390</v>
      </c>
      <c r="K721" s="196">
        <f t="shared" si="11"/>
        <v>44392</v>
      </c>
      <c r="L721"/>
      <c r="M721"/>
      <c r="N721" s="194">
        <v>44404</v>
      </c>
      <c r="O721">
        <v>14</v>
      </c>
      <c r="P721" t="s">
        <v>11</v>
      </c>
      <c r="Q721" s="124" t="s">
        <v>115</v>
      </c>
      <c r="R721" s="124" t="s">
        <v>115</v>
      </c>
      <c r="S721"/>
      <c r="T721"/>
    </row>
    <row r="722" spans="1:20">
      <c r="A722"/>
      <c r="B722" s="194">
        <v>44354</v>
      </c>
      <c r="C722">
        <v>34</v>
      </c>
      <c r="D722" t="s">
        <v>98</v>
      </c>
      <c r="E722" t="s">
        <v>99</v>
      </c>
      <c r="F722" t="s">
        <v>106</v>
      </c>
      <c r="G722" s="124" t="s">
        <v>115</v>
      </c>
      <c r="H722" t="s">
        <v>102</v>
      </c>
      <c r="I722" s="124" t="s">
        <v>115</v>
      </c>
      <c r="J722" s="194">
        <v>44436</v>
      </c>
      <c r="K722" s="196">
        <f t="shared" si="11"/>
        <v>44438</v>
      </c>
      <c r="L722"/>
      <c r="M722"/>
      <c r="N722" s="194">
        <v>44456</v>
      </c>
      <c r="O722">
        <v>20</v>
      </c>
      <c r="P722" t="s">
        <v>11</v>
      </c>
      <c r="Q722" s="124" t="s">
        <v>115</v>
      </c>
      <c r="R722" s="124" t="s">
        <v>115</v>
      </c>
      <c r="S722"/>
      <c r="T722"/>
    </row>
    <row r="723" spans="1:20">
      <c r="A723"/>
      <c r="B723" s="194">
        <v>44354</v>
      </c>
      <c r="C723">
        <v>34</v>
      </c>
      <c r="D723" t="s">
        <v>98</v>
      </c>
      <c r="E723" t="s">
        <v>99</v>
      </c>
      <c r="F723" t="s">
        <v>106</v>
      </c>
      <c r="G723" s="124" t="s">
        <v>115</v>
      </c>
      <c r="H723" t="s">
        <v>102</v>
      </c>
      <c r="I723" s="124" t="s">
        <v>115</v>
      </c>
      <c r="J723" s="194">
        <v>44477</v>
      </c>
      <c r="K723" s="196">
        <f t="shared" si="11"/>
        <v>44479</v>
      </c>
      <c r="L723"/>
      <c r="M723"/>
      <c r="N723" s="194">
        <v>44484</v>
      </c>
      <c r="O723">
        <v>7</v>
      </c>
      <c r="P723" t="s">
        <v>11</v>
      </c>
      <c r="Q723" s="124" t="s">
        <v>115</v>
      </c>
      <c r="R723" s="124" t="s">
        <v>115</v>
      </c>
      <c r="S723"/>
      <c r="T723"/>
    </row>
    <row r="724" spans="1:20">
      <c r="A724"/>
      <c r="B724" s="194">
        <v>44407</v>
      </c>
      <c r="C724">
        <v>27</v>
      </c>
      <c r="D724" t="s">
        <v>107</v>
      </c>
      <c r="E724" t="s">
        <v>107</v>
      </c>
      <c r="F724" t="s">
        <v>106</v>
      </c>
      <c r="G724" s="124" t="s">
        <v>115</v>
      </c>
      <c r="H724" t="s">
        <v>102</v>
      </c>
      <c r="I724" s="124" t="s">
        <v>115</v>
      </c>
      <c r="J724" s="194">
        <v>44413</v>
      </c>
      <c r="K724" s="196">
        <f t="shared" si="11"/>
        <v>44415</v>
      </c>
      <c r="L724"/>
      <c r="M724"/>
      <c r="N724" s="194">
        <v>44418</v>
      </c>
      <c r="O724">
        <v>5</v>
      </c>
      <c r="P724" t="s">
        <v>11</v>
      </c>
      <c r="Q724" s="124" t="s">
        <v>115</v>
      </c>
      <c r="R724" s="124" t="s">
        <v>115</v>
      </c>
      <c r="S724"/>
      <c r="T724"/>
    </row>
    <row r="725" spans="1:20">
      <c r="A725"/>
      <c r="B725" s="194">
        <v>44354</v>
      </c>
      <c r="C725">
        <v>25</v>
      </c>
      <c r="D725" t="s">
        <v>107</v>
      </c>
      <c r="E725" t="s">
        <v>107</v>
      </c>
      <c r="F725" t="s">
        <v>106</v>
      </c>
      <c r="G725" s="124" t="s">
        <v>115</v>
      </c>
      <c r="H725" t="s">
        <v>102</v>
      </c>
      <c r="I725" s="124" t="s">
        <v>115</v>
      </c>
      <c r="J725" s="194">
        <v>44365</v>
      </c>
      <c r="K725" s="196">
        <f t="shared" si="11"/>
        <v>44367</v>
      </c>
      <c r="L725"/>
      <c r="M725"/>
      <c r="N725" s="194">
        <v>44371</v>
      </c>
      <c r="O725">
        <v>6</v>
      </c>
      <c r="P725" t="s">
        <v>11</v>
      </c>
      <c r="Q725" s="124" t="s">
        <v>115</v>
      </c>
      <c r="R725" s="124" t="s">
        <v>115</v>
      </c>
      <c r="S725"/>
      <c r="T725"/>
    </row>
    <row r="726" spans="1:20">
      <c r="A726"/>
      <c r="B726" s="194">
        <v>44354</v>
      </c>
      <c r="C726">
        <v>25</v>
      </c>
      <c r="D726" t="s">
        <v>107</v>
      </c>
      <c r="E726" t="s">
        <v>107</v>
      </c>
      <c r="F726" t="s">
        <v>106</v>
      </c>
      <c r="G726" s="124" t="s">
        <v>115</v>
      </c>
      <c r="H726" t="s">
        <v>102</v>
      </c>
      <c r="I726" s="124" t="s">
        <v>115</v>
      </c>
      <c r="J726" s="194">
        <v>44380</v>
      </c>
      <c r="K726" s="196">
        <f t="shared" si="11"/>
        <v>44382</v>
      </c>
      <c r="L726"/>
      <c r="M726"/>
      <c r="N726" s="194">
        <v>44383</v>
      </c>
      <c r="O726">
        <v>3</v>
      </c>
      <c r="P726" t="s">
        <v>11</v>
      </c>
      <c r="Q726" s="124" t="s">
        <v>115</v>
      </c>
      <c r="R726" s="124" t="s">
        <v>115</v>
      </c>
      <c r="S726"/>
      <c r="T726"/>
    </row>
    <row r="727" spans="1:20">
      <c r="A727"/>
      <c r="B727" s="194">
        <v>44385</v>
      </c>
      <c r="C727">
        <v>28</v>
      </c>
      <c r="D727" t="s">
        <v>105</v>
      </c>
      <c r="E727" t="s">
        <v>99</v>
      </c>
      <c r="F727" t="s">
        <v>106</v>
      </c>
      <c r="G727" s="124" t="s">
        <v>115</v>
      </c>
      <c r="H727" t="s">
        <v>102</v>
      </c>
      <c r="I727" s="124" t="s">
        <v>115</v>
      </c>
      <c r="J727" s="194">
        <v>44508</v>
      </c>
      <c r="K727" s="196">
        <f t="shared" si="11"/>
        <v>44510</v>
      </c>
      <c r="L727"/>
      <c r="M727"/>
      <c r="N727" s="194">
        <v>44511</v>
      </c>
      <c r="O727">
        <v>3</v>
      </c>
      <c r="P727" t="s">
        <v>11</v>
      </c>
      <c r="Q727" s="124" t="s">
        <v>115</v>
      </c>
      <c r="R727" s="124" t="s">
        <v>115</v>
      </c>
      <c r="S727"/>
      <c r="T727"/>
    </row>
    <row r="728" spans="1:20">
      <c r="A728"/>
      <c r="B728" s="194">
        <v>44356</v>
      </c>
      <c r="C728">
        <v>35</v>
      </c>
      <c r="D728" t="s">
        <v>105</v>
      </c>
      <c r="E728" t="s">
        <v>99</v>
      </c>
      <c r="F728" t="s">
        <v>106</v>
      </c>
      <c r="G728" s="124" t="s">
        <v>115</v>
      </c>
      <c r="H728" t="s">
        <v>102</v>
      </c>
      <c r="I728" s="124" t="s">
        <v>115</v>
      </c>
      <c r="J728" s="194">
        <v>44208</v>
      </c>
      <c r="K728" s="196">
        <f t="shared" si="11"/>
        <v>44210</v>
      </c>
      <c r="L728"/>
      <c r="M728"/>
      <c r="N728" s="194">
        <v>44215</v>
      </c>
      <c r="O728">
        <v>7</v>
      </c>
      <c r="P728" t="s">
        <v>11</v>
      </c>
      <c r="Q728" s="124" t="s">
        <v>115</v>
      </c>
      <c r="R728" s="124" t="s">
        <v>115</v>
      </c>
      <c r="S728"/>
      <c r="T728"/>
    </row>
    <row r="729" spans="1:20">
      <c r="A729"/>
      <c r="B729" s="194">
        <v>44356</v>
      </c>
      <c r="C729">
        <v>35</v>
      </c>
      <c r="D729" t="s">
        <v>105</v>
      </c>
      <c r="E729" t="s">
        <v>99</v>
      </c>
      <c r="F729" t="s">
        <v>106</v>
      </c>
      <c r="G729" s="124" t="s">
        <v>115</v>
      </c>
      <c r="H729" t="s">
        <v>102</v>
      </c>
      <c r="I729" s="124" t="s">
        <v>115</v>
      </c>
      <c r="J729" s="194">
        <v>44271</v>
      </c>
      <c r="K729" s="196">
        <f t="shared" si="11"/>
        <v>44273</v>
      </c>
      <c r="L729"/>
      <c r="M729"/>
      <c r="N729" s="194">
        <v>44281</v>
      </c>
      <c r="O729">
        <v>10</v>
      </c>
      <c r="P729" t="s">
        <v>11</v>
      </c>
      <c r="Q729" s="124" t="s">
        <v>115</v>
      </c>
      <c r="R729" s="124" t="s">
        <v>115</v>
      </c>
      <c r="S729"/>
      <c r="T729"/>
    </row>
    <row r="730" spans="1:20">
      <c r="A730"/>
      <c r="B730" s="194">
        <v>44356</v>
      </c>
      <c r="C730">
        <v>35</v>
      </c>
      <c r="D730" t="s">
        <v>105</v>
      </c>
      <c r="E730" t="s">
        <v>99</v>
      </c>
      <c r="F730" t="s">
        <v>106</v>
      </c>
      <c r="G730" s="124" t="s">
        <v>115</v>
      </c>
      <c r="H730" t="s">
        <v>102</v>
      </c>
      <c r="I730" s="124" t="s">
        <v>115</v>
      </c>
      <c r="J730" s="194">
        <v>44282</v>
      </c>
      <c r="K730" s="196">
        <f t="shared" si="11"/>
        <v>44284</v>
      </c>
      <c r="L730"/>
      <c r="M730"/>
      <c r="N730" s="194">
        <v>44302</v>
      </c>
      <c r="O730">
        <v>20</v>
      </c>
      <c r="P730" t="s">
        <v>11</v>
      </c>
      <c r="Q730" s="124" t="s">
        <v>115</v>
      </c>
      <c r="R730" s="124" t="s">
        <v>115</v>
      </c>
      <c r="S730"/>
      <c r="T730"/>
    </row>
    <row r="731" spans="1:20">
      <c r="A731"/>
      <c r="B731" s="194">
        <v>44357</v>
      </c>
      <c r="C731">
        <v>20</v>
      </c>
      <c r="D731" t="s">
        <v>105</v>
      </c>
      <c r="E731" t="s">
        <v>99</v>
      </c>
      <c r="F731" t="s">
        <v>106</v>
      </c>
      <c r="G731" s="124" t="s">
        <v>115</v>
      </c>
      <c r="H731" t="s">
        <v>102</v>
      </c>
      <c r="I731" s="124" t="s">
        <v>115</v>
      </c>
      <c r="J731" s="194">
        <v>44401</v>
      </c>
      <c r="K731" s="196">
        <f t="shared" si="11"/>
        <v>44403</v>
      </c>
      <c r="L731"/>
      <c r="M731"/>
      <c r="N731" s="194">
        <v>44425</v>
      </c>
      <c r="O731">
        <v>24</v>
      </c>
      <c r="P731" t="s">
        <v>11</v>
      </c>
      <c r="Q731" s="124" t="s">
        <v>115</v>
      </c>
      <c r="R731" s="124" t="s">
        <v>115</v>
      </c>
      <c r="S731"/>
      <c r="T731"/>
    </row>
    <row r="732" spans="1:20">
      <c r="A732"/>
      <c r="B732" s="194">
        <v>44358</v>
      </c>
      <c r="C732">
        <v>27</v>
      </c>
      <c r="D732" t="s">
        <v>107</v>
      </c>
      <c r="E732" t="s">
        <v>107</v>
      </c>
      <c r="F732" t="s">
        <v>106</v>
      </c>
      <c r="G732" s="124" t="s">
        <v>115</v>
      </c>
      <c r="H732" t="s">
        <v>102</v>
      </c>
      <c r="I732" s="124" t="s">
        <v>115</v>
      </c>
      <c r="J732" s="194">
        <v>44306</v>
      </c>
      <c r="K732" s="196">
        <f t="shared" si="11"/>
        <v>44308</v>
      </c>
      <c r="L732"/>
      <c r="M732"/>
      <c r="N732" s="194">
        <v>44308</v>
      </c>
      <c r="O732">
        <v>2</v>
      </c>
      <c r="P732" t="s">
        <v>11</v>
      </c>
      <c r="Q732" s="124" t="s">
        <v>115</v>
      </c>
      <c r="R732" s="124" t="s">
        <v>115</v>
      </c>
      <c r="S732"/>
      <c r="T732"/>
    </row>
    <row r="733" spans="1:20">
      <c r="A733"/>
      <c r="B733" s="194">
        <v>44359</v>
      </c>
      <c r="C733">
        <v>36</v>
      </c>
      <c r="D733" t="s">
        <v>105</v>
      </c>
      <c r="E733" t="s">
        <v>99</v>
      </c>
      <c r="F733" t="s">
        <v>106</v>
      </c>
      <c r="G733" s="124" t="s">
        <v>115</v>
      </c>
      <c r="H733" t="s">
        <v>102</v>
      </c>
      <c r="I733" s="124" t="s">
        <v>115</v>
      </c>
      <c r="J733" s="194">
        <v>44314</v>
      </c>
      <c r="K733" s="196">
        <f t="shared" si="11"/>
        <v>44316</v>
      </c>
      <c r="L733"/>
      <c r="M733"/>
      <c r="N733" s="194">
        <v>44322</v>
      </c>
      <c r="O733">
        <v>8</v>
      </c>
      <c r="P733" t="s">
        <v>11</v>
      </c>
      <c r="Q733" s="124" t="s">
        <v>115</v>
      </c>
      <c r="R733" s="124" t="s">
        <v>115</v>
      </c>
      <c r="S733"/>
      <c r="T733"/>
    </row>
    <row r="734" spans="1:20">
      <c r="A734"/>
      <c r="B734" s="194">
        <v>44359</v>
      </c>
      <c r="C734">
        <v>36</v>
      </c>
      <c r="D734" t="s">
        <v>105</v>
      </c>
      <c r="E734" t="s">
        <v>99</v>
      </c>
      <c r="F734" t="s">
        <v>106</v>
      </c>
      <c r="G734" s="124" t="s">
        <v>115</v>
      </c>
      <c r="H734" t="s">
        <v>102</v>
      </c>
      <c r="I734" s="124" t="s">
        <v>115</v>
      </c>
      <c r="J734" s="194">
        <v>44361</v>
      </c>
      <c r="K734" s="196">
        <f t="shared" si="11"/>
        <v>44363</v>
      </c>
      <c r="L734"/>
      <c r="M734"/>
      <c r="N734" s="194">
        <v>44372</v>
      </c>
      <c r="O734">
        <v>11</v>
      </c>
      <c r="P734" t="s">
        <v>11</v>
      </c>
      <c r="Q734" s="124" t="s">
        <v>115</v>
      </c>
      <c r="R734" s="124" t="s">
        <v>115</v>
      </c>
      <c r="S734"/>
      <c r="T734"/>
    </row>
    <row r="735" spans="1:20">
      <c r="A735"/>
      <c r="B735" s="194">
        <v>44359</v>
      </c>
      <c r="C735">
        <v>36</v>
      </c>
      <c r="D735" t="s">
        <v>105</v>
      </c>
      <c r="E735" t="s">
        <v>99</v>
      </c>
      <c r="F735" t="s">
        <v>106</v>
      </c>
      <c r="G735" s="124" t="s">
        <v>115</v>
      </c>
      <c r="H735" t="s">
        <v>102</v>
      </c>
      <c r="I735" s="124" t="s">
        <v>115</v>
      </c>
      <c r="J735" s="194">
        <v>44417</v>
      </c>
      <c r="K735" s="196">
        <f t="shared" si="11"/>
        <v>44419</v>
      </c>
      <c r="L735"/>
      <c r="M735"/>
      <c r="N735" s="194">
        <v>44427</v>
      </c>
      <c r="O735">
        <v>10</v>
      </c>
      <c r="P735" t="s">
        <v>11</v>
      </c>
      <c r="Q735" s="124" t="s">
        <v>115</v>
      </c>
      <c r="R735" s="124" t="s">
        <v>115</v>
      </c>
      <c r="S735"/>
      <c r="T735"/>
    </row>
    <row r="736" spans="1:20">
      <c r="A736"/>
      <c r="B736" s="194">
        <v>44428</v>
      </c>
      <c r="C736">
        <v>25</v>
      </c>
      <c r="D736" t="s">
        <v>105</v>
      </c>
      <c r="E736" t="s">
        <v>99</v>
      </c>
      <c r="F736" t="s">
        <v>106</v>
      </c>
      <c r="G736" s="124" t="s">
        <v>115</v>
      </c>
      <c r="H736" t="s">
        <v>102</v>
      </c>
      <c r="I736" s="124" t="s">
        <v>115</v>
      </c>
      <c r="J736" s="194">
        <v>44371</v>
      </c>
      <c r="K736" s="196">
        <f t="shared" si="11"/>
        <v>44373</v>
      </c>
      <c r="L736"/>
      <c r="M736"/>
      <c r="N736" s="194">
        <v>44396</v>
      </c>
      <c r="O736">
        <v>25</v>
      </c>
      <c r="P736" t="s">
        <v>11</v>
      </c>
      <c r="Q736" s="124" t="s">
        <v>115</v>
      </c>
      <c r="R736" s="124" t="s">
        <v>115</v>
      </c>
      <c r="S736"/>
      <c r="T736"/>
    </row>
    <row r="737" spans="1:20">
      <c r="A737"/>
      <c r="B737" s="194">
        <v>44361</v>
      </c>
      <c r="C737">
        <v>25</v>
      </c>
      <c r="D737" t="s">
        <v>105</v>
      </c>
      <c r="E737" t="s">
        <v>99</v>
      </c>
      <c r="F737" t="s">
        <v>106</v>
      </c>
      <c r="G737" s="124" t="s">
        <v>115</v>
      </c>
      <c r="H737" t="s">
        <v>102</v>
      </c>
      <c r="I737" s="124" t="s">
        <v>115</v>
      </c>
      <c r="J737" s="194">
        <v>44436</v>
      </c>
      <c r="K737" s="196">
        <f t="shared" si="11"/>
        <v>44438</v>
      </c>
      <c r="L737"/>
      <c r="M737"/>
      <c r="N737" s="194">
        <v>44437</v>
      </c>
      <c r="O737">
        <v>1</v>
      </c>
      <c r="P737" t="s">
        <v>11</v>
      </c>
      <c r="Q737" s="124" t="s">
        <v>115</v>
      </c>
      <c r="R737" s="124" t="s">
        <v>115</v>
      </c>
      <c r="S737"/>
      <c r="T737"/>
    </row>
    <row r="738" spans="1:20">
      <c r="A738"/>
      <c r="B738" s="194">
        <v>44361</v>
      </c>
      <c r="C738">
        <v>25</v>
      </c>
      <c r="D738" t="s">
        <v>105</v>
      </c>
      <c r="E738" t="s">
        <v>99</v>
      </c>
      <c r="F738" t="s">
        <v>106</v>
      </c>
      <c r="G738" s="124" t="s">
        <v>115</v>
      </c>
      <c r="H738" t="s">
        <v>102</v>
      </c>
      <c r="I738" s="124" t="s">
        <v>115</v>
      </c>
      <c r="J738" s="194">
        <v>44473</v>
      </c>
      <c r="K738" s="196">
        <f t="shared" si="11"/>
        <v>44475</v>
      </c>
      <c r="L738"/>
      <c r="M738"/>
      <c r="N738" s="194">
        <v>44486</v>
      </c>
      <c r="O738">
        <v>13</v>
      </c>
      <c r="P738" t="s">
        <v>11</v>
      </c>
      <c r="Q738" s="124" t="s">
        <v>115</v>
      </c>
      <c r="R738" s="124" t="s">
        <v>115</v>
      </c>
      <c r="S738"/>
      <c r="T738"/>
    </row>
    <row r="739" spans="1:20">
      <c r="A739"/>
      <c r="B739" s="194">
        <v>44361</v>
      </c>
      <c r="C739">
        <v>27</v>
      </c>
      <c r="D739" t="s">
        <v>98</v>
      </c>
      <c r="E739" t="s">
        <v>107</v>
      </c>
      <c r="F739" t="s">
        <v>106</v>
      </c>
      <c r="G739" s="124" t="s">
        <v>115</v>
      </c>
      <c r="H739" t="s">
        <v>102</v>
      </c>
      <c r="I739" s="124" t="s">
        <v>115</v>
      </c>
      <c r="J739" s="194">
        <v>44428</v>
      </c>
      <c r="K739" s="196">
        <f t="shared" si="11"/>
        <v>44430</v>
      </c>
      <c r="L739"/>
      <c r="M739"/>
      <c r="N739" s="194">
        <v>44432</v>
      </c>
      <c r="O739">
        <v>4</v>
      </c>
      <c r="P739" t="s">
        <v>11</v>
      </c>
      <c r="Q739" s="124" t="s">
        <v>115</v>
      </c>
      <c r="R739" s="124" t="s">
        <v>115</v>
      </c>
      <c r="S739"/>
      <c r="T739"/>
    </row>
    <row r="740" spans="1:20">
      <c r="A740"/>
      <c r="B740" s="194">
        <v>44362</v>
      </c>
      <c r="C740">
        <v>32</v>
      </c>
      <c r="D740" t="s">
        <v>107</v>
      </c>
      <c r="E740" t="s">
        <v>107</v>
      </c>
      <c r="F740" t="s">
        <v>106</v>
      </c>
      <c r="G740" s="124" t="s">
        <v>115</v>
      </c>
      <c r="H740" t="s">
        <v>102</v>
      </c>
      <c r="I740" s="124" t="s">
        <v>115</v>
      </c>
      <c r="J740" s="194">
        <v>44482</v>
      </c>
      <c r="K740" s="196">
        <f t="shared" si="11"/>
        <v>44484</v>
      </c>
      <c r="L740"/>
      <c r="M740"/>
      <c r="N740" s="194">
        <v>44488</v>
      </c>
      <c r="O740">
        <v>6</v>
      </c>
      <c r="P740" t="s">
        <v>11</v>
      </c>
      <c r="Q740" s="124" t="s">
        <v>115</v>
      </c>
      <c r="R740" s="124" t="s">
        <v>115</v>
      </c>
      <c r="S740"/>
      <c r="T740"/>
    </row>
    <row r="741" spans="1:20">
      <c r="A741"/>
      <c r="B741" s="194">
        <v>44363</v>
      </c>
      <c r="C741">
        <v>23</v>
      </c>
      <c r="D741" t="s">
        <v>107</v>
      </c>
      <c r="E741" t="s">
        <v>107</v>
      </c>
      <c r="F741" t="s">
        <v>106</v>
      </c>
      <c r="G741" s="124" t="s">
        <v>115</v>
      </c>
      <c r="H741" t="s">
        <v>102</v>
      </c>
      <c r="I741" s="124" t="s">
        <v>115</v>
      </c>
      <c r="J741" s="194">
        <v>44222</v>
      </c>
      <c r="K741" s="196">
        <f t="shared" si="11"/>
        <v>44224</v>
      </c>
      <c r="L741"/>
      <c r="M741"/>
      <c r="N741" s="194">
        <v>44238</v>
      </c>
      <c r="O741">
        <v>16</v>
      </c>
      <c r="P741" t="s">
        <v>11</v>
      </c>
      <c r="Q741" s="124" t="s">
        <v>115</v>
      </c>
      <c r="R741" s="124" t="s">
        <v>115</v>
      </c>
      <c r="S741"/>
      <c r="T741"/>
    </row>
    <row r="742" spans="1:20">
      <c r="A742"/>
      <c r="B742" s="194">
        <v>44363</v>
      </c>
      <c r="C742">
        <v>23</v>
      </c>
      <c r="D742" t="s">
        <v>107</v>
      </c>
      <c r="E742" t="s">
        <v>107</v>
      </c>
      <c r="F742" t="s">
        <v>106</v>
      </c>
      <c r="G742" s="124" t="s">
        <v>115</v>
      </c>
      <c r="H742" t="s">
        <v>102</v>
      </c>
      <c r="I742" s="124" t="s">
        <v>115</v>
      </c>
      <c r="J742" s="194">
        <v>44490</v>
      </c>
      <c r="K742" s="196">
        <f t="shared" si="11"/>
        <v>44492</v>
      </c>
      <c r="L742"/>
      <c r="M742"/>
      <c r="N742" s="194">
        <v>44491</v>
      </c>
      <c r="O742">
        <v>1</v>
      </c>
      <c r="P742" t="s">
        <v>11</v>
      </c>
      <c r="Q742" s="124" t="s">
        <v>115</v>
      </c>
      <c r="R742" s="124" t="s">
        <v>115</v>
      </c>
      <c r="S742"/>
      <c r="T742"/>
    </row>
    <row r="743" spans="1:20">
      <c r="A743"/>
      <c r="B743" s="194">
        <v>44418</v>
      </c>
      <c r="C743">
        <v>25</v>
      </c>
      <c r="D743" t="s">
        <v>107</v>
      </c>
      <c r="E743" t="s">
        <v>107</v>
      </c>
      <c r="F743" t="s">
        <v>106</v>
      </c>
      <c r="G743" s="124" t="s">
        <v>115</v>
      </c>
      <c r="H743" t="s">
        <v>102</v>
      </c>
      <c r="I743" s="124" t="s">
        <v>115</v>
      </c>
      <c r="J743" s="194">
        <v>44392</v>
      </c>
      <c r="K743" s="196">
        <f t="shared" si="11"/>
        <v>44394</v>
      </c>
      <c r="L743"/>
      <c r="M743"/>
      <c r="N743" s="194">
        <v>44398</v>
      </c>
      <c r="O743">
        <v>6</v>
      </c>
      <c r="P743" t="s">
        <v>11</v>
      </c>
      <c r="Q743" s="124" t="s">
        <v>115</v>
      </c>
      <c r="R743" s="124" t="s">
        <v>115</v>
      </c>
      <c r="S743"/>
      <c r="T743"/>
    </row>
    <row r="744" spans="1:20">
      <c r="A744"/>
      <c r="B744" s="194">
        <v>44636</v>
      </c>
      <c r="C744">
        <v>30</v>
      </c>
      <c r="D744" t="s">
        <v>107</v>
      </c>
      <c r="E744" t="s">
        <v>107</v>
      </c>
      <c r="F744" t="s">
        <v>106</v>
      </c>
      <c r="G744" s="124" t="s">
        <v>115</v>
      </c>
      <c r="H744" t="s">
        <v>102</v>
      </c>
      <c r="I744" s="124" t="s">
        <v>115</v>
      </c>
      <c r="J744" s="194">
        <v>44384</v>
      </c>
      <c r="K744" s="196">
        <f t="shared" si="11"/>
        <v>44386</v>
      </c>
      <c r="L744"/>
      <c r="M744"/>
      <c r="N744" s="194">
        <v>44390</v>
      </c>
      <c r="O744">
        <v>6</v>
      </c>
      <c r="P744" t="s">
        <v>11</v>
      </c>
      <c r="Q744" s="124" t="s">
        <v>115</v>
      </c>
      <c r="R744" s="124" t="s">
        <v>115</v>
      </c>
      <c r="S744"/>
      <c r="T744"/>
    </row>
    <row r="745" spans="1:20">
      <c r="A745"/>
      <c r="B745" s="194">
        <v>44475</v>
      </c>
      <c r="C745">
        <v>21</v>
      </c>
      <c r="D745" t="s">
        <v>98</v>
      </c>
      <c r="E745" t="s">
        <v>99</v>
      </c>
      <c r="F745" t="s">
        <v>106</v>
      </c>
      <c r="G745" s="124" t="s">
        <v>115</v>
      </c>
      <c r="H745" t="s">
        <v>102</v>
      </c>
      <c r="I745" s="124" t="s">
        <v>115</v>
      </c>
      <c r="J745" s="194">
        <v>44412</v>
      </c>
      <c r="K745" s="196">
        <f t="shared" si="11"/>
        <v>44414</v>
      </c>
      <c r="L745"/>
      <c r="M745"/>
      <c r="N745" s="194">
        <v>44418</v>
      </c>
      <c r="O745">
        <v>6</v>
      </c>
      <c r="P745" t="s">
        <v>11</v>
      </c>
      <c r="Q745" s="124" t="s">
        <v>115</v>
      </c>
      <c r="R745" s="124" t="s">
        <v>115</v>
      </c>
      <c r="S745"/>
      <c r="T745"/>
    </row>
    <row r="746" spans="1:20">
      <c r="A746"/>
      <c r="B746" s="194">
        <v>44365</v>
      </c>
      <c r="C746">
        <v>31</v>
      </c>
      <c r="D746" t="s">
        <v>107</v>
      </c>
      <c r="E746" t="s">
        <v>107</v>
      </c>
      <c r="F746" t="s">
        <v>106</v>
      </c>
      <c r="G746" s="124" t="s">
        <v>115</v>
      </c>
      <c r="H746" t="s">
        <v>102</v>
      </c>
      <c r="I746" s="124" t="s">
        <v>115</v>
      </c>
      <c r="J746" s="194">
        <v>44356</v>
      </c>
      <c r="K746" s="196">
        <f t="shared" si="11"/>
        <v>44358</v>
      </c>
      <c r="L746"/>
      <c r="M746"/>
      <c r="N746" s="194">
        <v>44358</v>
      </c>
      <c r="O746">
        <v>2</v>
      </c>
      <c r="P746" t="s">
        <v>11</v>
      </c>
      <c r="Q746" s="124" t="s">
        <v>115</v>
      </c>
      <c r="R746" s="124" t="s">
        <v>115</v>
      </c>
      <c r="S746"/>
      <c r="T746"/>
    </row>
    <row r="747" spans="1:20">
      <c r="A747"/>
      <c r="B747" s="194">
        <v>44365</v>
      </c>
      <c r="C747">
        <v>31</v>
      </c>
      <c r="D747" t="s">
        <v>107</v>
      </c>
      <c r="E747" t="s">
        <v>107</v>
      </c>
      <c r="F747" t="s">
        <v>106</v>
      </c>
      <c r="G747" s="124" t="s">
        <v>115</v>
      </c>
      <c r="H747" t="s">
        <v>102</v>
      </c>
      <c r="I747" s="124" t="s">
        <v>115</v>
      </c>
      <c r="J747" s="194">
        <v>44366</v>
      </c>
      <c r="K747" s="196">
        <f t="shared" si="11"/>
        <v>44368</v>
      </c>
      <c r="L747"/>
      <c r="M747"/>
      <c r="N747" s="194">
        <v>44387</v>
      </c>
      <c r="O747">
        <v>21</v>
      </c>
      <c r="P747" t="s">
        <v>11</v>
      </c>
      <c r="Q747" s="124" t="s">
        <v>115</v>
      </c>
      <c r="R747" s="124" t="s">
        <v>115</v>
      </c>
      <c r="S747"/>
      <c r="T747"/>
    </row>
    <row r="748" spans="1:20">
      <c r="A748"/>
      <c r="B748" s="194">
        <v>44365</v>
      </c>
      <c r="C748">
        <v>31</v>
      </c>
      <c r="D748" t="s">
        <v>107</v>
      </c>
      <c r="E748" t="s">
        <v>107</v>
      </c>
      <c r="F748" t="s">
        <v>106</v>
      </c>
      <c r="G748" s="124" t="s">
        <v>115</v>
      </c>
      <c r="H748" t="s">
        <v>102</v>
      </c>
      <c r="I748" s="124" t="s">
        <v>115</v>
      </c>
      <c r="J748" s="194">
        <v>44423</v>
      </c>
      <c r="K748" s="196">
        <f t="shared" si="11"/>
        <v>44425</v>
      </c>
      <c r="L748"/>
      <c r="M748"/>
      <c r="N748" s="194">
        <v>44427</v>
      </c>
      <c r="O748">
        <v>4</v>
      </c>
      <c r="P748" t="s">
        <v>11</v>
      </c>
      <c r="Q748" s="124" t="s">
        <v>115</v>
      </c>
      <c r="R748" s="124" t="s">
        <v>115</v>
      </c>
      <c r="S748"/>
      <c r="T748"/>
    </row>
    <row r="749" spans="1:20">
      <c r="A749"/>
      <c r="B749" s="194">
        <v>44495</v>
      </c>
      <c r="C749">
        <v>31</v>
      </c>
      <c r="D749" t="s">
        <v>107</v>
      </c>
      <c r="E749" t="s">
        <v>107</v>
      </c>
      <c r="F749" t="s">
        <v>106</v>
      </c>
      <c r="G749" s="124" t="s">
        <v>115</v>
      </c>
      <c r="H749" t="s">
        <v>102</v>
      </c>
      <c r="I749" s="124" t="s">
        <v>115</v>
      </c>
      <c r="J749" s="194">
        <v>44225</v>
      </c>
      <c r="K749" s="196">
        <f t="shared" si="11"/>
        <v>44227</v>
      </c>
      <c r="L749"/>
      <c r="M749"/>
      <c r="N749" s="194">
        <v>44232</v>
      </c>
      <c r="O749">
        <v>7</v>
      </c>
      <c r="P749" t="s">
        <v>11</v>
      </c>
      <c r="Q749" s="124" t="s">
        <v>115</v>
      </c>
      <c r="R749" s="124" t="s">
        <v>115</v>
      </c>
      <c r="S749"/>
      <c r="T749"/>
    </row>
    <row r="750" spans="1:20">
      <c r="A750"/>
      <c r="B750" s="194">
        <v>44495</v>
      </c>
      <c r="C750">
        <v>31</v>
      </c>
      <c r="D750" t="s">
        <v>107</v>
      </c>
      <c r="E750" t="s">
        <v>107</v>
      </c>
      <c r="F750" t="s">
        <v>106</v>
      </c>
      <c r="G750" s="124" t="s">
        <v>115</v>
      </c>
      <c r="H750" t="s">
        <v>102</v>
      </c>
      <c r="I750" s="124" t="s">
        <v>115</v>
      </c>
      <c r="J750" s="194">
        <v>44233</v>
      </c>
      <c r="K750" s="196">
        <f t="shared" si="11"/>
        <v>44235</v>
      </c>
      <c r="L750"/>
      <c r="M750"/>
      <c r="N750" s="194">
        <v>44236</v>
      </c>
      <c r="O750">
        <v>3</v>
      </c>
      <c r="P750" t="s">
        <v>11</v>
      </c>
      <c r="Q750" s="124" t="s">
        <v>115</v>
      </c>
      <c r="R750" s="124" t="s">
        <v>115</v>
      </c>
      <c r="S750"/>
      <c r="T750"/>
    </row>
    <row r="751" spans="1:20">
      <c r="A751"/>
      <c r="B751" s="194">
        <v>44495</v>
      </c>
      <c r="C751">
        <v>31</v>
      </c>
      <c r="D751" t="s">
        <v>107</v>
      </c>
      <c r="E751" t="s">
        <v>107</v>
      </c>
      <c r="F751" t="s">
        <v>106</v>
      </c>
      <c r="G751" s="124" t="s">
        <v>115</v>
      </c>
      <c r="H751" t="s">
        <v>102</v>
      </c>
      <c r="I751" s="124" t="s">
        <v>115</v>
      </c>
      <c r="J751" s="194">
        <v>44247</v>
      </c>
      <c r="K751" s="196">
        <f t="shared" si="11"/>
        <v>44249</v>
      </c>
      <c r="L751"/>
      <c r="M751"/>
      <c r="N751" s="194">
        <v>44250</v>
      </c>
      <c r="O751">
        <v>3</v>
      </c>
      <c r="P751" t="s">
        <v>11</v>
      </c>
      <c r="Q751" s="124" t="s">
        <v>115</v>
      </c>
      <c r="R751" s="124" t="s">
        <v>115</v>
      </c>
      <c r="S751"/>
      <c r="T751"/>
    </row>
    <row r="752" spans="1:20">
      <c r="A752"/>
      <c r="B752" s="194">
        <v>44495</v>
      </c>
      <c r="C752">
        <v>31</v>
      </c>
      <c r="D752" t="s">
        <v>107</v>
      </c>
      <c r="E752" t="s">
        <v>107</v>
      </c>
      <c r="F752" t="s">
        <v>106</v>
      </c>
      <c r="G752" s="124" t="s">
        <v>115</v>
      </c>
      <c r="H752" t="s">
        <v>102</v>
      </c>
      <c r="I752" s="124" t="s">
        <v>115</v>
      </c>
      <c r="J752" s="194">
        <v>44251</v>
      </c>
      <c r="K752" s="196">
        <f t="shared" si="11"/>
        <v>44253</v>
      </c>
      <c r="L752"/>
      <c r="M752"/>
      <c r="N752" s="194">
        <v>44254</v>
      </c>
      <c r="O752">
        <v>3</v>
      </c>
      <c r="P752" t="s">
        <v>11</v>
      </c>
      <c r="Q752" s="124" t="s">
        <v>115</v>
      </c>
      <c r="R752" s="124" t="s">
        <v>115</v>
      </c>
      <c r="S752"/>
      <c r="T752"/>
    </row>
    <row r="753" spans="1:20">
      <c r="A753"/>
      <c r="B753" s="194">
        <v>44495</v>
      </c>
      <c r="C753">
        <v>31</v>
      </c>
      <c r="D753" t="s">
        <v>107</v>
      </c>
      <c r="E753" t="s">
        <v>107</v>
      </c>
      <c r="F753" t="s">
        <v>106</v>
      </c>
      <c r="G753" s="124" t="s">
        <v>115</v>
      </c>
      <c r="H753" t="s">
        <v>102</v>
      </c>
      <c r="I753" s="124" t="s">
        <v>115</v>
      </c>
      <c r="J753" s="194">
        <v>44284</v>
      </c>
      <c r="K753" s="196">
        <f t="shared" si="11"/>
        <v>44286</v>
      </c>
      <c r="L753"/>
      <c r="M753"/>
      <c r="N753" s="194">
        <v>44286</v>
      </c>
      <c r="O753">
        <v>2</v>
      </c>
      <c r="P753" t="s">
        <v>11</v>
      </c>
      <c r="Q753" s="124" t="s">
        <v>115</v>
      </c>
      <c r="R753" s="124" t="s">
        <v>115</v>
      </c>
      <c r="S753"/>
      <c r="T753"/>
    </row>
    <row r="754" spans="1:20">
      <c r="A754"/>
      <c r="B754" s="194">
        <v>44495</v>
      </c>
      <c r="C754">
        <v>31</v>
      </c>
      <c r="D754" t="s">
        <v>107</v>
      </c>
      <c r="E754" t="s">
        <v>107</v>
      </c>
      <c r="F754" t="s">
        <v>106</v>
      </c>
      <c r="G754" s="124" t="s">
        <v>115</v>
      </c>
      <c r="H754" t="s">
        <v>102</v>
      </c>
      <c r="I754" s="124" t="s">
        <v>115</v>
      </c>
      <c r="J754" s="194">
        <v>44348</v>
      </c>
      <c r="K754" s="196">
        <f t="shared" si="11"/>
        <v>44350</v>
      </c>
      <c r="L754"/>
      <c r="M754"/>
      <c r="N754" s="194">
        <v>44355</v>
      </c>
      <c r="O754">
        <v>7</v>
      </c>
      <c r="P754" t="s">
        <v>11</v>
      </c>
      <c r="Q754" s="124" t="s">
        <v>115</v>
      </c>
      <c r="R754" s="124" t="s">
        <v>115</v>
      </c>
      <c r="S754"/>
      <c r="T754"/>
    </row>
    <row r="755" spans="1:20">
      <c r="A755"/>
      <c r="B755" s="194">
        <v>44495</v>
      </c>
      <c r="C755">
        <v>31</v>
      </c>
      <c r="D755" t="s">
        <v>107</v>
      </c>
      <c r="E755" t="s">
        <v>107</v>
      </c>
      <c r="F755" t="s">
        <v>106</v>
      </c>
      <c r="G755" s="124" t="s">
        <v>115</v>
      </c>
      <c r="H755" t="s">
        <v>102</v>
      </c>
      <c r="I755" s="124" t="s">
        <v>115</v>
      </c>
      <c r="J755" s="194">
        <v>44411</v>
      </c>
      <c r="K755" s="196">
        <f t="shared" si="11"/>
        <v>44413</v>
      </c>
      <c r="L755"/>
      <c r="M755"/>
      <c r="N755" s="194">
        <v>44424</v>
      </c>
      <c r="O755">
        <v>13</v>
      </c>
      <c r="P755" t="s">
        <v>11</v>
      </c>
      <c r="Q755" s="124" t="s">
        <v>115</v>
      </c>
      <c r="R755" s="124" t="s">
        <v>115</v>
      </c>
      <c r="S755"/>
      <c r="T755"/>
    </row>
    <row r="756" spans="1:20">
      <c r="A756"/>
      <c r="B756" s="194">
        <v>44495</v>
      </c>
      <c r="C756">
        <v>31</v>
      </c>
      <c r="D756" t="s">
        <v>107</v>
      </c>
      <c r="E756" t="s">
        <v>107</v>
      </c>
      <c r="F756" t="s">
        <v>106</v>
      </c>
      <c r="G756" s="124" t="s">
        <v>115</v>
      </c>
      <c r="H756" t="s">
        <v>102</v>
      </c>
      <c r="I756" s="124" t="s">
        <v>115</v>
      </c>
      <c r="J756" s="194">
        <v>44459</v>
      </c>
      <c r="K756" s="196">
        <f t="shared" si="11"/>
        <v>44461</v>
      </c>
      <c r="L756"/>
      <c r="M756"/>
      <c r="N756" s="194">
        <v>44461</v>
      </c>
      <c r="O756">
        <v>2</v>
      </c>
      <c r="P756" t="s">
        <v>11</v>
      </c>
      <c r="Q756" s="124" t="s">
        <v>115</v>
      </c>
      <c r="R756" s="124" t="s">
        <v>115</v>
      </c>
      <c r="S756"/>
      <c r="T756"/>
    </row>
    <row r="757" spans="1:20">
      <c r="A757"/>
      <c r="B757" s="194">
        <v>44365</v>
      </c>
      <c r="C757">
        <v>35</v>
      </c>
      <c r="D757" t="s">
        <v>98</v>
      </c>
      <c r="E757" t="s">
        <v>99</v>
      </c>
      <c r="F757" t="s">
        <v>106</v>
      </c>
      <c r="G757" s="124" t="s">
        <v>115</v>
      </c>
      <c r="H757" t="s">
        <v>102</v>
      </c>
      <c r="I757" s="124" t="s">
        <v>115</v>
      </c>
      <c r="J757" s="194">
        <v>44203</v>
      </c>
      <c r="K757" s="196">
        <f t="shared" si="11"/>
        <v>44205</v>
      </c>
      <c r="L757"/>
      <c r="M757"/>
      <c r="N757" s="194">
        <v>44206</v>
      </c>
      <c r="O757">
        <v>3</v>
      </c>
      <c r="P757" t="s">
        <v>11</v>
      </c>
      <c r="Q757" s="124" t="s">
        <v>115</v>
      </c>
      <c r="R757" s="124" t="s">
        <v>115</v>
      </c>
      <c r="S757"/>
      <c r="T757"/>
    </row>
    <row r="758" spans="1:20">
      <c r="A758"/>
      <c r="B758" s="194">
        <v>44365</v>
      </c>
      <c r="C758">
        <v>35</v>
      </c>
      <c r="D758" t="s">
        <v>98</v>
      </c>
      <c r="E758" t="s">
        <v>99</v>
      </c>
      <c r="F758" t="s">
        <v>106</v>
      </c>
      <c r="G758" s="124" t="s">
        <v>115</v>
      </c>
      <c r="H758" t="s">
        <v>102</v>
      </c>
      <c r="I758" s="124" t="s">
        <v>115</v>
      </c>
      <c r="J758" s="194">
        <v>44405</v>
      </c>
      <c r="K758" s="196">
        <f t="shared" si="11"/>
        <v>44407</v>
      </c>
      <c r="L758"/>
      <c r="M758"/>
      <c r="N758" s="194">
        <v>44420</v>
      </c>
      <c r="O758">
        <v>15</v>
      </c>
      <c r="P758" t="s">
        <v>11</v>
      </c>
      <c r="Q758" s="124" t="s">
        <v>115</v>
      </c>
      <c r="R758" s="124" t="s">
        <v>115</v>
      </c>
      <c r="S758"/>
      <c r="T758"/>
    </row>
    <row r="759" spans="1:20">
      <c r="A759"/>
      <c r="B759" s="194">
        <v>44365</v>
      </c>
      <c r="C759">
        <v>35</v>
      </c>
      <c r="D759" t="s">
        <v>98</v>
      </c>
      <c r="E759" t="s">
        <v>99</v>
      </c>
      <c r="F759" t="s">
        <v>106</v>
      </c>
      <c r="G759" s="124" t="s">
        <v>115</v>
      </c>
      <c r="H759" t="s">
        <v>102</v>
      </c>
      <c r="I759" s="124" t="s">
        <v>115</v>
      </c>
      <c r="J759" s="194">
        <v>44449</v>
      </c>
      <c r="K759" s="196">
        <f t="shared" si="11"/>
        <v>44451</v>
      </c>
      <c r="L759"/>
      <c r="M759"/>
      <c r="N759" s="194">
        <v>44490</v>
      </c>
      <c r="O759">
        <v>41</v>
      </c>
      <c r="P759" t="s">
        <v>11</v>
      </c>
      <c r="Q759" s="124" t="s">
        <v>115</v>
      </c>
      <c r="R759" s="124" t="s">
        <v>115</v>
      </c>
      <c r="S759"/>
      <c r="T759"/>
    </row>
    <row r="760" spans="1:20">
      <c r="A760"/>
      <c r="B760" s="194">
        <v>44365</v>
      </c>
      <c r="C760">
        <v>35</v>
      </c>
      <c r="D760" t="s">
        <v>98</v>
      </c>
      <c r="E760" t="s">
        <v>99</v>
      </c>
      <c r="F760" t="s">
        <v>106</v>
      </c>
      <c r="G760" s="124" t="s">
        <v>115</v>
      </c>
      <c r="H760" t="s">
        <v>102</v>
      </c>
      <c r="I760" s="124" t="s">
        <v>115</v>
      </c>
      <c r="J760" s="194">
        <v>44493</v>
      </c>
      <c r="K760" s="196">
        <f t="shared" si="11"/>
        <v>44495</v>
      </c>
      <c r="L760"/>
      <c r="M760"/>
      <c r="N760" s="194">
        <v>44504</v>
      </c>
      <c r="O760">
        <v>11</v>
      </c>
      <c r="P760" t="s">
        <v>11</v>
      </c>
      <c r="Q760" s="124" t="s">
        <v>115</v>
      </c>
      <c r="R760" s="124" t="s">
        <v>115</v>
      </c>
      <c r="S760"/>
      <c r="T760"/>
    </row>
    <row r="761" spans="1:20">
      <c r="A761"/>
      <c r="B761" s="194">
        <v>44365</v>
      </c>
      <c r="C761">
        <v>37</v>
      </c>
      <c r="D761" t="s">
        <v>107</v>
      </c>
      <c r="E761" t="s">
        <v>107</v>
      </c>
      <c r="F761" t="s">
        <v>106</v>
      </c>
      <c r="G761" s="124" t="s">
        <v>115</v>
      </c>
      <c r="H761" t="s">
        <v>102</v>
      </c>
      <c r="I761" s="124" t="s">
        <v>115</v>
      </c>
      <c r="J761" s="194">
        <v>44387</v>
      </c>
      <c r="K761" s="196">
        <f t="shared" si="11"/>
        <v>44389</v>
      </c>
      <c r="L761"/>
      <c r="M761"/>
      <c r="N761" s="194">
        <v>44397</v>
      </c>
      <c r="O761">
        <v>10</v>
      </c>
      <c r="P761" t="s">
        <v>11</v>
      </c>
      <c r="Q761" s="124" t="s">
        <v>115</v>
      </c>
      <c r="R761" s="124" t="s">
        <v>115</v>
      </c>
      <c r="S761"/>
      <c r="T761"/>
    </row>
    <row r="762" spans="1:20">
      <c r="A762"/>
      <c r="B762" s="194">
        <v>44365</v>
      </c>
      <c r="C762">
        <v>28</v>
      </c>
      <c r="D762" t="s">
        <v>107</v>
      </c>
      <c r="E762" t="s">
        <v>107</v>
      </c>
      <c r="F762" t="s">
        <v>106</v>
      </c>
      <c r="G762" s="124" t="s">
        <v>115</v>
      </c>
      <c r="H762" t="s">
        <v>102</v>
      </c>
      <c r="I762" s="124" t="s">
        <v>115</v>
      </c>
      <c r="J762" s="194">
        <v>44482</v>
      </c>
      <c r="K762" s="196">
        <f t="shared" si="11"/>
        <v>44484</v>
      </c>
      <c r="L762"/>
      <c r="M762"/>
      <c r="N762" s="194">
        <v>44483</v>
      </c>
      <c r="O762">
        <v>1</v>
      </c>
      <c r="P762" t="s">
        <v>11</v>
      </c>
      <c r="Q762" s="124" t="s">
        <v>115</v>
      </c>
      <c r="R762" s="124" t="s">
        <v>115</v>
      </c>
      <c r="S762"/>
      <c r="T762"/>
    </row>
    <row r="763" spans="1:20">
      <c r="A763"/>
      <c r="B763" s="194">
        <v>44368</v>
      </c>
      <c r="C763">
        <v>32</v>
      </c>
      <c r="D763" t="s">
        <v>107</v>
      </c>
      <c r="E763" t="s">
        <v>107</v>
      </c>
      <c r="F763" t="s">
        <v>106</v>
      </c>
      <c r="G763" s="124" t="s">
        <v>115</v>
      </c>
      <c r="H763" t="s">
        <v>102</v>
      </c>
      <c r="I763" s="124" t="s">
        <v>115</v>
      </c>
      <c r="J763" s="194">
        <v>44340</v>
      </c>
      <c r="K763" s="196">
        <f t="shared" si="11"/>
        <v>44342</v>
      </c>
      <c r="L763"/>
      <c r="M763"/>
      <c r="N763" s="194">
        <v>44354</v>
      </c>
      <c r="O763">
        <v>14</v>
      </c>
      <c r="P763" t="s">
        <v>11</v>
      </c>
      <c r="Q763" s="124" t="s">
        <v>115</v>
      </c>
      <c r="R763" s="124" t="s">
        <v>115</v>
      </c>
      <c r="S763"/>
      <c r="T763"/>
    </row>
    <row r="764" spans="1:20">
      <c r="A764"/>
      <c r="B764" s="194">
        <v>44368</v>
      </c>
      <c r="C764">
        <v>31</v>
      </c>
      <c r="D764" t="s">
        <v>98</v>
      </c>
      <c r="E764" t="s">
        <v>107</v>
      </c>
      <c r="F764" t="s">
        <v>106</v>
      </c>
      <c r="G764" s="124" t="s">
        <v>115</v>
      </c>
      <c r="H764" t="s">
        <v>102</v>
      </c>
      <c r="I764" s="124" t="s">
        <v>115</v>
      </c>
      <c r="J764" s="194">
        <v>44381</v>
      </c>
      <c r="K764" s="196">
        <f t="shared" si="11"/>
        <v>44383</v>
      </c>
      <c r="L764"/>
      <c r="M764"/>
      <c r="N764" s="194">
        <v>44390</v>
      </c>
      <c r="O764">
        <v>9</v>
      </c>
      <c r="P764" t="s">
        <v>11</v>
      </c>
      <c r="Q764" s="124" t="s">
        <v>115</v>
      </c>
      <c r="R764" s="124" t="s">
        <v>115</v>
      </c>
      <c r="S764"/>
      <c r="T764"/>
    </row>
    <row r="765" spans="1:20">
      <c r="A765"/>
      <c r="B765" s="194">
        <v>44368</v>
      </c>
      <c r="C765">
        <v>36</v>
      </c>
      <c r="D765" t="s">
        <v>98</v>
      </c>
      <c r="E765" t="s">
        <v>99</v>
      </c>
      <c r="F765" t="s">
        <v>106</v>
      </c>
      <c r="G765" s="124" t="s">
        <v>115</v>
      </c>
      <c r="H765" t="s">
        <v>102</v>
      </c>
      <c r="I765" s="124" t="s">
        <v>115</v>
      </c>
      <c r="J765" s="194">
        <v>44373</v>
      </c>
      <c r="K765" s="196">
        <f t="shared" si="11"/>
        <v>44375</v>
      </c>
      <c r="L765"/>
      <c r="M765"/>
      <c r="N765" s="194">
        <v>44376</v>
      </c>
      <c r="O765">
        <v>3</v>
      </c>
      <c r="P765" t="s">
        <v>11</v>
      </c>
      <c r="Q765" s="124" t="s">
        <v>115</v>
      </c>
      <c r="R765" s="124" t="s">
        <v>115</v>
      </c>
      <c r="S765"/>
      <c r="T765"/>
    </row>
    <row r="766" spans="1:20">
      <c r="A766"/>
      <c r="B766" s="194">
        <v>44368</v>
      </c>
      <c r="C766">
        <v>39</v>
      </c>
      <c r="D766" t="s">
        <v>98</v>
      </c>
      <c r="E766" t="s">
        <v>99</v>
      </c>
      <c r="F766" t="s">
        <v>106</v>
      </c>
      <c r="G766" s="124" t="s">
        <v>115</v>
      </c>
      <c r="H766" t="s">
        <v>102</v>
      </c>
      <c r="I766" s="124" t="s">
        <v>115</v>
      </c>
      <c r="J766" s="194">
        <v>44438</v>
      </c>
      <c r="K766" s="196">
        <f t="shared" si="11"/>
        <v>44440</v>
      </c>
      <c r="L766"/>
      <c r="M766"/>
      <c r="N766" s="194">
        <v>44455</v>
      </c>
      <c r="O766">
        <v>17</v>
      </c>
      <c r="P766" t="s">
        <v>11</v>
      </c>
      <c r="Q766" s="124" t="s">
        <v>115</v>
      </c>
      <c r="R766" s="124" t="s">
        <v>115</v>
      </c>
      <c r="S766"/>
      <c r="T766"/>
    </row>
    <row r="767" spans="1:20">
      <c r="A767"/>
      <c r="B767" s="194">
        <v>44368</v>
      </c>
      <c r="C767">
        <v>39</v>
      </c>
      <c r="D767" t="s">
        <v>98</v>
      </c>
      <c r="E767" t="s">
        <v>99</v>
      </c>
      <c r="F767" t="s">
        <v>106</v>
      </c>
      <c r="G767" s="124" t="s">
        <v>115</v>
      </c>
      <c r="H767" t="s">
        <v>102</v>
      </c>
      <c r="I767" s="124" t="s">
        <v>115</v>
      </c>
      <c r="J767" s="194">
        <v>44463</v>
      </c>
      <c r="K767" s="196">
        <f t="shared" si="11"/>
        <v>44465</v>
      </c>
      <c r="L767"/>
      <c r="M767"/>
      <c r="N767" s="194">
        <v>44473</v>
      </c>
      <c r="O767">
        <v>10</v>
      </c>
      <c r="P767" t="s">
        <v>11</v>
      </c>
      <c r="Q767" s="124" t="s">
        <v>115</v>
      </c>
      <c r="R767" s="124" t="s">
        <v>115</v>
      </c>
      <c r="S767"/>
      <c r="T767"/>
    </row>
    <row r="768" spans="1:20">
      <c r="A768"/>
      <c r="B768" s="194">
        <v>44456</v>
      </c>
      <c r="C768">
        <v>57</v>
      </c>
      <c r="D768" t="s">
        <v>98</v>
      </c>
      <c r="E768" t="s">
        <v>99</v>
      </c>
      <c r="F768" t="s">
        <v>106</v>
      </c>
      <c r="G768" s="124" t="s">
        <v>115</v>
      </c>
      <c r="H768" t="s">
        <v>102</v>
      </c>
      <c r="I768" s="124" t="s">
        <v>115</v>
      </c>
      <c r="J768" s="194">
        <v>44410</v>
      </c>
      <c r="K768" s="196">
        <f t="shared" si="11"/>
        <v>44412</v>
      </c>
      <c r="L768"/>
      <c r="M768"/>
      <c r="N768" s="194">
        <v>44411</v>
      </c>
      <c r="O768">
        <v>1</v>
      </c>
      <c r="P768" t="s">
        <v>11</v>
      </c>
      <c r="Q768" s="124" t="s">
        <v>115</v>
      </c>
      <c r="R768" s="124" t="s">
        <v>115</v>
      </c>
      <c r="S768"/>
      <c r="T768"/>
    </row>
    <row r="769" spans="1:20">
      <c r="A769"/>
      <c r="B769" s="194">
        <v>44461</v>
      </c>
      <c r="C769">
        <v>33</v>
      </c>
      <c r="D769" t="s">
        <v>98</v>
      </c>
      <c r="E769" t="s">
        <v>99</v>
      </c>
      <c r="F769" t="s">
        <v>106</v>
      </c>
      <c r="G769" s="124" t="s">
        <v>115</v>
      </c>
      <c r="H769" t="s">
        <v>102</v>
      </c>
      <c r="I769" s="124" t="s">
        <v>115</v>
      </c>
      <c r="J769" s="194">
        <v>44515</v>
      </c>
      <c r="K769" s="196">
        <f t="shared" si="11"/>
        <v>44517</v>
      </c>
      <c r="L769"/>
      <c r="M769"/>
      <c r="N769" s="194">
        <v>44516</v>
      </c>
      <c r="O769">
        <v>1</v>
      </c>
      <c r="P769" t="s">
        <v>11</v>
      </c>
      <c r="Q769" s="124" t="s">
        <v>115</v>
      </c>
      <c r="R769" s="124" t="s">
        <v>115</v>
      </c>
      <c r="S769"/>
      <c r="T769"/>
    </row>
    <row r="770" spans="1:20">
      <c r="A770"/>
      <c r="B770" s="194">
        <v>44370</v>
      </c>
      <c r="C770">
        <v>26</v>
      </c>
      <c r="D770" t="s">
        <v>98</v>
      </c>
      <c r="E770" t="s">
        <v>99</v>
      </c>
      <c r="F770" t="s">
        <v>106</v>
      </c>
      <c r="G770" s="124" t="s">
        <v>115</v>
      </c>
      <c r="H770" t="s">
        <v>102</v>
      </c>
      <c r="I770" s="124" t="s">
        <v>115</v>
      </c>
      <c r="J770" s="194">
        <v>44495</v>
      </c>
      <c r="K770" s="196">
        <f t="shared" si="11"/>
        <v>44497</v>
      </c>
      <c r="L770"/>
      <c r="M770"/>
      <c r="N770" s="194">
        <v>44498</v>
      </c>
      <c r="O770">
        <v>3</v>
      </c>
      <c r="P770" t="s">
        <v>11</v>
      </c>
      <c r="Q770" s="124" t="s">
        <v>115</v>
      </c>
      <c r="R770" s="124" t="s">
        <v>115</v>
      </c>
      <c r="S770"/>
      <c r="T770"/>
    </row>
    <row r="771" spans="1:20">
      <c r="A771"/>
      <c r="B771" s="194">
        <v>44371</v>
      </c>
      <c r="C771">
        <v>25</v>
      </c>
      <c r="D771" t="s">
        <v>107</v>
      </c>
      <c r="E771" t="s">
        <v>107</v>
      </c>
      <c r="F771" t="s">
        <v>106</v>
      </c>
      <c r="G771" s="124" t="s">
        <v>115</v>
      </c>
      <c r="H771" t="s">
        <v>102</v>
      </c>
      <c r="I771" s="124" t="s">
        <v>115</v>
      </c>
      <c r="J771" s="194">
        <v>44200</v>
      </c>
      <c r="K771" s="196">
        <f t="shared" si="11"/>
        <v>44202</v>
      </c>
      <c r="L771"/>
      <c r="M771"/>
      <c r="N771" s="194">
        <v>44224</v>
      </c>
      <c r="O771">
        <v>24</v>
      </c>
      <c r="P771" t="s">
        <v>11</v>
      </c>
      <c r="Q771" s="124" t="s">
        <v>115</v>
      </c>
      <c r="R771" s="124" t="s">
        <v>115</v>
      </c>
      <c r="S771"/>
      <c r="T771"/>
    </row>
    <row r="772" spans="1:20">
      <c r="A772"/>
      <c r="B772" s="194">
        <v>44371</v>
      </c>
      <c r="C772">
        <v>25</v>
      </c>
      <c r="D772" t="s">
        <v>107</v>
      </c>
      <c r="E772" t="s">
        <v>107</v>
      </c>
      <c r="F772" t="s">
        <v>106</v>
      </c>
      <c r="G772" s="124" t="s">
        <v>115</v>
      </c>
      <c r="H772" t="s">
        <v>102</v>
      </c>
      <c r="I772" s="124" t="s">
        <v>115</v>
      </c>
      <c r="J772" s="194">
        <v>44344</v>
      </c>
      <c r="K772" s="196">
        <f t="shared" ref="K772:K835" si="12">J772+2</f>
        <v>44346</v>
      </c>
      <c r="L772"/>
      <c r="M772"/>
      <c r="N772" s="194">
        <v>44365</v>
      </c>
      <c r="O772">
        <v>21</v>
      </c>
      <c r="P772" t="s">
        <v>11</v>
      </c>
      <c r="Q772" s="124" t="s">
        <v>115</v>
      </c>
      <c r="R772" s="124" t="s">
        <v>115</v>
      </c>
      <c r="S772"/>
      <c r="T772"/>
    </row>
    <row r="773" spans="1:20">
      <c r="A773"/>
      <c r="B773" s="194">
        <v>44448</v>
      </c>
      <c r="C773">
        <v>42</v>
      </c>
      <c r="D773" t="s">
        <v>98</v>
      </c>
      <c r="E773" t="s">
        <v>99</v>
      </c>
      <c r="F773" t="s">
        <v>106</v>
      </c>
      <c r="G773" s="124" t="s">
        <v>115</v>
      </c>
      <c r="H773" t="s">
        <v>102</v>
      </c>
      <c r="I773" s="124" t="s">
        <v>115</v>
      </c>
      <c r="J773" s="194">
        <v>44466</v>
      </c>
      <c r="K773" s="196">
        <f t="shared" si="12"/>
        <v>44468</v>
      </c>
      <c r="L773"/>
      <c r="M773"/>
      <c r="N773" s="194">
        <v>44471</v>
      </c>
      <c r="O773">
        <v>5</v>
      </c>
      <c r="P773" t="s">
        <v>11</v>
      </c>
      <c r="Q773" s="124" t="s">
        <v>115</v>
      </c>
      <c r="R773" s="124" t="s">
        <v>115</v>
      </c>
      <c r="S773"/>
      <c r="T773"/>
    </row>
    <row r="774" spans="1:20">
      <c r="A774"/>
      <c r="B774" s="194">
        <v>44448</v>
      </c>
      <c r="C774">
        <v>42</v>
      </c>
      <c r="D774" t="s">
        <v>98</v>
      </c>
      <c r="E774" t="s">
        <v>99</v>
      </c>
      <c r="F774" t="s">
        <v>106</v>
      </c>
      <c r="G774" s="124" t="s">
        <v>115</v>
      </c>
      <c r="H774" t="s">
        <v>102</v>
      </c>
      <c r="I774" s="124" t="s">
        <v>115</v>
      </c>
      <c r="J774" s="194">
        <v>44477</v>
      </c>
      <c r="K774" s="196">
        <f t="shared" si="12"/>
        <v>44479</v>
      </c>
      <c r="L774"/>
      <c r="M774"/>
      <c r="N774" s="194">
        <v>44483</v>
      </c>
      <c r="O774">
        <v>6</v>
      </c>
      <c r="P774" t="s">
        <v>11</v>
      </c>
      <c r="Q774" s="124" t="s">
        <v>115</v>
      </c>
      <c r="R774" s="124" t="s">
        <v>115</v>
      </c>
      <c r="S774"/>
      <c r="T774"/>
    </row>
    <row r="775" spans="1:20">
      <c r="A775"/>
      <c r="B775" s="194">
        <v>44389</v>
      </c>
      <c r="C775">
        <v>28</v>
      </c>
      <c r="D775" t="s">
        <v>107</v>
      </c>
      <c r="E775" t="s">
        <v>107</v>
      </c>
      <c r="F775" t="s">
        <v>106</v>
      </c>
      <c r="G775" s="124" t="s">
        <v>115</v>
      </c>
      <c r="H775" t="s">
        <v>102</v>
      </c>
      <c r="I775" s="124" t="s">
        <v>115</v>
      </c>
      <c r="J775" s="194">
        <v>44411</v>
      </c>
      <c r="K775" s="196">
        <f t="shared" si="12"/>
        <v>44413</v>
      </c>
      <c r="L775"/>
      <c r="M775"/>
      <c r="N775" s="194">
        <v>44418</v>
      </c>
      <c r="O775">
        <v>7</v>
      </c>
      <c r="P775" t="s">
        <v>11</v>
      </c>
      <c r="Q775" s="124" t="s">
        <v>115</v>
      </c>
      <c r="R775" s="124" t="s">
        <v>115</v>
      </c>
      <c r="S775"/>
      <c r="T775"/>
    </row>
    <row r="776" spans="1:20">
      <c r="A776"/>
      <c r="B776" s="194">
        <v>44461</v>
      </c>
      <c r="C776">
        <v>36</v>
      </c>
      <c r="D776" t="s">
        <v>107</v>
      </c>
      <c r="E776" t="s">
        <v>107</v>
      </c>
      <c r="F776" t="s">
        <v>106</v>
      </c>
      <c r="G776" s="124" t="s">
        <v>115</v>
      </c>
      <c r="H776" t="s">
        <v>102</v>
      </c>
      <c r="I776" s="124" t="s">
        <v>115</v>
      </c>
      <c r="J776" s="194">
        <v>44311</v>
      </c>
      <c r="K776" s="196">
        <f t="shared" si="12"/>
        <v>44313</v>
      </c>
      <c r="L776"/>
      <c r="M776"/>
      <c r="N776" s="194">
        <v>44314</v>
      </c>
      <c r="O776">
        <v>3</v>
      </c>
      <c r="P776" t="s">
        <v>11</v>
      </c>
      <c r="Q776" s="124" t="s">
        <v>115</v>
      </c>
      <c r="R776" s="124" t="s">
        <v>115</v>
      </c>
      <c r="S776"/>
      <c r="T776"/>
    </row>
    <row r="777" spans="1:20">
      <c r="A777"/>
      <c r="B777" s="194">
        <v>44461</v>
      </c>
      <c r="C777">
        <v>36</v>
      </c>
      <c r="D777" t="s">
        <v>107</v>
      </c>
      <c r="E777" t="s">
        <v>107</v>
      </c>
      <c r="F777" t="s">
        <v>106</v>
      </c>
      <c r="G777" s="124" t="s">
        <v>115</v>
      </c>
      <c r="H777" t="s">
        <v>102</v>
      </c>
      <c r="I777" s="124" t="s">
        <v>115</v>
      </c>
      <c r="J777" s="194">
        <v>44385</v>
      </c>
      <c r="K777" s="196">
        <f t="shared" si="12"/>
        <v>44387</v>
      </c>
      <c r="L777"/>
      <c r="M777"/>
      <c r="N777" s="194">
        <v>44390</v>
      </c>
      <c r="O777">
        <v>5</v>
      </c>
      <c r="P777" t="s">
        <v>11</v>
      </c>
      <c r="Q777" s="124" t="s">
        <v>115</v>
      </c>
      <c r="R777" s="124" t="s">
        <v>115</v>
      </c>
      <c r="S777"/>
      <c r="T777"/>
    </row>
    <row r="778" spans="1:20">
      <c r="A778"/>
      <c r="B778" s="194">
        <v>44420</v>
      </c>
      <c r="C778">
        <v>20</v>
      </c>
      <c r="D778" t="s">
        <v>108</v>
      </c>
      <c r="E778" t="s">
        <v>107</v>
      </c>
      <c r="F778" t="s">
        <v>106</v>
      </c>
      <c r="G778" s="124" t="s">
        <v>115</v>
      </c>
      <c r="H778" t="s">
        <v>102</v>
      </c>
      <c r="I778" s="124" t="s">
        <v>115</v>
      </c>
      <c r="J778" s="194">
        <v>44411</v>
      </c>
      <c r="K778" s="196">
        <f t="shared" si="12"/>
        <v>44413</v>
      </c>
      <c r="L778"/>
      <c r="M778"/>
      <c r="N778" s="194">
        <v>44412</v>
      </c>
      <c r="O778">
        <v>1</v>
      </c>
      <c r="P778" t="s">
        <v>11</v>
      </c>
      <c r="Q778" s="124" t="s">
        <v>115</v>
      </c>
      <c r="R778" s="124" t="s">
        <v>115</v>
      </c>
      <c r="S778"/>
      <c r="T778"/>
    </row>
    <row r="779" spans="1:20">
      <c r="A779"/>
      <c r="B779" s="194">
        <v>44420</v>
      </c>
      <c r="C779">
        <v>20</v>
      </c>
      <c r="D779" t="s">
        <v>108</v>
      </c>
      <c r="E779" t="s">
        <v>107</v>
      </c>
      <c r="F779" t="s">
        <v>106</v>
      </c>
      <c r="G779" s="124" t="s">
        <v>115</v>
      </c>
      <c r="H779" t="s">
        <v>102</v>
      </c>
      <c r="I779" s="124" t="s">
        <v>115</v>
      </c>
      <c r="J779" s="194">
        <v>44509</v>
      </c>
      <c r="K779" s="196">
        <f t="shared" si="12"/>
        <v>44511</v>
      </c>
      <c r="L779"/>
      <c r="M779"/>
      <c r="N779" s="194">
        <v>44546</v>
      </c>
      <c r="O779">
        <v>37</v>
      </c>
      <c r="P779" t="s">
        <v>11</v>
      </c>
      <c r="Q779" s="124" t="s">
        <v>115</v>
      </c>
      <c r="R779" s="124" t="s">
        <v>115</v>
      </c>
      <c r="S779"/>
      <c r="T779"/>
    </row>
    <row r="780" spans="1:20">
      <c r="A780"/>
      <c r="B780" s="194">
        <v>44375</v>
      </c>
      <c r="C780">
        <v>33</v>
      </c>
      <c r="D780" t="s">
        <v>107</v>
      </c>
      <c r="E780" t="s">
        <v>107</v>
      </c>
      <c r="F780" t="s">
        <v>106</v>
      </c>
      <c r="G780" s="124" t="s">
        <v>115</v>
      </c>
      <c r="H780" t="s">
        <v>102</v>
      </c>
      <c r="I780" s="124" t="s">
        <v>115</v>
      </c>
      <c r="J780" s="194">
        <v>44496</v>
      </c>
      <c r="K780" s="196">
        <f t="shared" si="12"/>
        <v>44498</v>
      </c>
      <c r="L780"/>
      <c r="M780"/>
      <c r="N780" s="194">
        <v>44505</v>
      </c>
      <c r="O780">
        <v>9</v>
      </c>
      <c r="P780" t="s">
        <v>11</v>
      </c>
      <c r="Q780" s="124" t="s">
        <v>115</v>
      </c>
      <c r="R780" s="124" t="s">
        <v>115</v>
      </c>
      <c r="S780"/>
      <c r="T780"/>
    </row>
    <row r="781" spans="1:20">
      <c r="A781"/>
      <c r="B781" s="194">
        <v>44375</v>
      </c>
      <c r="C781">
        <v>25</v>
      </c>
      <c r="D781" t="s">
        <v>105</v>
      </c>
      <c r="E781" t="s">
        <v>99</v>
      </c>
      <c r="F781" t="s">
        <v>106</v>
      </c>
      <c r="G781" s="124" t="s">
        <v>115</v>
      </c>
      <c r="H781" t="s">
        <v>102</v>
      </c>
      <c r="I781" s="124" t="s">
        <v>115</v>
      </c>
      <c r="J781" s="194">
        <v>44493</v>
      </c>
      <c r="K781" s="196">
        <f t="shared" si="12"/>
        <v>44495</v>
      </c>
      <c r="L781"/>
      <c r="M781"/>
      <c r="N781" s="194">
        <v>44501</v>
      </c>
      <c r="O781">
        <v>8</v>
      </c>
      <c r="P781" t="s">
        <v>11</v>
      </c>
      <c r="Q781" s="124" t="s">
        <v>115</v>
      </c>
      <c r="R781" s="124" t="s">
        <v>115</v>
      </c>
      <c r="S781"/>
      <c r="T781"/>
    </row>
    <row r="782" spans="1:20">
      <c r="A782"/>
      <c r="B782" s="194">
        <v>44375</v>
      </c>
      <c r="C782">
        <v>46</v>
      </c>
      <c r="D782" t="s">
        <v>107</v>
      </c>
      <c r="E782" t="s">
        <v>107</v>
      </c>
      <c r="F782" t="s">
        <v>106</v>
      </c>
      <c r="G782" s="124" t="s">
        <v>115</v>
      </c>
      <c r="H782" t="s">
        <v>102</v>
      </c>
      <c r="I782" s="124" t="s">
        <v>115</v>
      </c>
      <c r="J782" s="194">
        <v>44492</v>
      </c>
      <c r="K782" s="196">
        <f t="shared" si="12"/>
        <v>44494</v>
      </c>
      <c r="L782"/>
      <c r="M782"/>
      <c r="N782" s="194">
        <v>44495</v>
      </c>
      <c r="O782">
        <v>3</v>
      </c>
      <c r="P782" t="s">
        <v>11</v>
      </c>
      <c r="Q782" s="124" t="s">
        <v>115</v>
      </c>
      <c r="R782" s="124" t="s">
        <v>115</v>
      </c>
      <c r="S782"/>
      <c r="T782"/>
    </row>
    <row r="783" spans="1:20">
      <c r="A783"/>
      <c r="B783" s="194">
        <v>44375</v>
      </c>
      <c r="C783">
        <v>21</v>
      </c>
      <c r="D783" t="s">
        <v>107</v>
      </c>
      <c r="E783" t="s">
        <v>107</v>
      </c>
      <c r="F783" t="s">
        <v>106</v>
      </c>
      <c r="G783" s="124" t="s">
        <v>115</v>
      </c>
      <c r="H783" t="s">
        <v>102</v>
      </c>
      <c r="I783" s="124" t="s">
        <v>115</v>
      </c>
      <c r="J783" s="194">
        <v>44449</v>
      </c>
      <c r="K783" s="196">
        <f t="shared" si="12"/>
        <v>44451</v>
      </c>
      <c r="L783"/>
      <c r="M783"/>
      <c r="N783" s="194">
        <v>44463</v>
      </c>
      <c r="O783">
        <v>14</v>
      </c>
      <c r="P783" t="s">
        <v>11</v>
      </c>
      <c r="Q783" s="124" t="s">
        <v>115</v>
      </c>
      <c r="R783" s="124" t="s">
        <v>115</v>
      </c>
      <c r="S783"/>
      <c r="T783"/>
    </row>
    <row r="784" spans="1:20">
      <c r="A784"/>
      <c r="B784" s="194">
        <v>44375</v>
      </c>
      <c r="C784">
        <v>52</v>
      </c>
      <c r="D784" t="s">
        <v>98</v>
      </c>
      <c r="E784" t="s">
        <v>99</v>
      </c>
      <c r="F784" t="s">
        <v>106</v>
      </c>
      <c r="G784" s="124" t="s">
        <v>115</v>
      </c>
      <c r="H784" t="s">
        <v>102</v>
      </c>
      <c r="I784" s="124" t="s">
        <v>115</v>
      </c>
      <c r="J784" s="194">
        <v>44392</v>
      </c>
      <c r="K784" s="196">
        <f t="shared" si="12"/>
        <v>44394</v>
      </c>
      <c r="L784"/>
      <c r="M784"/>
      <c r="N784" s="194">
        <v>44393</v>
      </c>
      <c r="O784">
        <v>1</v>
      </c>
      <c r="P784" t="s">
        <v>11</v>
      </c>
      <c r="Q784" s="124" t="s">
        <v>115</v>
      </c>
      <c r="R784" s="124" t="s">
        <v>115</v>
      </c>
      <c r="S784"/>
      <c r="T784"/>
    </row>
    <row r="785" spans="1:20">
      <c r="A785"/>
      <c r="B785" s="194">
        <v>44375</v>
      </c>
      <c r="C785">
        <v>38</v>
      </c>
      <c r="D785" t="s">
        <v>107</v>
      </c>
      <c r="E785" t="s">
        <v>107</v>
      </c>
      <c r="F785" t="s">
        <v>106</v>
      </c>
      <c r="G785" s="124" t="s">
        <v>115</v>
      </c>
      <c r="H785" t="s">
        <v>102</v>
      </c>
      <c r="I785" s="124" t="s">
        <v>115</v>
      </c>
      <c r="J785" s="194">
        <v>44411</v>
      </c>
      <c r="K785" s="196">
        <f t="shared" si="12"/>
        <v>44413</v>
      </c>
      <c r="L785"/>
      <c r="M785"/>
      <c r="N785" s="194">
        <v>44413</v>
      </c>
      <c r="O785">
        <v>2</v>
      </c>
      <c r="P785" t="s">
        <v>11</v>
      </c>
      <c r="Q785" s="124" t="s">
        <v>115</v>
      </c>
      <c r="R785" s="124" t="s">
        <v>115</v>
      </c>
      <c r="S785"/>
      <c r="T785"/>
    </row>
    <row r="786" spans="1:20">
      <c r="A786"/>
      <c r="B786" s="194">
        <v>44376</v>
      </c>
      <c r="C786">
        <v>19</v>
      </c>
      <c r="D786" t="s">
        <v>107</v>
      </c>
      <c r="E786" t="s">
        <v>107</v>
      </c>
      <c r="F786" t="s">
        <v>106</v>
      </c>
      <c r="G786" s="124" t="s">
        <v>115</v>
      </c>
      <c r="H786" t="s">
        <v>102</v>
      </c>
      <c r="I786" s="124" t="s">
        <v>115</v>
      </c>
      <c r="J786" s="194">
        <v>44531</v>
      </c>
      <c r="K786" s="196">
        <f t="shared" si="12"/>
        <v>44533</v>
      </c>
      <c r="L786"/>
      <c r="M786"/>
      <c r="N786" s="194">
        <v>44532</v>
      </c>
      <c r="O786">
        <v>1</v>
      </c>
      <c r="P786" t="s">
        <v>11</v>
      </c>
      <c r="Q786" s="124" t="s">
        <v>115</v>
      </c>
      <c r="R786" s="124" t="s">
        <v>115</v>
      </c>
      <c r="S786"/>
      <c r="T786"/>
    </row>
    <row r="787" spans="1:20">
      <c r="A787"/>
      <c r="B787" s="194">
        <v>44377</v>
      </c>
      <c r="C787">
        <v>38</v>
      </c>
      <c r="D787" t="s">
        <v>107</v>
      </c>
      <c r="E787" t="s">
        <v>107</v>
      </c>
      <c r="F787" t="s">
        <v>106</v>
      </c>
      <c r="G787" s="124" t="s">
        <v>115</v>
      </c>
      <c r="H787" t="s">
        <v>102</v>
      </c>
      <c r="I787" s="124" t="s">
        <v>115</v>
      </c>
      <c r="J787" s="194">
        <v>44523</v>
      </c>
      <c r="K787" s="196">
        <f t="shared" si="12"/>
        <v>44525</v>
      </c>
      <c r="L787"/>
      <c r="M787"/>
      <c r="N787" s="194">
        <v>44530</v>
      </c>
      <c r="O787">
        <v>7</v>
      </c>
      <c r="P787" t="s">
        <v>11</v>
      </c>
      <c r="Q787" s="124" t="s">
        <v>115</v>
      </c>
      <c r="R787" s="124" t="s">
        <v>115</v>
      </c>
      <c r="S787"/>
      <c r="T787"/>
    </row>
    <row r="788" spans="1:20">
      <c r="A788"/>
      <c r="B788" s="194">
        <v>44377</v>
      </c>
      <c r="C788">
        <v>38</v>
      </c>
      <c r="D788" t="s">
        <v>107</v>
      </c>
      <c r="E788" t="s">
        <v>107</v>
      </c>
      <c r="F788" t="s">
        <v>106</v>
      </c>
      <c r="G788" s="124" t="s">
        <v>115</v>
      </c>
      <c r="H788" t="s">
        <v>102</v>
      </c>
      <c r="I788" s="124" t="s">
        <v>115</v>
      </c>
      <c r="J788" s="194">
        <v>44539</v>
      </c>
      <c r="K788" s="196">
        <f t="shared" si="12"/>
        <v>44541</v>
      </c>
      <c r="L788"/>
      <c r="M788"/>
      <c r="N788" s="194">
        <v>44544</v>
      </c>
      <c r="O788">
        <v>5</v>
      </c>
      <c r="P788" t="s">
        <v>11</v>
      </c>
      <c r="Q788" s="124" t="s">
        <v>115</v>
      </c>
      <c r="R788" s="124" t="s">
        <v>115</v>
      </c>
      <c r="S788"/>
      <c r="T788"/>
    </row>
    <row r="789" spans="1:20">
      <c r="A789"/>
      <c r="B789" s="194">
        <v>44377</v>
      </c>
      <c r="C789">
        <v>19</v>
      </c>
      <c r="D789" t="s">
        <v>107</v>
      </c>
      <c r="E789" t="s">
        <v>107</v>
      </c>
      <c r="F789" t="s">
        <v>106</v>
      </c>
      <c r="G789" s="124" t="s">
        <v>115</v>
      </c>
      <c r="H789" t="s">
        <v>102</v>
      </c>
      <c r="I789" s="124" t="s">
        <v>115</v>
      </c>
      <c r="J789" s="194">
        <v>44384</v>
      </c>
      <c r="K789" s="196">
        <f t="shared" si="12"/>
        <v>44386</v>
      </c>
      <c r="L789"/>
      <c r="M789"/>
      <c r="N789" s="194">
        <v>44388</v>
      </c>
      <c r="O789">
        <v>4</v>
      </c>
      <c r="P789" t="s">
        <v>11</v>
      </c>
      <c r="Q789" s="124" t="s">
        <v>115</v>
      </c>
      <c r="R789" s="124" t="s">
        <v>115</v>
      </c>
      <c r="S789"/>
      <c r="T789"/>
    </row>
    <row r="790" spans="1:20">
      <c r="A790"/>
      <c r="B790" s="194">
        <v>44377</v>
      </c>
      <c r="C790">
        <v>47</v>
      </c>
      <c r="D790" t="s">
        <v>107</v>
      </c>
      <c r="E790" t="s">
        <v>107</v>
      </c>
      <c r="F790" t="s">
        <v>106</v>
      </c>
      <c r="G790" s="124" t="s">
        <v>115</v>
      </c>
      <c r="H790" t="s">
        <v>102</v>
      </c>
      <c r="I790" s="124" t="s">
        <v>115</v>
      </c>
      <c r="J790" s="194">
        <v>44390</v>
      </c>
      <c r="K790" s="196">
        <f t="shared" si="12"/>
        <v>44392</v>
      </c>
      <c r="L790"/>
      <c r="M790"/>
      <c r="N790" s="194">
        <v>44396</v>
      </c>
      <c r="O790">
        <v>6</v>
      </c>
      <c r="P790" t="s">
        <v>11</v>
      </c>
      <c r="Q790" s="124" t="s">
        <v>115</v>
      </c>
      <c r="R790" s="124" t="s">
        <v>115</v>
      </c>
      <c r="S790"/>
      <c r="T790"/>
    </row>
    <row r="791" spans="1:20">
      <c r="A791"/>
      <c r="B791" s="194">
        <v>44378</v>
      </c>
      <c r="C791">
        <v>21</v>
      </c>
      <c r="D791" t="s">
        <v>107</v>
      </c>
      <c r="E791" t="s">
        <v>107</v>
      </c>
      <c r="F791" t="s">
        <v>106</v>
      </c>
      <c r="G791" s="124" t="s">
        <v>115</v>
      </c>
      <c r="H791" t="s">
        <v>102</v>
      </c>
      <c r="I791" s="124" t="s">
        <v>115</v>
      </c>
      <c r="J791" s="194">
        <v>44482</v>
      </c>
      <c r="K791" s="196">
        <f t="shared" si="12"/>
        <v>44484</v>
      </c>
      <c r="L791"/>
      <c r="M791"/>
      <c r="N791" s="194">
        <v>44483</v>
      </c>
      <c r="O791">
        <v>1</v>
      </c>
      <c r="P791" t="s">
        <v>11</v>
      </c>
      <c r="Q791" s="124" t="s">
        <v>115</v>
      </c>
      <c r="R791" s="124" t="s">
        <v>115</v>
      </c>
      <c r="S791"/>
      <c r="T791"/>
    </row>
    <row r="792" spans="1:20">
      <c r="A792"/>
      <c r="B792" s="194">
        <v>44378</v>
      </c>
      <c r="C792">
        <v>23</v>
      </c>
      <c r="D792" t="s">
        <v>107</v>
      </c>
      <c r="E792" t="s">
        <v>107</v>
      </c>
      <c r="F792" t="s">
        <v>106</v>
      </c>
      <c r="G792" s="124" t="s">
        <v>115</v>
      </c>
      <c r="H792" t="s">
        <v>102</v>
      </c>
      <c r="I792" s="124" t="s">
        <v>115</v>
      </c>
      <c r="J792" s="194">
        <v>44386</v>
      </c>
      <c r="K792" s="196">
        <f t="shared" si="12"/>
        <v>44388</v>
      </c>
      <c r="L792"/>
      <c r="M792"/>
      <c r="N792" s="194">
        <v>44403</v>
      </c>
      <c r="O792">
        <v>17</v>
      </c>
      <c r="P792" t="s">
        <v>11</v>
      </c>
      <c r="Q792" s="124" t="s">
        <v>115</v>
      </c>
      <c r="R792" s="124" t="s">
        <v>115</v>
      </c>
      <c r="S792"/>
      <c r="T792"/>
    </row>
    <row r="793" spans="1:20">
      <c r="A793"/>
      <c r="B793" s="194">
        <v>44378</v>
      </c>
      <c r="C793">
        <v>23</v>
      </c>
      <c r="D793" t="s">
        <v>107</v>
      </c>
      <c r="E793" t="s">
        <v>107</v>
      </c>
      <c r="F793" t="s">
        <v>106</v>
      </c>
      <c r="G793" s="124" t="s">
        <v>115</v>
      </c>
      <c r="H793" t="s">
        <v>102</v>
      </c>
      <c r="I793" s="124" t="s">
        <v>115</v>
      </c>
      <c r="J793" s="194">
        <v>44403</v>
      </c>
      <c r="K793" s="196">
        <f t="shared" si="12"/>
        <v>44405</v>
      </c>
      <c r="L793"/>
      <c r="M793"/>
      <c r="N793" s="194">
        <v>44424</v>
      </c>
      <c r="O793">
        <v>21</v>
      </c>
      <c r="P793" t="s">
        <v>11</v>
      </c>
      <c r="Q793" s="124" t="s">
        <v>115</v>
      </c>
      <c r="R793" s="124" t="s">
        <v>115</v>
      </c>
      <c r="S793"/>
      <c r="T793"/>
    </row>
    <row r="794" spans="1:20">
      <c r="A794"/>
      <c r="B794" s="194">
        <v>44378</v>
      </c>
      <c r="C794">
        <v>23</v>
      </c>
      <c r="D794" t="s">
        <v>107</v>
      </c>
      <c r="E794" t="s">
        <v>107</v>
      </c>
      <c r="F794" t="s">
        <v>106</v>
      </c>
      <c r="G794" s="124" t="s">
        <v>115</v>
      </c>
      <c r="H794" t="s">
        <v>102</v>
      </c>
      <c r="I794" s="124" t="s">
        <v>115</v>
      </c>
      <c r="J794" s="194">
        <v>44466</v>
      </c>
      <c r="K794" s="196">
        <f t="shared" si="12"/>
        <v>44468</v>
      </c>
      <c r="L794"/>
      <c r="M794"/>
      <c r="N794" s="194">
        <v>44467</v>
      </c>
      <c r="O794">
        <v>1</v>
      </c>
      <c r="P794" t="s">
        <v>11</v>
      </c>
      <c r="Q794" s="124" t="s">
        <v>115</v>
      </c>
      <c r="R794" s="124" t="s">
        <v>115</v>
      </c>
      <c r="S794"/>
      <c r="T794"/>
    </row>
    <row r="795" spans="1:20">
      <c r="A795"/>
      <c r="B795" s="194">
        <v>44378</v>
      </c>
      <c r="C795">
        <v>23</v>
      </c>
      <c r="D795" t="s">
        <v>107</v>
      </c>
      <c r="E795" t="s">
        <v>107</v>
      </c>
      <c r="F795" t="s">
        <v>106</v>
      </c>
      <c r="G795" s="124" t="s">
        <v>115</v>
      </c>
      <c r="H795" t="s">
        <v>102</v>
      </c>
      <c r="I795" s="124" t="s">
        <v>115</v>
      </c>
      <c r="J795" s="194">
        <v>44495</v>
      </c>
      <c r="K795" s="196">
        <f t="shared" si="12"/>
        <v>44497</v>
      </c>
      <c r="L795"/>
      <c r="M795"/>
      <c r="N795" s="194">
        <v>44498</v>
      </c>
      <c r="O795">
        <v>3</v>
      </c>
      <c r="P795" t="s">
        <v>11</v>
      </c>
      <c r="Q795" s="124" t="s">
        <v>115</v>
      </c>
      <c r="R795" s="124" t="s">
        <v>115</v>
      </c>
      <c r="S795"/>
      <c r="T795"/>
    </row>
    <row r="796" spans="1:20">
      <c r="A796"/>
      <c r="B796" s="194">
        <v>44378</v>
      </c>
      <c r="C796">
        <v>23</v>
      </c>
      <c r="D796" t="s">
        <v>107</v>
      </c>
      <c r="E796" t="s">
        <v>107</v>
      </c>
      <c r="F796" t="s">
        <v>106</v>
      </c>
      <c r="G796" s="124" t="s">
        <v>115</v>
      </c>
      <c r="H796" t="s">
        <v>102</v>
      </c>
      <c r="I796" s="124" t="s">
        <v>115</v>
      </c>
      <c r="J796" s="194">
        <v>44529</v>
      </c>
      <c r="K796" s="196">
        <f t="shared" si="12"/>
        <v>44531</v>
      </c>
      <c r="L796"/>
      <c r="M796"/>
      <c r="N796" s="194">
        <v>44531</v>
      </c>
      <c r="O796">
        <v>2</v>
      </c>
      <c r="P796" t="s">
        <v>11</v>
      </c>
      <c r="Q796" s="124" t="s">
        <v>115</v>
      </c>
      <c r="R796" s="124" t="s">
        <v>115</v>
      </c>
      <c r="S796"/>
      <c r="T796"/>
    </row>
    <row r="797" spans="1:20">
      <c r="A797"/>
      <c r="B797" s="194">
        <v>44379</v>
      </c>
      <c r="C797">
        <v>35</v>
      </c>
      <c r="D797" t="s">
        <v>107</v>
      </c>
      <c r="E797" t="s">
        <v>107</v>
      </c>
      <c r="F797" t="s">
        <v>106</v>
      </c>
      <c r="G797" s="124" t="s">
        <v>115</v>
      </c>
      <c r="H797" t="s">
        <v>102</v>
      </c>
      <c r="I797" s="124" t="s">
        <v>115</v>
      </c>
      <c r="J797" s="194">
        <v>44222</v>
      </c>
      <c r="K797" s="196">
        <f t="shared" si="12"/>
        <v>44224</v>
      </c>
      <c r="L797"/>
      <c r="M797"/>
      <c r="N797" s="194">
        <v>44236</v>
      </c>
      <c r="O797">
        <v>14</v>
      </c>
      <c r="P797" t="s">
        <v>11</v>
      </c>
      <c r="Q797" s="124" t="s">
        <v>115</v>
      </c>
      <c r="R797" s="124" t="s">
        <v>115</v>
      </c>
      <c r="S797"/>
      <c r="T797"/>
    </row>
    <row r="798" spans="1:20">
      <c r="A798"/>
      <c r="B798" s="194">
        <v>44379</v>
      </c>
      <c r="C798">
        <v>47</v>
      </c>
      <c r="D798" t="s">
        <v>98</v>
      </c>
      <c r="E798" t="s">
        <v>99</v>
      </c>
      <c r="F798" t="s">
        <v>106</v>
      </c>
      <c r="G798" s="124" t="s">
        <v>115</v>
      </c>
      <c r="H798" t="s">
        <v>102</v>
      </c>
      <c r="I798" s="124" t="s">
        <v>115</v>
      </c>
      <c r="J798" s="194">
        <v>44469</v>
      </c>
      <c r="K798" s="196">
        <f t="shared" si="12"/>
        <v>44471</v>
      </c>
      <c r="L798"/>
      <c r="M798"/>
      <c r="N798" s="194">
        <v>44483</v>
      </c>
      <c r="O798">
        <v>14</v>
      </c>
      <c r="P798" t="s">
        <v>11</v>
      </c>
      <c r="Q798" s="124" t="s">
        <v>115</v>
      </c>
      <c r="R798" s="124" t="s">
        <v>115</v>
      </c>
      <c r="S798"/>
      <c r="T798"/>
    </row>
    <row r="799" spans="1:20">
      <c r="A799"/>
      <c r="B799" s="194">
        <v>44379</v>
      </c>
      <c r="C799">
        <v>34</v>
      </c>
      <c r="D799" t="s">
        <v>107</v>
      </c>
      <c r="E799" t="s">
        <v>107</v>
      </c>
      <c r="F799" t="s">
        <v>106</v>
      </c>
      <c r="G799" s="124" t="s">
        <v>115</v>
      </c>
      <c r="H799" t="s">
        <v>102</v>
      </c>
      <c r="I799" s="124" t="s">
        <v>115</v>
      </c>
      <c r="J799" s="194">
        <v>44391</v>
      </c>
      <c r="K799" s="196">
        <f t="shared" si="12"/>
        <v>44393</v>
      </c>
      <c r="L799"/>
      <c r="M799"/>
      <c r="N799" s="194">
        <v>44397</v>
      </c>
      <c r="O799">
        <v>6</v>
      </c>
      <c r="P799" t="s">
        <v>11</v>
      </c>
      <c r="Q799" s="124" t="s">
        <v>115</v>
      </c>
      <c r="R799" s="124" t="s">
        <v>115</v>
      </c>
      <c r="S799"/>
      <c r="T799"/>
    </row>
    <row r="800" spans="1:20">
      <c r="A800"/>
      <c r="B800" s="194">
        <v>44379</v>
      </c>
      <c r="C800">
        <v>24</v>
      </c>
      <c r="D800" t="s">
        <v>98</v>
      </c>
      <c r="E800" t="s">
        <v>99</v>
      </c>
      <c r="F800" t="s">
        <v>106</v>
      </c>
      <c r="G800" s="124" t="s">
        <v>115</v>
      </c>
      <c r="H800" t="s">
        <v>102</v>
      </c>
      <c r="I800" s="124" t="s">
        <v>115</v>
      </c>
      <c r="J800" s="194">
        <v>44243</v>
      </c>
      <c r="K800" s="196">
        <f t="shared" si="12"/>
        <v>44245</v>
      </c>
      <c r="L800"/>
      <c r="M800"/>
      <c r="N800" s="194">
        <v>44248</v>
      </c>
      <c r="O800">
        <v>5</v>
      </c>
      <c r="P800" t="s">
        <v>11</v>
      </c>
      <c r="Q800" s="124" t="s">
        <v>115</v>
      </c>
      <c r="R800" s="124" t="s">
        <v>115</v>
      </c>
      <c r="S800"/>
      <c r="T800"/>
    </row>
    <row r="801" spans="1:20">
      <c r="A801"/>
      <c r="B801" s="194">
        <v>44379</v>
      </c>
      <c r="C801">
        <v>36</v>
      </c>
      <c r="D801" t="s">
        <v>105</v>
      </c>
      <c r="E801" t="s">
        <v>99</v>
      </c>
      <c r="F801" t="s">
        <v>106</v>
      </c>
      <c r="G801" s="124" t="s">
        <v>115</v>
      </c>
      <c r="H801" t="s">
        <v>102</v>
      </c>
      <c r="I801" s="124" t="s">
        <v>115</v>
      </c>
      <c r="J801" s="194">
        <v>44544</v>
      </c>
      <c r="K801" s="196">
        <f t="shared" si="12"/>
        <v>44546</v>
      </c>
      <c r="L801"/>
      <c r="M801"/>
      <c r="N801" s="194">
        <v>44545</v>
      </c>
      <c r="O801">
        <v>1</v>
      </c>
      <c r="P801" t="s">
        <v>11</v>
      </c>
      <c r="Q801" s="124" t="s">
        <v>115</v>
      </c>
      <c r="R801" s="124" t="s">
        <v>115</v>
      </c>
      <c r="S801"/>
      <c r="T801"/>
    </row>
    <row r="802" spans="1:20">
      <c r="A802"/>
      <c r="B802" s="194">
        <v>44383</v>
      </c>
      <c r="C802">
        <v>42</v>
      </c>
      <c r="D802" t="s">
        <v>111</v>
      </c>
      <c r="E802" t="s">
        <v>99</v>
      </c>
      <c r="F802" t="s">
        <v>106</v>
      </c>
      <c r="G802" s="124" t="s">
        <v>115</v>
      </c>
      <c r="H802" t="s">
        <v>102</v>
      </c>
      <c r="I802" s="124" t="s">
        <v>115</v>
      </c>
      <c r="J802" s="194">
        <v>44434</v>
      </c>
      <c r="K802" s="196">
        <f t="shared" si="12"/>
        <v>44436</v>
      </c>
      <c r="L802"/>
      <c r="M802"/>
      <c r="N802" s="194">
        <v>44460</v>
      </c>
      <c r="O802">
        <v>26</v>
      </c>
      <c r="P802" t="s">
        <v>11</v>
      </c>
      <c r="Q802" s="124" t="s">
        <v>115</v>
      </c>
      <c r="R802" s="124" t="s">
        <v>115</v>
      </c>
      <c r="S802"/>
      <c r="T802"/>
    </row>
    <row r="803" spans="1:20">
      <c r="A803"/>
      <c r="B803" s="194">
        <v>44384</v>
      </c>
      <c r="C803">
        <v>43</v>
      </c>
      <c r="D803" t="s">
        <v>98</v>
      </c>
      <c r="E803" t="s">
        <v>99</v>
      </c>
      <c r="F803" t="s">
        <v>106</v>
      </c>
      <c r="G803" s="124" t="s">
        <v>115</v>
      </c>
      <c r="H803" t="s">
        <v>102</v>
      </c>
      <c r="I803" s="124" t="s">
        <v>115</v>
      </c>
      <c r="J803" s="194">
        <v>44229</v>
      </c>
      <c r="K803" s="196">
        <f t="shared" si="12"/>
        <v>44231</v>
      </c>
      <c r="L803"/>
      <c r="M803"/>
      <c r="N803" s="194">
        <v>44230</v>
      </c>
      <c r="O803">
        <v>1</v>
      </c>
      <c r="P803" t="s">
        <v>11</v>
      </c>
      <c r="Q803" s="124" t="s">
        <v>115</v>
      </c>
      <c r="R803" s="124" t="s">
        <v>115</v>
      </c>
      <c r="S803"/>
      <c r="T803"/>
    </row>
    <row r="804" spans="1:20">
      <c r="A804"/>
      <c r="B804" s="194">
        <v>44384</v>
      </c>
      <c r="C804">
        <v>43</v>
      </c>
      <c r="D804" t="s">
        <v>98</v>
      </c>
      <c r="E804" t="s">
        <v>99</v>
      </c>
      <c r="F804" t="s">
        <v>106</v>
      </c>
      <c r="G804" s="124" t="s">
        <v>115</v>
      </c>
      <c r="H804" t="s">
        <v>102</v>
      </c>
      <c r="I804" s="124" t="s">
        <v>115</v>
      </c>
      <c r="J804" s="194">
        <v>44410</v>
      </c>
      <c r="K804" s="196">
        <f t="shared" si="12"/>
        <v>44412</v>
      </c>
      <c r="L804"/>
      <c r="M804"/>
      <c r="N804" s="194">
        <v>44414</v>
      </c>
      <c r="O804">
        <v>4</v>
      </c>
      <c r="P804" t="s">
        <v>11</v>
      </c>
      <c r="Q804" s="124" t="s">
        <v>115</v>
      </c>
      <c r="R804" s="124" t="s">
        <v>115</v>
      </c>
      <c r="S804"/>
      <c r="T804"/>
    </row>
    <row r="805" spans="1:20">
      <c r="A805"/>
      <c r="B805" s="194">
        <v>44384</v>
      </c>
      <c r="C805">
        <v>42</v>
      </c>
      <c r="D805" t="s">
        <v>98</v>
      </c>
      <c r="E805" t="s">
        <v>99</v>
      </c>
      <c r="F805" t="s">
        <v>106</v>
      </c>
      <c r="G805" s="124" t="s">
        <v>115</v>
      </c>
      <c r="H805" t="s">
        <v>102</v>
      </c>
      <c r="I805" s="124" t="s">
        <v>115</v>
      </c>
      <c r="J805" s="194">
        <v>44463</v>
      </c>
      <c r="K805" s="196">
        <f t="shared" si="12"/>
        <v>44465</v>
      </c>
      <c r="L805"/>
      <c r="M805"/>
      <c r="N805" s="194">
        <v>44473</v>
      </c>
      <c r="O805">
        <v>10</v>
      </c>
      <c r="P805" t="s">
        <v>11</v>
      </c>
      <c r="Q805" s="124" t="s">
        <v>115</v>
      </c>
      <c r="R805" s="124" t="s">
        <v>115</v>
      </c>
      <c r="S805"/>
      <c r="T805"/>
    </row>
    <row r="806" spans="1:20">
      <c r="A806"/>
      <c r="B806" s="194">
        <v>44385</v>
      </c>
      <c r="C806">
        <v>37</v>
      </c>
      <c r="D806" t="s">
        <v>98</v>
      </c>
      <c r="E806" t="s">
        <v>99</v>
      </c>
      <c r="F806" t="s">
        <v>106</v>
      </c>
      <c r="G806" s="124" t="s">
        <v>115</v>
      </c>
      <c r="H806" t="s">
        <v>102</v>
      </c>
      <c r="I806" s="124" t="s">
        <v>115</v>
      </c>
      <c r="J806" s="194">
        <v>44209</v>
      </c>
      <c r="K806" s="196">
        <f t="shared" si="12"/>
        <v>44211</v>
      </c>
      <c r="L806"/>
      <c r="M806"/>
      <c r="N806" s="194">
        <v>44212</v>
      </c>
      <c r="O806">
        <v>3</v>
      </c>
      <c r="P806" t="s">
        <v>11</v>
      </c>
      <c r="Q806" s="124" t="s">
        <v>115</v>
      </c>
      <c r="R806" s="124" t="s">
        <v>115</v>
      </c>
      <c r="S806"/>
      <c r="T806"/>
    </row>
    <row r="807" spans="1:20">
      <c r="A807"/>
      <c r="B807" s="194">
        <v>44385</v>
      </c>
      <c r="C807">
        <v>37</v>
      </c>
      <c r="D807" t="s">
        <v>98</v>
      </c>
      <c r="E807" t="s">
        <v>99</v>
      </c>
      <c r="F807" t="s">
        <v>106</v>
      </c>
      <c r="G807" s="124" t="s">
        <v>115</v>
      </c>
      <c r="H807" t="s">
        <v>102</v>
      </c>
      <c r="I807" s="124" t="s">
        <v>115</v>
      </c>
      <c r="J807" s="194">
        <v>44212</v>
      </c>
      <c r="K807" s="196">
        <f t="shared" si="12"/>
        <v>44214</v>
      </c>
      <c r="L807"/>
      <c r="M807"/>
      <c r="N807" s="194">
        <v>44221</v>
      </c>
      <c r="O807">
        <v>9</v>
      </c>
      <c r="P807" t="s">
        <v>11</v>
      </c>
      <c r="Q807" s="124" t="s">
        <v>115</v>
      </c>
      <c r="R807" s="124" t="s">
        <v>115</v>
      </c>
      <c r="S807"/>
      <c r="T807"/>
    </row>
    <row r="808" spans="1:20">
      <c r="A808"/>
      <c r="B808" s="194">
        <v>44385</v>
      </c>
      <c r="C808">
        <v>31</v>
      </c>
      <c r="D808" t="s">
        <v>98</v>
      </c>
      <c r="E808" t="s">
        <v>99</v>
      </c>
      <c r="F808" t="s">
        <v>106</v>
      </c>
      <c r="G808" s="124" t="s">
        <v>115</v>
      </c>
      <c r="H808" t="s">
        <v>102</v>
      </c>
      <c r="I808" s="124" t="s">
        <v>115</v>
      </c>
      <c r="J808" s="194">
        <v>44438</v>
      </c>
      <c r="K808" s="196">
        <f t="shared" si="12"/>
        <v>44440</v>
      </c>
      <c r="L808"/>
      <c r="M808"/>
      <c r="N808" s="194">
        <v>44440</v>
      </c>
      <c r="O808">
        <v>2</v>
      </c>
      <c r="P808" t="s">
        <v>11</v>
      </c>
      <c r="Q808" s="124" t="s">
        <v>115</v>
      </c>
      <c r="R808" s="124" t="s">
        <v>115</v>
      </c>
      <c r="S808"/>
      <c r="T808"/>
    </row>
    <row r="809" spans="1:20">
      <c r="A809"/>
      <c r="B809" s="194">
        <v>44385</v>
      </c>
      <c r="C809">
        <v>31</v>
      </c>
      <c r="D809" t="s">
        <v>98</v>
      </c>
      <c r="E809" t="s">
        <v>99</v>
      </c>
      <c r="F809" t="s">
        <v>106</v>
      </c>
      <c r="G809" s="124" t="s">
        <v>115</v>
      </c>
      <c r="H809" t="s">
        <v>102</v>
      </c>
      <c r="I809" s="124" t="s">
        <v>115</v>
      </c>
      <c r="J809" s="194">
        <v>44453</v>
      </c>
      <c r="K809" s="196">
        <f t="shared" si="12"/>
        <v>44455</v>
      </c>
      <c r="L809"/>
      <c r="M809"/>
      <c r="N809" s="194">
        <v>44473</v>
      </c>
      <c r="O809">
        <v>20</v>
      </c>
      <c r="P809" t="s">
        <v>11</v>
      </c>
      <c r="Q809" s="124" t="s">
        <v>115</v>
      </c>
      <c r="R809" s="124" t="s">
        <v>115</v>
      </c>
      <c r="S809"/>
      <c r="T809"/>
    </row>
    <row r="810" spans="1:20">
      <c r="A810"/>
      <c r="B810" s="194">
        <v>44385</v>
      </c>
      <c r="C810">
        <v>31</v>
      </c>
      <c r="D810" t="s">
        <v>98</v>
      </c>
      <c r="E810" t="s">
        <v>99</v>
      </c>
      <c r="F810" t="s">
        <v>106</v>
      </c>
      <c r="G810" s="124" t="s">
        <v>115</v>
      </c>
      <c r="H810" t="s">
        <v>102</v>
      </c>
      <c r="I810" s="124" t="s">
        <v>115</v>
      </c>
      <c r="J810" s="194">
        <v>44484</v>
      </c>
      <c r="K810" s="196">
        <f t="shared" si="12"/>
        <v>44486</v>
      </c>
      <c r="L810"/>
      <c r="M810"/>
      <c r="N810" s="194">
        <v>44490</v>
      </c>
      <c r="O810">
        <v>6</v>
      </c>
      <c r="P810" t="s">
        <v>11</v>
      </c>
      <c r="Q810" s="124" t="s">
        <v>115</v>
      </c>
      <c r="R810" s="124" t="s">
        <v>115</v>
      </c>
      <c r="S810"/>
      <c r="T810"/>
    </row>
    <row r="811" spans="1:20">
      <c r="A811"/>
      <c r="B811" s="194">
        <v>44385</v>
      </c>
      <c r="C811">
        <v>39</v>
      </c>
      <c r="D811" t="s">
        <v>105</v>
      </c>
      <c r="E811" t="s">
        <v>99</v>
      </c>
      <c r="F811" t="s">
        <v>106</v>
      </c>
      <c r="G811" s="124" t="s">
        <v>115</v>
      </c>
      <c r="H811" t="s">
        <v>102</v>
      </c>
      <c r="I811" s="124" t="s">
        <v>115</v>
      </c>
      <c r="J811" s="194">
        <v>44400</v>
      </c>
      <c r="K811" s="196">
        <f t="shared" si="12"/>
        <v>44402</v>
      </c>
      <c r="L811"/>
      <c r="M811"/>
      <c r="N811" s="194">
        <v>44407</v>
      </c>
      <c r="O811">
        <v>7</v>
      </c>
      <c r="P811" t="s">
        <v>11</v>
      </c>
      <c r="Q811" s="124" t="s">
        <v>115</v>
      </c>
      <c r="R811" s="124" t="s">
        <v>115</v>
      </c>
      <c r="S811"/>
      <c r="T811"/>
    </row>
    <row r="812" spans="1:20">
      <c r="A812"/>
      <c r="B812" s="194">
        <v>44386</v>
      </c>
      <c r="C812">
        <v>21</v>
      </c>
      <c r="D812" t="s">
        <v>110</v>
      </c>
      <c r="E812" t="s">
        <v>99</v>
      </c>
      <c r="F812" t="s">
        <v>106</v>
      </c>
      <c r="G812" s="124" t="s">
        <v>115</v>
      </c>
      <c r="H812" t="s">
        <v>102</v>
      </c>
      <c r="I812" s="124" t="s">
        <v>115</v>
      </c>
      <c r="J812" s="194">
        <v>44476</v>
      </c>
      <c r="K812" s="196">
        <f t="shared" si="12"/>
        <v>44478</v>
      </c>
      <c r="L812"/>
      <c r="M812"/>
      <c r="N812" s="194">
        <v>44477</v>
      </c>
      <c r="O812">
        <v>1</v>
      </c>
      <c r="P812" t="s">
        <v>11</v>
      </c>
      <c r="Q812" s="124" t="s">
        <v>115</v>
      </c>
      <c r="R812" s="124" t="s">
        <v>115</v>
      </c>
      <c r="S812"/>
      <c r="T812"/>
    </row>
    <row r="813" spans="1:20">
      <c r="A813"/>
      <c r="B813" s="194">
        <v>44412</v>
      </c>
      <c r="C813">
        <v>25</v>
      </c>
      <c r="D813" t="s">
        <v>107</v>
      </c>
      <c r="E813" t="s">
        <v>107</v>
      </c>
      <c r="F813" t="s">
        <v>106</v>
      </c>
      <c r="G813" s="124" t="s">
        <v>115</v>
      </c>
      <c r="H813" t="s">
        <v>102</v>
      </c>
      <c r="I813" s="124" t="s">
        <v>115</v>
      </c>
      <c r="J813" s="194">
        <v>44518</v>
      </c>
      <c r="K813" s="196">
        <f t="shared" si="12"/>
        <v>44520</v>
      </c>
      <c r="L813"/>
      <c r="M813"/>
      <c r="N813" s="194">
        <v>44531</v>
      </c>
      <c r="O813">
        <v>13</v>
      </c>
      <c r="P813" t="s">
        <v>11</v>
      </c>
      <c r="Q813" s="124" t="s">
        <v>115</v>
      </c>
      <c r="R813" s="124" t="s">
        <v>115</v>
      </c>
      <c r="S813"/>
      <c r="T813"/>
    </row>
    <row r="814" spans="1:20">
      <c r="A814"/>
      <c r="B814" s="194">
        <v>44386</v>
      </c>
      <c r="C814">
        <v>47</v>
      </c>
      <c r="D814" t="s">
        <v>107</v>
      </c>
      <c r="E814" t="s">
        <v>107</v>
      </c>
      <c r="F814" t="s">
        <v>106</v>
      </c>
      <c r="G814" s="124" t="s">
        <v>115</v>
      </c>
      <c r="H814" t="s">
        <v>102</v>
      </c>
      <c r="I814" s="124" t="s">
        <v>115</v>
      </c>
      <c r="J814" s="194">
        <v>44349</v>
      </c>
      <c r="K814" s="196">
        <f t="shared" si="12"/>
        <v>44351</v>
      </c>
      <c r="L814"/>
      <c r="M814"/>
      <c r="N814" s="194">
        <v>44358</v>
      </c>
      <c r="O814">
        <v>9</v>
      </c>
      <c r="P814" t="s">
        <v>11</v>
      </c>
      <c r="Q814" s="124" t="s">
        <v>115</v>
      </c>
      <c r="R814" s="124" t="s">
        <v>115</v>
      </c>
      <c r="S814"/>
      <c r="T814"/>
    </row>
    <row r="815" spans="1:20">
      <c r="A815"/>
      <c r="B815" s="194">
        <v>44440</v>
      </c>
      <c r="C815">
        <v>34</v>
      </c>
      <c r="D815" t="s">
        <v>105</v>
      </c>
      <c r="E815" t="s">
        <v>99</v>
      </c>
      <c r="F815" t="s">
        <v>106</v>
      </c>
      <c r="G815" s="124" t="s">
        <v>115</v>
      </c>
      <c r="H815" t="s">
        <v>102</v>
      </c>
      <c r="I815" s="124" t="s">
        <v>115</v>
      </c>
      <c r="J815" s="194">
        <v>44462</v>
      </c>
      <c r="K815" s="196">
        <f t="shared" si="12"/>
        <v>44464</v>
      </c>
      <c r="L815"/>
      <c r="M815"/>
      <c r="N815" s="194">
        <v>44469</v>
      </c>
      <c r="O815">
        <v>7</v>
      </c>
      <c r="P815" t="s">
        <v>11</v>
      </c>
      <c r="Q815" s="124" t="s">
        <v>115</v>
      </c>
      <c r="R815" s="124" t="s">
        <v>115</v>
      </c>
      <c r="S815"/>
      <c r="T815"/>
    </row>
    <row r="816" spans="1:20">
      <c r="A816"/>
      <c r="B816" s="194">
        <v>44420</v>
      </c>
      <c r="C816">
        <v>47</v>
      </c>
      <c r="D816" t="s">
        <v>98</v>
      </c>
      <c r="E816" t="s">
        <v>99</v>
      </c>
      <c r="F816" t="s">
        <v>106</v>
      </c>
      <c r="G816" s="124" t="s">
        <v>115</v>
      </c>
      <c r="H816" t="s">
        <v>102</v>
      </c>
      <c r="I816" s="124" t="s">
        <v>115</v>
      </c>
      <c r="J816" s="194">
        <v>44546</v>
      </c>
      <c r="K816" s="196">
        <f t="shared" si="12"/>
        <v>44548</v>
      </c>
      <c r="L816"/>
      <c r="M816"/>
      <c r="N816" s="194">
        <v>44560</v>
      </c>
      <c r="O816">
        <v>14</v>
      </c>
      <c r="P816" t="s">
        <v>11</v>
      </c>
      <c r="Q816" s="124" t="s">
        <v>115</v>
      </c>
      <c r="R816" s="124" t="s">
        <v>115</v>
      </c>
      <c r="S816"/>
      <c r="T816"/>
    </row>
    <row r="817" spans="1:20">
      <c r="A817"/>
      <c r="B817" s="194">
        <v>44389</v>
      </c>
      <c r="C817">
        <v>30</v>
      </c>
      <c r="D817" t="s">
        <v>105</v>
      </c>
      <c r="E817" t="s">
        <v>99</v>
      </c>
      <c r="F817" t="s">
        <v>106</v>
      </c>
      <c r="G817" s="124" t="s">
        <v>115</v>
      </c>
      <c r="H817" t="s">
        <v>102</v>
      </c>
      <c r="I817" s="124" t="s">
        <v>115</v>
      </c>
      <c r="J817" s="194">
        <v>44490</v>
      </c>
      <c r="K817" s="196">
        <f t="shared" si="12"/>
        <v>44492</v>
      </c>
      <c r="L817"/>
      <c r="M817"/>
      <c r="N817" s="194">
        <v>44495</v>
      </c>
      <c r="O817">
        <v>5</v>
      </c>
      <c r="P817" t="s">
        <v>11</v>
      </c>
      <c r="Q817" s="124" t="s">
        <v>115</v>
      </c>
      <c r="R817" s="124" t="s">
        <v>115</v>
      </c>
      <c r="S817"/>
      <c r="T817"/>
    </row>
    <row r="818" spans="1:20">
      <c r="A818"/>
      <c r="B818" s="194">
        <v>44389</v>
      </c>
      <c r="C818">
        <v>25</v>
      </c>
      <c r="D818" t="s">
        <v>107</v>
      </c>
      <c r="E818" t="s">
        <v>107</v>
      </c>
      <c r="F818" t="s">
        <v>106</v>
      </c>
      <c r="G818" s="124" t="s">
        <v>115</v>
      </c>
      <c r="H818" t="s">
        <v>102</v>
      </c>
      <c r="I818" s="124" t="s">
        <v>115</v>
      </c>
      <c r="J818" s="194">
        <v>44439</v>
      </c>
      <c r="K818" s="196">
        <f t="shared" si="12"/>
        <v>44441</v>
      </c>
      <c r="L818"/>
      <c r="M818"/>
      <c r="N818" s="194">
        <v>44441</v>
      </c>
      <c r="O818">
        <v>2</v>
      </c>
      <c r="P818" t="s">
        <v>11</v>
      </c>
      <c r="Q818" s="124" t="s">
        <v>115</v>
      </c>
      <c r="R818" s="124" t="s">
        <v>115</v>
      </c>
      <c r="S818"/>
      <c r="T818"/>
    </row>
    <row r="819" spans="1:20">
      <c r="A819"/>
      <c r="B819" s="194">
        <v>44389</v>
      </c>
      <c r="C819">
        <v>25</v>
      </c>
      <c r="D819" t="s">
        <v>107</v>
      </c>
      <c r="E819" t="s">
        <v>107</v>
      </c>
      <c r="F819" t="s">
        <v>106</v>
      </c>
      <c r="G819" s="124" t="s">
        <v>115</v>
      </c>
      <c r="H819" t="s">
        <v>102</v>
      </c>
      <c r="I819" s="124" t="s">
        <v>115</v>
      </c>
      <c r="J819" s="194">
        <v>44468</v>
      </c>
      <c r="K819" s="196">
        <f t="shared" si="12"/>
        <v>44470</v>
      </c>
      <c r="L819"/>
      <c r="M819"/>
      <c r="N819" s="194">
        <v>44470</v>
      </c>
      <c r="O819">
        <v>2</v>
      </c>
      <c r="P819" t="s">
        <v>11</v>
      </c>
      <c r="Q819" s="124" t="s">
        <v>115</v>
      </c>
      <c r="R819" s="124" t="s">
        <v>115</v>
      </c>
      <c r="S819"/>
      <c r="T819"/>
    </row>
    <row r="820" spans="1:20">
      <c r="A820"/>
      <c r="B820" s="194">
        <v>44389</v>
      </c>
      <c r="C820">
        <v>25</v>
      </c>
      <c r="D820" t="s">
        <v>107</v>
      </c>
      <c r="E820" t="s">
        <v>107</v>
      </c>
      <c r="F820" t="s">
        <v>106</v>
      </c>
      <c r="G820" s="124" t="s">
        <v>115</v>
      </c>
      <c r="H820" t="s">
        <v>102</v>
      </c>
      <c r="I820" s="124" t="s">
        <v>115</v>
      </c>
      <c r="J820" s="194">
        <v>44484</v>
      </c>
      <c r="K820" s="196">
        <f t="shared" si="12"/>
        <v>44486</v>
      </c>
      <c r="L820"/>
      <c r="M820"/>
      <c r="N820" s="194">
        <v>44496</v>
      </c>
      <c r="O820">
        <v>12</v>
      </c>
      <c r="P820" t="s">
        <v>11</v>
      </c>
      <c r="Q820" s="124" t="s">
        <v>115</v>
      </c>
      <c r="R820" s="124" t="s">
        <v>115</v>
      </c>
      <c r="S820"/>
      <c r="T820"/>
    </row>
    <row r="821" spans="1:20">
      <c r="A821"/>
      <c r="B821" s="194">
        <v>44389</v>
      </c>
      <c r="C821">
        <v>32</v>
      </c>
      <c r="D821" t="s">
        <v>98</v>
      </c>
      <c r="E821" t="s">
        <v>99</v>
      </c>
      <c r="F821" t="s">
        <v>106</v>
      </c>
      <c r="G821" s="124" t="s">
        <v>115</v>
      </c>
      <c r="H821" t="s">
        <v>102</v>
      </c>
      <c r="I821" s="124" t="s">
        <v>115</v>
      </c>
      <c r="J821" s="194">
        <v>44456</v>
      </c>
      <c r="K821" s="196">
        <f t="shared" si="12"/>
        <v>44458</v>
      </c>
      <c r="L821"/>
      <c r="M821"/>
      <c r="N821" s="194">
        <v>44468</v>
      </c>
      <c r="O821">
        <v>12</v>
      </c>
      <c r="P821" t="s">
        <v>11</v>
      </c>
      <c r="Q821" s="124" t="s">
        <v>115</v>
      </c>
      <c r="R821" s="124" t="s">
        <v>115</v>
      </c>
      <c r="S821"/>
      <c r="T821"/>
    </row>
    <row r="822" spans="1:20">
      <c r="A822"/>
      <c r="B822" s="194">
        <v>44389</v>
      </c>
      <c r="C822">
        <v>31</v>
      </c>
      <c r="D822" t="s">
        <v>107</v>
      </c>
      <c r="E822" t="s">
        <v>107</v>
      </c>
      <c r="F822" t="s">
        <v>106</v>
      </c>
      <c r="G822" s="124" t="s">
        <v>115</v>
      </c>
      <c r="H822" t="s">
        <v>102</v>
      </c>
      <c r="I822" s="124" t="s">
        <v>115</v>
      </c>
      <c r="J822" s="194">
        <v>44205</v>
      </c>
      <c r="K822" s="196">
        <f t="shared" si="12"/>
        <v>44207</v>
      </c>
      <c r="L822"/>
      <c r="M822"/>
      <c r="N822" s="194">
        <v>44229</v>
      </c>
      <c r="O822">
        <v>24</v>
      </c>
      <c r="P822" t="s">
        <v>11</v>
      </c>
      <c r="Q822" s="124" t="s">
        <v>115</v>
      </c>
      <c r="R822" s="124" t="s">
        <v>115</v>
      </c>
      <c r="S822"/>
      <c r="T822"/>
    </row>
    <row r="823" spans="1:20">
      <c r="A823"/>
      <c r="B823" s="194">
        <v>44389</v>
      </c>
      <c r="C823">
        <v>31</v>
      </c>
      <c r="D823" t="s">
        <v>107</v>
      </c>
      <c r="E823" t="s">
        <v>107</v>
      </c>
      <c r="F823" t="s">
        <v>106</v>
      </c>
      <c r="G823" s="124" t="s">
        <v>115</v>
      </c>
      <c r="H823" t="s">
        <v>102</v>
      </c>
      <c r="I823" s="124" t="s">
        <v>115</v>
      </c>
      <c r="J823" s="194">
        <v>44399</v>
      </c>
      <c r="K823" s="196">
        <f t="shared" si="12"/>
        <v>44401</v>
      </c>
      <c r="L823"/>
      <c r="M823"/>
      <c r="N823" s="194">
        <v>44417</v>
      </c>
      <c r="O823">
        <v>18</v>
      </c>
      <c r="P823" t="s">
        <v>11</v>
      </c>
      <c r="Q823" s="124" t="s">
        <v>115</v>
      </c>
      <c r="R823" s="124" t="s">
        <v>115</v>
      </c>
      <c r="S823"/>
      <c r="T823"/>
    </row>
    <row r="824" spans="1:20">
      <c r="A824"/>
      <c r="B824" s="194">
        <v>44390</v>
      </c>
      <c r="C824">
        <v>20</v>
      </c>
      <c r="D824" t="s">
        <v>107</v>
      </c>
      <c r="E824" t="s">
        <v>107</v>
      </c>
      <c r="F824" t="s">
        <v>106</v>
      </c>
      <c r="G824" s="124" t="s">
        <v>115</v>
      </c>
      <c r="H824" t="s">
        <v>102</v>
      </c>
      <c r="I824" s="124" t="s">
        <v>115</v>
      </c>
      <c r="J824" s="194">
        <v>44397</v>
      </c>
      <c r="K824" s="196">
        <f t="shared" si="12"/>
        <v>44399</v>
      </c>
      <c r="L824"/>
      <c r="M824"/>
      <c r="N824" s="194">
        <v>44404</v>
      </c>
      <c r="O824">
        <v>7</v>
      </c>
      <c r="P824" t="s">
        <v>11</v>
      </c>
      <c r="Q824" s="124" t="s">
        <v>115</v>
      </c>
      <c r="R824" s="124" t="s">
        <v>115</v>
      </c>
      <c r="S824"/>
      <c r="T824"/>
    </row>
    <row r="825" spans="1:20">
      <c r="A825"/>
      <c r="B825" s="194">
        <v>44390</v>
      </c>
      <c r="C825">
        <v>20</v>
      </c>
      <c r="D825" t="s">
        <v>107</v>
      </c>
      <c r="E825" t="s">
        <v>107</v>
      </c>
      <c r="F825" t="s">
        <v>106</v>
      </c>
      <c r="G825" s="124" t="s">
        <v>115</v>
      </c>
      <c r="H825" t="s">
        <v>102</v>
      </c>
      <c r="I825" s="124" t="s">
        <v>115</v>
      </c>
      <c r="J825" s="194">
        <v>44531</v>
      </c>
      <c r="K825" s="196">
        <f t="shared" si="12"/>
        <v>44533</v>
      </c>
      <c r="L825"/>
      <c r="M825"/>
      <c r="N825" s="194">
        <v>44532</v>
      </c>
      <c r="O825">
        <v>1</v>
      </c>
      <c r="P825" t="s">
        <v>11</v>
      </c>
      <c r="Q825" s="124" t="s">
        <v>115</v>
      </c>
      <c r="R825" s="124" t="s">
        <v>115</v>
      </c>
      <c r="S825"/>
      <c r="T825"/>
    </row>
    <row r="826" spans="1:20">
      <c r="A826"/>
      <c r="B826" s="194">
        <v>44420</v>
      </c>
      <c r="C826">
        <v>33</v>
      </c>
      <c r="D826" t="s">
        <v>98</v>
      </c>
      <c r="E826" t="s">
        <v>99</v>
      </c>
      <c r="F826" t="s">
        <v>106</v>
      </c>
      <c r="G826" s="124" t="s">
        <v>115</v>
      </c>
      <c r="H826" t="s">
        <v>102</v>
      </c>
      <c r="I826" s="124" t="s">
        <v>115</v>
      </c>
      <c r="J826" s="194">
        <v>44319</v>
      </c>
      <c r="K826" s="196">
        <f t="shared" si="12"/>
        <v>44321</v>
      </c>
      <c r="L826"/>
      <c r="M826"/>
      <c r="N826" s="194">
        <v>44321</v>
      </c>
      <c r="O826">
        <v>2</v>
      </c>
      <c r="P826" t="s">
        <v>11</v>
      </c>
      <c r="Q826" s="124" t="s">
        <v>115</v>
      </c>
      <c r="R826" s="124" t="s">
        <v>115</v>
      </c>
      <c r="S826"/>
      <c r="T826"/>
    </row>
    <row r="827" spans="1:20">
      <c r="A827"/>
      <c r="B827" s="194">
        <v>44420</v>
      </c>
      <c r="C827">
        <v>33</v>
      </c>
      <c r="D827" t="s">
        <v>98</v>
      </c>
      <c r="E827" t="s">
        <v>99</v>
      </c>
      <c r="F827" t="s">
        <v>106</v>
      </c>
      <c r="G827" s="124" t="s">
        <v>115</v>
      </c>
      <c r="H827" t="s">
        <v>102</v>
      </c>
      <c r="I827" s="124" t="s">
        <v>115</v>
      </c>
      <c r="J827" s="194">
        <v>44391</v>
      </c>
      <c r="K827" s="196">
        <f t="shared" si="12"/>
        <v>44393</v>
      </c>
      <c r="L827"/>
      <c r="M827"/>
      <c r="N827" s="194">
        <v>44397</v>
      </c>
      <c r="O827">
        <v>6</v>
      </c>
      <c r="P827" t="s">
        <v>11</v>
      </c>
      <c r="Q827" s="124" t="s">
        <v>115</v>
      </c>
      <c r="R827" s="124" t="s">
        <v>115</v>
      </c>
      <c r="S827"/>
      <c r="T827"/>
    </row>
    <row r="828" spans="1:20">
      <c r="A828"/>
      <c r="B828" s="194">
        <v>44550</v>
      </c>
      <c r="C828">
        <v>25</v>
      </c>
      <c r="D828" t="s">
        <v>107</v>
      </c>
      <c r="E828" t="s">
        <v>107</v>
      </c>
      <c r="F828" t="s">
        <v>106</v>
      </c>
      <c r="G828" s="124" t="s">
        <v>115</v>
      </c>
      <c r="H828" t="s">
        <v>102</v>
      </c>
      <c r="I828" s="124" t="s">
        <v>115</v>
      </c>
      <c r="J828" s="194">
        <v>44423</v>
      </c>
      <c r="K828" s="196">
        <f t="shared" si="12"/>
        <v>44425</v>
      </c>
      <c r="L828"/>
      <c r="M828"/>
      <c r="N828" s="194">
        <v>44425</v>
      </c>
      <c r="O828">
        <v>2</v>
      </c>
      <c r="P828" t="s">
        <v>11</v>
      </c>
      <c r="Q828" s="124" t="s">
        <v>115</v>
      </c>
      <c r="R828" s="124" t="s">
        <v>115</v>
      </c>
      <c r="S828"/>
      <c r="T828"/>
    </row>
    <row r="829" spans="1:20">
      <c r="A829"/>
      <c r="B829" s="194">
        <v>44391</v>
      </c>
      <c r="C829">
        <v>27</v>
      </c>
      <c r="D829" t="s">
        <v>105</v>
      </c>
      <c r="E829" t="s">
        <v>99</v>
      </c>
      <c r="F829" t="s">
        <v>106</v>
      </c>
      <c r="G829" s="124" t="s">
        <v>115</v>
      </c>
      <c r="H829" t="s">
        <v>102</v>
      </c>
      <c r="I829" s="124" t="s">
        <v>115</v>
      </c>
      <c r="J829" s="194">
        <v>44442</v>
      </c>
      <c r="K829" s="196">
        <f t="shared" si="12"/>
        <v>44444</v>
      </c>
      <c r="L829"/>
      <c r="M829"/>
      <c r="N829" s="194">
        <v>44444</v>
      </c>
      <c r="O829">
        <v>2</v>
      </c>
      <c r="P829" t="s">
        <v>11</v>
      </c>
      <c r="Q829" s="124" t="s">
        <v>115</v>
      </c>
      <c r="R829" s="124" t="s">
        <v>115</v>
      </c>
      <c r="S829"/>
      <c r="T829"/>
    </row>
    <row r="830" spans="1:20">
      <c r="A830"/>
      <c r="B830" s="194">
        <v>44391</v>
      </c>
      <c r="C830">
        <v>27</v>
      </c>
      <c r="D830" t="s">
        <v>98</v>
      </c>
      <c r="E830" t="s">
        <v>99</v>
      </c>
      <c r="F830" t="s">
        <v>106</v>
      </c>
      <c r="G830" s="124" t="s">
        <v>115</v>
      </c>
      <c r="H830" t="s">
        <v>102</v>
      </c>
      <c r="I830" s="124" t="s">
        <v>115</v>
      </c>
      <c r="J830" s="194">
        <v>44398</v>
      </c>
      <c r="K830" s="196">
        <f t="shared" si="12"/>
        <v>44400</v>
      </c>
      <c r="L830"/>
      <c r="M830"/>
      <c r="N830" s="194">
        <v>44400</v>
      </c>
      <c r="O830">
        <v>2</v>
      </c>
      <c r="P830" t="s">
        <v>11</v>
      </c>
      <c r="Q830" s="124" t="s">
        <v>115</v>
      </c>
      <c r="R830" s="124" t="s">
        <v>115</v>
      </c>
      <c r="S830"/>
      <c r="T830"/>
    </row>
    <row r="831" spans="1:20">
      <c r="A831"/>
      <c r="B831" s="194">
        <v>44391</v>
      </c>
      <c r="C831">
        <v>30</v>
      </c>
      <c r="D831" t="s">
        <v>105</v>
      </c>
      <c r="E831" t="s">
        <v>99</v>
      </c>
      <c r="F831" t="s">
        <v>106</v>
      </c>
      <c r="G831" s="124" t="s">
        <v>115</v>
      </c>
      <c r="H831" t="s">
        <v>102</v>
      </c>
      <c r="I831" s="124" t="s">
        <v>115</v>
      </c>
      <c r="J831" s="194">
        <v>44488</v>
      </c>
      <c r="K831" s="196">
        <f t="shared" si="12"/>
        <v>44490</v>
      </c>
      <c r="L831"/>
      <c r="M831"/>
      <c r="N831" s="194">
        <v>44496</v>
      </c>
      <c r="O831">
        <v>8</v>
      </c>
      <c r="P831" t="s">
        <v>11</v>
      </c>
      <c r="Q831" s="124" t="s">
        <v>115</v>
      </c>
      <c r="R831" s="124" t="s">
        <v>115</v>
      </c>
      <c r="S831"/>
      <c r="T831"/>
    </row>
    <row r="832" spans="1:20">
      <c r="A832"/>
      <c r="B832" s="194">
        <v>44490</v>
      </c>
      <c r="C832">
        <v>27</v>
      </c>
      <c r="D832" t="s">
        <v>98</v>
      </c>
      <c r="E832" t="s">
        <v>99</v>
      </c>
      <c r="F832" t="s">
        <v>106</v>
      </c>
      <c r="G832" s="124" t="s">
        <v>115</v>
      </c>
      <c r="H832" t="s">
        <v>102</v>
      </c>
      <c r="I832" s="124" t="s">
        <v>115</v>
      </c>
      <c r="J832" s="194">
        <v>44439</v>
      </c>
      <c r="K832" s="196">
        <f t="shared" si="12"/>
        <v>44441</v>
      </c>
      <c r="L832"/>
      <c r="M832"/>
      <c r="N832" s="194">
        <v>44454</v>
      </c>
      <c r="O832">
        <v>15</v>
      </c>
      <c r="P832" t="s">
        <v>11</v>
      </c>
      <c r="Q832" s="124" t="s">
        <v>115</v>
      </c>
      <c r="R832" s="124" t="s">
        <v>115</v>
      </c>
      <c r="S832"/>
      <c r="T832"/>
    </row>
    <row r="833" spans="1:20">
      <c r="A833"/>
      <c r="B833" s="194">
        <v>44508</v>
      </c>
      <c r="C833">
        <v>43</v>
      </c>
      <c r="D833" t="s">
        <v>105</v>
      </c>
      <c r="E833" t="s">
        <v>99</v>
      </c>
      <c r="F833" t="s">
        <v>106</v>
      </c>
      <c r="G833" s="124" t="s">
        <v>115</v>
      </c>
      <c r="H833" t="s">
        <v>102</v>
      </c>
      <c r="I833" s="124" t="s">
        <v>115</v>
      </c>
      <c r="J833" s="194">
        <v>44463</v>
      </c>
      <c r="K833" s="196">
        <f t="shared" si="12"/>
        <v>44465</v>
      </c>
      <c r="L833"/>
      <c r="M833"/>
      <c r="N833" s="194">
        <v>44476</v>
      </c>
      <c r="O833">
        <v>13</v>
      </c>
      <c r="P833" t="s">
        <v>11</v>
      </c>
      <c r="Q833" s="124" t="s">
        <v>115</v>
      </c>
      <c r="R833" s="124" t="s">
        <v>115</v>
      </c>
      <c r="S833"/>
      <c r="T833"/>
    </row>
    <row r="834" spans="1:20">
      <c r="A834"/>
      <c r="B834" s="194">
        <v>44393</v>
      </c>
      <c r="C834">
        <v>24</v>
      </c>
      <c r="D834" t="s">
        <v>107</v>
      </c>
      <c r="E834" t="s">
        <v>107</v>
      </c>
      <c r="F834" t="s">
        <v>106</v>
      </c>
      <c r="G834" s="124" t="s">
        <v>115</v>
      </c>
      <c r="H834" t="s">
        <v>102</v>
      </c>
      <c r="I834" s="124" t="s">
        <v>115</v>
      </c>
      <c r="J834" s="194">
        <v>44252</v>
      </c>
      <c r="K834" s="196">
        <f t="shared" si="12"/>
        <v>44254</v>
      </c>
      <c r="L834"/>
      <c r="M834"/>
      <c r="N834" s="194">
        <v>44257</v>
      </c>
      <c r="O834">
        <v>5</v>
      </c>
      <c r="P834" t="s">
        <v>11</v>
      </c>
      <c r="Q834" s="124" t="s">
        <v>115</v>
      </c>
      <c r="R834" s="124" t="s">
        <v>115</v>
      </c>
      <c r="S834"/>
      <c r="T834"/>
    </row>
    <row r="835" spans="1:20">
      <c r="A835"/>
      <c r="B835" s="194">
        <v>44393</v>
      </c>
      <c r="C835">
        <v>24</v>
      </c>
      <c r="D835" t="s">
        <v>107</v>
      </c>
      <c r="E835" t="s">
        <v>107</v>
      </c>
      <c r="F835" t="s">
        <v>106</v>
      </c>
      <c r="G835" s="124" t="s">
        <v>115</v>
      </c>
      <c r="H835" t="s">
        <v>102</v>
      </c>
      <c r="I835" s="124" t="s">
        <v>115</v>
      </c>
      <c r="J835" s="194">
        <v>44300</v>
      </c>
      <c r="K835" s="196">
        <f t="shared" si="12"/>
        <v>44302</v>
      </c>
      <c r="L835"/>
      <c r="M835"/>
      <c r="N835" s="194">
        <v>44303</v>
      </c>
      <c r="O835">
        <v>3</v>
      </c>
      <c r="P835" t="s">
        <v>11</v>
      </c>
      <c r="Q835" s="124" t="s">
        <v>115</v>
      </c>
      <c r="R835" s="124" t="s">
        <v>115</v>
      </c>
      <c r="S835"/>
      <c r="T835"/>
    </row>
    <row r="836" spans="1:20">
      <c r="A836"/>
      <c r="B836" s="194">
        <v>44396</v>
      </c>
      <c r="C836">
        <v>47</v>
      </c>
      <c r="D836" t="s">
        <v>98</v>
      </c>
      <c r="E836" t="s">
        <v>99</v>
      </c>
      <c r="F836" t="s">
        <v>106</v>
      </c>
      <c r="G836" s="124" t="s">
        <v>115</v>
      </c>
      <c r="H836" t="s">
        <v>102</v>
      </c>
      <c r="I836" s="124" t="s">
        <v>115</v>
      </c>
      <c r="J836" s="194">
        <v>44483</v>
      </c>
      <c r="K836" s="196">
        <f t="shared" ref="K836:K899" si="13">J836+2</f>
        <v>44485</v>
      </c>
      <c r="L836"/>
      <c r="M836"/>
      <c r="N836" s="194">
        <v>44484</v>
      </c>
      <c r="O836">
        <v>1</v>
      </c>
      <c r="P836" t="s">
        <v>11</v>
      </c>
      <c r="Q836" s="124" t="s">
        <v>115</v>
      </c>
      <c r="R836" s="124" t="s">
        <v>115</v>
      </c>
      <c r="S836"/>
      <c r="T836"/>
    </row>
    <row r="837" spans="1:20">
      <c r="A837"/>
      <c r="B837" s="194">
        <v>44396</v>
      </c>
      <c r="C837">
        <v>47</v>
      </c>
      <c r="D837" t="s">
        <v>98</v>
      </c>
      <c r="E837" t="s">
        <v>99</v>
      </c>
      <c r="F837" t="s">
        <v>106</v>
      </c>
      <c r="G837" s="124" t="s">
        <v>115</v>
      </c>
      <c r="H837" t="s">
        <v>102</v>
      </c>
      <c r="I837" s="124" t="s">
        <v>115</v>
      </c>
      <c r="J837" s="194">
        <v>44484</v>
      </c>
      <c r="K837" s="196">
        <f t="shared" si="13"/>
        <v>44486</v>
      </c>
      <c r="L837"/>
      <c r="M837"/>
      <c r="N837" s="194">
        <v>44494</v>
      </c>
      <c r="O837">
        <v>10</v>
      </c>
      <c r="P837" t="s">
        <v>11</v>
      </c>
      <c r="Q837" s="124" t="s">
        <v>115</v>
      </c>
      <c r="R837" s="124" t="s">
        <v>115</v>
      </c>
      <c r="S837"/>
      <c r="T837"/>
    </row>
    <row r="838" spans="1:20">
      <c r="A838"/>
      <c r="B838" s="194">
        <v>44396</v>
      </c>
      <c r="C838">
        <v>28</v>
      </c>
      <c r="D838" t="s">
        <v>98</v>
      </c>
      <c r="E838" t="s">
        <v>99</v>
      </c>
      <c r="F838" t="s">
        <v>106</v>
      </c>
      <c r="G838" s="124" t="s">
        <v>115</v>
      </c>
      <c r="H838" t="s">
        <v>102</v>
      </c>
      <c r="I838" s="124" t="s">
        <v>115</v>
      </c>
      <c r="J838" s="194">
        <v>44229</v>
      </c>
      <c r="K838" s="196">
        <f t="shared" si="13"/>
        <v>44231</v>
      </c>
      <c r="L838"/>
      <c r="M838"/>
      <c r="N838" s="194">
        <v>44238</v>
      </c>
      <c r="O838">
        <v>9</v>
      </c>
      <c r="P838" t="s">
        <v>11</v>
      </c>
      <c r="Q838" s="124" t="s">
        <v>115</v>
      </c>
      <c r="R838" s="124" t="s">
        <v>115</v>
      </c>
      <c r="S838"/>
      <c r="T838"/>
    </row>
    <row r="839" spans="1:20">
      <c r="A839"/>
      <c r="B839" s="194">
        <v>44396</v>
      </c>
      <c r="C839">
        <v>28</v>
      </c>
      <c r="D839" t="s">
        <v>98</v>
      </c>
      <c r="E839" t="s">
        <v>99</v>
      </c>
      <c r="F839" t="s">
        <v>106</v>
      </c>
      <c r="G839" s="124" t="s">
        <v>115</v>
      </c>
      <c r="H839" t="s">
        <v>102</v>
      </c>
      <c r="I839" s="124" t="s">
        <v>115</v>
      </c>
      <c r="J839" s="194">
        <v>44377</v>
      </c>
      <c r="K839" s="196">
        <f t="shared" si="13"/>
        <v>44379</v>
      </c>
      <c r="L839"/>
      <c r="M839"/>
      <c r="N839" s="194">
        <v>44389</v>
      </c>
      <c r="O839">
        <v>12</v>
      </c>
      <c r="P839" t="s">
        <v>11</v>
      </c>
      <c r="Q839" s="124" t="s">
        <v>115</v>
      </c>
      <c r="R839" s="124" t="s">
        <v>115</v>
      </c>
      <c r="S839"/>
      <c r="T839"/>
    </row>
    <row r="840" spans="1:20">
      <c r="A840"/>
      <c r="B840" s="194">
        <v>44406</v>
      </c>
      <c r="C840">
        <v>30</v>
      </c>
      <c r="D840" t="s">
        <v>98</v>
      </c>
      <c r="E840" t="s">
        <v>99</v>
      </c>
      <c r="F840" t="s">
        <v>106</v>
      </c>
      <c r="G840" s="124" t="s">
        <v>115</v>
      </c>
      <c r="H840" t="s">
        <v>102</v>
      </c>
      <c r="I840" s="124" t="s">
        <v>115</v>
      </c>
      <c r="J840" s="194">
        <v>44502</v>
      </c>
      <c r="K840" s="196">
        <f t="shared" si="13"/>
        <v>44504</v>
      </c>
      <c r="L840"/>
      <c r="M840"/>
      <c r="N840" s="194">
        <v>44518</v>
      </c>
      <c r="O840">
        <v>16</v>
      </c>
      <c r="P840" t="s">
        <v>11</v>
      </c>
      <c r="Q840" s="124" t="s">
        <v>115</v>
      </c>
      <c r="R840" s="124" t="s">
        <v>115</v>
      </c>
      <c r="S840"/>
      <c r="T840"/>
    </row>
    <row r="841" spans="1:20">
      <c r="A841"/>
      <c r="B841" s="194">
        <v>44397</v>
      </c>
      <c r="C841">
        <v>38</v>
      </c>
      <c r="D841" t="s">
        <v>98</v>
      </c>
      <c r="E841" t="s">
        <v>99</v>
      </c>
      <c r="F841" t="s">
        <v>106</v>
      </c>
      <c r="G841" s="124" t="s">
        <v>115</v>
      </c>
      <c r="H841" t="s">
        <v>102</v>
      </c>
      <c r="I841" s="124" t="s">
        <v>115</v>
      </c>
      <c r="J841" s="194">
        <v>44425</v>
      </c>
      <c r="K841" s="196">
        <f t="shared" si="13"/>
        <v>44427</v>
      </c>
      <c r="L841"/>
      <c r="M841"/>
      <c r="N841" s="194">
        <v>44428</v>
      </c>
      <c r="O841">
        <v>3</v>
      </c>
      <c r="P841" t="s">
        <v>11</v>
      </c>
      <c r="Q841" s="124" t="s">
        <v>115</v>
      </c>
      <c r="R841" s="124" t="s">
        <v>115</v>
      </c>
      <c r="S841"/>
      <c r="T841"/>
    </row>
    <row r="842" spans="1:20">
      <c r="A842"/>
      <c r="B842" s="194">
        <v>44399</v>
      </c>
      <c r="C842">
        <v>39</v>
      </c>
      <c r="D842" t="s">
        <v>98</v>
      </c>
      <c r="E842" t="s">
        <v>99</v>
      </c>
      <c r="F842" t="s">
        <v>106</v>
      </c>
      <c r="G842" s="124" t="s">
        <v>115</v>
      </c>
      <c r="H842" t="s">
        <v>102</v>
      </c>
      <c r="I842" s="124" t="s">
        <v>115</v>
      </c>
      <c r="J842" s="194">
        <v>44322</v>
      </c>
      <c r="K842" s="196">
        <f t="shared" si="13"/>
        <v>44324</v>
      </c>
      <c r="L842"/>
      <c r="M842"/>
      <c r="N842" s="194">
        <v>44333</v>
      </c>
      <c r="O842">
        <v>11</v>
      </c>
      <c r="P842" t="s">
        <v>11</v>
      </c>
      <c r="Q842" s="124" t="s">
        <v>115</v>
      </c>
      <c r="R842" s="124" t="s">
        <v>115</v>
      </c>
      <c r="S842"/>
      <c r="T842"/>
    </row>
    <row r="843" spans="1:20">
      <c r="A843"/>
      <c r="B843" s="194">
        <v>44399</v>
      </c>
      <c r="C843">
        <v>39</v>
      </c>
      <c r="D843" t="s">
        <v>98</v>
      </c>
      <c r="E843" t="s">
        <v>99</v>
      </c>
      <c r="F843" t="s">
        <v>106</v>
      </c>
      <c r="G843" s="124" t="s">
        <v>115</v>
      </c>
      <c r="H843" t="s">
        <v>102</v>
      </c>
      <c r="I843" s="124" t="s">
        <v>115</v>
      </c>
      <c r="J843" s="194">
        <v>44383</v>
      </c>
      <c r="K843" s="196">
        <f t="shared" si="13"/>
        <v>44385</v>
      </c>
      <c r="L843"/>
      <c r="M843"/>
      <c r="N843" s="194">
        <v>44398</v>
      </c>
      <c r="O843">
        <v>15</v>
      </c>
      <c r="P843" t="s">
        <v>11</v>
      </c>
      <c r="Q843" s="124" t="s">
        <v>115</v>
      </c>
      <c r="R843" s="124" t="s">
        <v>115</v>
      </c>
      <c r="S843"/>
      <c r="T843"/>
    </row>
    <row r="844" spans="1:20">
      <c r="A844"/>
      <c r="B844" s="194">
        <v>44399</v>
      </c>
      <c r="C844">
        <v>39</v>
      </c>
      <c r="D844" t="s">
        <v>98</v>
      </c>
      <c r="E844" t="s">
        <v>99</v>
      </c>
      <c r="F844" t="s">
        <v>106</v>
      </c>
      <c r="G844" s="124" t="s">
        <v>115</v>
      </c>
      <c r="H844" t="s">
        <v>102</v>
      </c>
      <c r="I844" s="124" t="s">
        <v>115</v>
      </c>
      <c r="J844" s="194">
        <v>44531</v>
      </c>
      <c r="K844" s="196">
        <f t="shared" si="13"/>
        <v>44533</v>
      </c>
      <c r="L844"/>
      <c r="M844"/>
      <c r="N844" s="194">
        <v>44558</v>
      </c>
      <c r="O844">
        <v>27</v>
      </c>
      <c r="P844" t="s">
        <v>11</v>
      </c>
      <c r="Q844" s="124" t="s">
        <v>115</v>
      </c>
      <c r="R844" s="124" t="s">
        <v>115</v>
      </c>
      <c r="S844"/>
      <c r="T844"/>
    </row>
    <row r="845" spans="1:20">
      <c r="A845"/>
      <c r="B845" s="194">
        <v>44399</v>
      </c>
      <c r="C845">
        <v>41</v>
      </c>
      <c r="D845" t="s">
        <v>107</v>
      </c>
      <c r="E845" t="s">
        <v>107</v>
      </c>
      <c r="F845" t="s">
        <v>106</v>
      </c>
      <c r="G845" s="124" t="s">
        <v>115</v>
      </c>
      <c r="H845" t="s">
        <v>102</v>
      </c>
      <c r="I845" s="124" t="s">
        <v>115</v>
      </c>
      <c r="J845" s="194">
        <v>44403</v>
      </c>
      <c r="K845" s="196">
        <f t="shared" si="13"/>
        <v>44405</v>
      </c>
      <c r="L845"/>
      <c r="M845"/>
      <c r="N845" s="194">
        <v>44407</v>
      </c>
      <c r="O845">
        <v>4</v>
      </c>
      <c r="P845" t="s">
        <v>11</v>
      </c>
      <c r="Q845" s="124" t="s">
        <v>115</v>
      </c>
      <c r="R845" s="124" t="s">
        <v>115</v>
      </c>
      <c r="S845"/>
      <c r="T845"/>
    </row>
    <row r="846" spans="1:20">
      <c r="A846"/>
      <c r="B846" s="194">
        <v>44399</v>
      </c>
      <c r="C846">
        <v>41</v>
      </c>
      <c r="D846" t="s">
        <v>107</v>
      </c>
      <c r="E846" t="s">
        <v>107</v>
      </c>
      <c r="F846" t="s">
        <v>106</v>
      </c>
      <c r="G846" s="124" t="s">
        <v>115</v>
      </c>
      <c r="H846" t="s">
        <v>102</v>
      </c>
      <c r="I846" s="124" t="s">
        <v>115</v>
      </c>
      <c r="J846" s="194">
        <v>44407</v>
      </c>
      <c r="K846" s="196">
        <f t="shared" si="13"/>
        <v>44409</v>
      </c>
      <c r="L846"/>
      <c r="M846"/>
      <c r="N846" s="194">
        <v>44413</v>
      </c>
      <c r="O846">
        <v>6</v>
      </c>
      <c r="P846" t="s">
        <v>11</v>
      </c>
      <c r="Q846" s="124" t="s">
        <v>115</v>
      </c>
      <c r="R846" s="124" t="s">
        <v>115</v>
      </c>
      <c r="S846"/>
      <c r="T846"/>
    </row>
    <row r="847" spans="1:20">
      <c r="A847"/>
      <c r="B847" s="194">
        <v>44400</v>
      </c>
      <c r="C847">
        <v>33</v>
      </c>
      <c r="D847" t="s">
        <v>107</v>
      </c>
      <c r="E847" t="s">
        <v>107</v>
      </c>
      <c r="F847" t="s">
        <v>106</v>
      </c>
      <c r="G847" s="124" t="s">
        <v>115</v>
      </c>
      <c r="H847" t="s">
        <v>102</v>
      </c>
      <c r="I847" s="124" t="s">
        <v>115</v>
      </c>
      <c r="J847" s="194">
        <v>44301</v>
      </c>
      <c r="K847" s="196">
        <f t="shared" si="13"/>
        <v>44303</v>
      </c>
      <c r="L847"/>
      <c r="M847"/>
      <c r="N847" s="194">
        <v>44320</v>
      </c>
      <c r="O847">
        <v>19</v>
      </c>
      <c r="P847" t="s">
        <v>11</v>
      </c>
      <c r="Q847" s="124" t="s">
        <v>115</v>
      </c>
      <c r="R847" s="124" t="s">
        <v>115</v>
      </c>
      <c r="S847"/>
      <c r="T847"/>
    </row>
    <row r="848" spans="1:20">
      <c r="A848"/>
      <c r="B848" s="194">
        <v>44400</v>
      </c>
      <c r="C848">
        <v>33</v>
      </c>
      <c r="D848" t="s">
        <v>107</v>
      </c>
      <c r="E848" t="s">
        <v>107</v>
      </c>
      <c r="F848" t="s">
        <v>106</v>
      </c>
      <c r="G848" s="124" t="s">
        <v>115</v>
      </c>
      <c r="H848" t="s">
        <v>102</v>
      </c>
      <c r="I848" s="124" t="s">
        <v>115</v>
      </c>
      <c r="J848" s="194">
        <v>44447</v>
      </c>
      <c r="K848" s="196">
        <f t="shared" si="13"/>
        <v>44449</v>
      </c>
      <c r="L848"/>
      <c r="M848"/>
      <c r="N848" s="194">
        <v>44461</v>
      </c>
      <c r="O848">
        <v>14</v>
      </c>
      <c r="P848" t="s">
        <v>11</v>
      </c>
      <c r="Q848" s="124" t="s">
        <v>115</v>
      </c>
      <c r="R848" s="124" t="s">
        <v>115</v>
      </c>
      <c r="S848"/>
      <c r="T848"/>
    </row>
    <row r="849" spans="1:20">
      <c r="A849"/>
      <c r="B849" s="194">
        <v>44403</v>
      </c>
      <c r="C849">
        <v>29</v>
      </c>
      <c r="D849" t="s">
        <v>105</v>
      </c>
      <c r="E849" t="s">
        <v>99</v>
      </c>
      <c r="F849" t="s">
        <v>106</v>
      </c>
      <c r="G849" s="124" t="s">
        <v>115</v>
      </c>
      <c r="H849" t="s">
        <v>102</v>
      </c>
      <c r="I849" s="124" t="s">
        <v>115</v>
      </c>
      <c r="J849" s="194">
        <v>44423</v>
      </c>
      <c r="K849" s="196">
        <f t="shared" si="13"/>
        <v>44425</v>
      </c>
      <c r="L849"/>
      <c r="M849"/>
      <c r="N849" s="194">
        <v>44426</v>
      </c>
      <c r="O849">
        <v>3</v>
      </c>
      <c r="P849" t="s">
        <v>11</v>
      </c>
      <c r="Q849" s="124" t="s">
        <v>115</v>
      </c>
      <c r="R849" s="124" t="s">
        <v>115</v>
      </c>
      <c r="S849"/>
      <c r="T849"/>
    </row>
    <row r="850" spans="1:20">
      <c r="A850"/>
      <c r="B850" s="194">
        <v>44403</v>
      </c>
      <c r="C850">
        <v>47</v>
      </c>
      <c r="D850" t="s">
        <v>98</v>
      </c>
      <c r="E850" t="s">
        <v>99</v>
      </c>
      <c r="F850" t="s">
        <v>106</v>
      </c>
      <c r="G850" s="124" t="s">
        <v>115</v>
      </c>
      <c r="H850" t="s">
        <v>102</v>
      </c>
      <c r="I850" s="124" t="s">
        <v>115</v>
      </c>
      <c r="J850" s="194">
        <v>44336</v>
      </c>
      <c r="K850" s="196">
        <f t="shared" si="13"/>
        <v>44338</v>
      </c>
      <c r="L850"/>
      <c r="M850"/>
      <c r="N850" s="194">
        <v>44361</v>
      </c>
      <c r="O850">
        <v>25</v>
      </c>
      <c r="P850" t="s">
        <v>11</v>
      </c>
      <c r="Q850" s="124" t="s">
        <v>115</v>
      </c>
      <c r="R850" s="124" t="s">
        <v>115</v>
      </c>
      <c r="S850"/>
      <c r="T850"/>
    </row>
    <row r="851" spans="1:20">
      <c r="A851"/>
      <c r="B851" s="194">
        <v>44403</v>
      </c>
      <c r="C851">
        <v>22</v>
      </c>
      <c r="D851" t="s">
        <v>107</v>
      </c>
      <c r="E851" t="s">
        <v>107</v>
      </c>
      <c r="F851" t="s">
        <v>106</v>
      </c>
      <c r="G851" s="124" t="s">
        <v>115</v>
      </c>
      <c r="H851" t="s">
        <v>102</v>
      </c>
      <c r="I851" s="124" t="s">
        <v>115</v>
      </c>
      <c r="J851" s="194">
        <v>44306</v>
      </c>
      <c r="K851" s="196">
        <f t="shared" si="13"/>
        <v>44308</v>
      </c>
      <c r="L851"/>
      <c r="M851"/>
      <c r="N851" s="194">
        <v>44320</v>
      </c>
      <c r="O851">
        <v>14</v>
      </c>
      <c r="P851" t="s">
        <v>11</v>
      </c>
      <c r="Q851" s="124" t="s">
        <v>115</v>
      </c>
      <c r="R851" s="124" t="s">
        <v>115</v>
      </c>
      <c r="S851"/>
      <c r="T851"/>
    </row>
    <row r="852" spans="1:20">
      <c r="A852"/>
      <c r="B852" s="194">
        <v>44403</v>
      </c>
      <c r="C852">
        <v>22</v>
      </c>
      <c r="D852" t="s">
        <v>107</v>
      </c>
      <c r="E852" t="s">
        <v>107</v>
      </c>
      <c r="F852" t="s">
        <v>106</v>
      </c>
      <c r="G852" s="124" t="s">
        <v>115</v>
      </c>
      <c r="H852" t="s">
        <v>102</v>
      </c>
      <c r="I852" s="124" t="s">
        <v>115</v>
      </c>
      <c r="J852" s="194">
        <v>44495</v>
      </c>
      <c r="K852" s="196">
        <f t="shared" si="13"/>
        <v>44497</v>
      </c>
      <c r="L852"/>
      <c r="M852"/>
      <c r="N852" s="194">
        <v>44498</v>
      </c>
      <c r="O852">
        <v>3</v>
      </c>
      <c r="P852" t="s">
        <v>11</v>
      </c>
      <c r="Q852" s="124" t="s">
        <v>115</v>
      </c>
      <c r="R852" s="124" t="s">
        <v>115</v>
      </c>
      <c r="S852"/>
      <c r="T852"/>
    </row>
    <row r="853" spans="1:20">
      <c r="A853"/>
      <c r="B853" s="194">
        <v>44404</v>
      </c>
      <c r="C853">
        <v>31</v>
      </c>
      <c r="D853" t="s">
        <v>109</v>
      </c>
      <c r="E853" t="s">
        <v>107</v>
      </c>
      <c r="F853" t="s">
        <v>106</v>
      </c>
      <c r="G853" s="124" t="s">
        <v>115</v>
      </c>
      <c r="H853" t="s">
        <v>102</v>
      </c>
      <c r="I853" s="124" t="s">
        <v>115</v>
      </c>
      <c r="J853" s="194">
        <v>44505</v>
      </c>
      <c r="K853" s="196">
        <f t="shared" si="13"/>
        <v>44507</v>
      </c>
      <c r="L853"/>
      <c r="M853"/>
      <c r="N853" s="194">
        <v>44516</v>
      </c>
      <c r="O853">
        <v>11</v>
      </c>
      <c r="P853" t="s">
        <v>11</v>
      </c>
      <c r="Q853" s="124" t="s">
        <v>115</v>
      </c>
      <c r="R853" s="124" t="s">
        <v>115</v>
      </c>
      <c r="S853"/>
      <c r="T853"/>
    </row>
    <row r="854" spans="1:20">
      <c r="A854"/>
      <c r="B854" s="194">
        <v>44405</v>
      </c>
      <c r="C854">
        <v>31</v>
      </c>
      <c r="D854" t="s">
        <v>107</v>
      </c>
      <c r="E854" t="s">
        <v>99</v>
      </c>
      <c r="F854" t="s">
        <v>106</v>
      </c>
      <c r="G854" s="124" t="s">
        <v>115</v>
      </c>
      <c r="H854" t="s">
        <v>102</v>
      </c>
      <c r="I854" s="124" t="s">
        <v>115</v>
      </c>
      <c r="J854" s="194">
        <v>44291</v>
      </c>
      <c r="K854" s="196">
        <f t="shared" si="13"/>
        <v>44293</v>
      </c>
      <c r="L854"/>
      <c r="M854"/>
      <c r="N854" s="194">
        <v>44292</v>
      </c>
      <c r="O854">
        <v>1</v>
      </c>
      <c r="P854" t="s">
        <v>11</v>
      </c>
      <c r="Q854" s="124" t="s">
        <v>115</v>
      </c>
      <c r="R854" s="124" t="s">
        <v>115</v>
      </c>
      <c r="S854"/>
      <c r="T854"/>
    </row>
    <row r="855" spans="1:20">
      <c r="A855"/>
      <c r="B855" s="194">
        <v>44405</v>
      </c>
      <c r="C855">
        <v>31</v>
      </c>
      <c r="D855" t="s">
        <v>107</v>
      </c>
      <c r="E855" t="s">
        <v>99</v>
      </c>
      <c r="F855" t="s">
        <v>106</v>
      </c>
      <c r="G855" s="124" t="s">
        <v>115</v>
      </c>
      <c r="H855" t="s">
        <v>102</v>
      </c>
      <c r="I855" s="124" t="s">
        <v>115</v>
      </c>
      <c r="J855" s="194">
        <v>44418</v>
      </c>
      <c r="K855" s="196">
        <f t="shared" si="13"/>
        <v>44420</v>
      </c>
      <c r="L855"/>
      <c r="M855"/>
      <c r="N855" s="194">
        <v>44419</v>
      </c>
      <c r="O855">
        <v>1</v>
      </c>
      <c r="P855" t="s">
        <v>11</v>
      </c>
      <c r="Q855" s="124" t="s">
        <v>115</v>
      </c>
      <c r="R855" s="124" t="s">
        <v>115</v>
      </c>
      <c r="S855"/>
      <c r="T855"/>
    </row>
    <row r="856" spans="1:20">
      <c r="A856"/>
      <c r="B856" s="194">
        <v>44484</v>
      </c>
      <c r="C856">
        <v>34</v>
      </c>
      <c r="D856" t="s">
        <v>98</v>
      </c>
      <c r="E856" t="s">
        <v>99</v>
      </c>
      <c r="F856" t="s">
        <v>106</v>
      </c>
      <c r="G856" s="124" t="s">
        <v>115</v>
      </c>
      <c r="H856" t="s">
        <v>102</v>
      </c>
      <c r="I856" s="124" t="s">
        <v>115</v>
      </c>
      <c r="J856" s="194">
        <v>44411</v>
      </c>
      <c r="K856" s="196">
        <f t="shared" si="13"/>
        <v>44413</v>
      </c>
      <c r="L856"/>
      <c r="M856"/>
      <c r="N856" s="194">
        <v>44413</v>
      </c>
      <c r="O856">
        <v>2</v>
      </c>
      <c r="P856" t="s">
        <v>11</v>
      </c>
      <c r="Q856" s="124" t="s">
        <v>115</v>
      </c>
      <c r="R856" s="124" t="s">
        <v>115</v>
      </c>
      <c r="S856"/>
      <c r="T856"/>
    </row>
    <row r="857" spans="1:20">
      <c r="A857"/>
      <c r="B857" s="194">
        <v>44474</v>
      </c>
      <c r="C857">
        <v>35</v>
      </c>
      <c r="D857" t="s">
        <v>98</v>
      </c>
      <c r="E857" t="s">
        <v>99</v>
      </c>
      <c r="F857" t="s">
        <v>106</v>
      </c>
      <c r="G857" s="124" t="s">
        <v>115</v>
      </c>
      <c r="H857" t="s">
        <v>102</v>
      </c>
      <c r="I857" s="124" t="s">
        <v>115</v>
      </c>
      <c r="J857" s="194">
        <v>44432</v>
      </c>
      <c r="K857" s="196">
        <f t="shared" si="13"/>
        <v>44434</v>
      </c>
      <c r="L857"/>
      <c r="M857"/>
      <c r="N857" s="194">
        <v>44440</v>
      </c>
      <c r="O857">
        <v>8</v>
      </c>
      <c r="P857" t="s">
        <v>11</v>
      </c>
      <c r="Q857" s="124" t="s">
        <v>115</v>
      </c>
      <c r="R857" s="124" t="s">
        <v>115</v>
      </c>
      <c r="S857"/>
      <c r="T857"/>
    </row>
    <row r="858" spans="1:20">
      <c r="A858"/>
      <c r="B858" s="194">
        <v>44462</v>
      </c>
      <c r="C858">
        <v>40</v>
      </c>
      <c r="D858" t="s">
        <v>98</v>
      </c>
      <c r="E858" t="s">
        <v>99</v>
      </c>
      <c r="F858" t="s">
        <v>106</v>
      </c>
      <c r="G858" s="124" t="s">
        <v>115</v>
      </c>
      <c r="H858" t="s">
        <v>102</v>
      </c>
      <c r="I858" s="124" t="s">
        <v>115</v>
      </c>
      <c r="J858" s="194">
        <v>44473</v>
      </c>
      <c r="K858" s="196">
        <f t="shared" si="13"/>
        <v>44475</v>
      </c>
      <c r="L858"/>
      <c r="M858"/>
      <c r="N858" s="194">
        <v>44475</v>
      </c>
      <c r="O858">
        <v>2</v>
      </c>
      <c r="P858" t="s">
        <v>11</v>
      </c>
      <c r="Q858" s="124" t="s">
        <v>115</v>
      </c>
      <c r="R858" s="124" t="s">
        <v>115</v>
      </c>
      <c r="S858"/>
      <c r="T858"/>
    </row>
    <row r="859" spans="1:20">
      <c r="A859"/>
      <c r="B859" s="194">
        <v>44410</v>
      </c>
      <c r="C859">
        <v>26</v>
      </c>
      <c r="D859" t="s">
        <v>107</v>
      </c>
      <c r="E859" t="s">
        <v>107</v>
      </c>
      <c r="F859" t="s">
        <v>106</v>
      </c>
      <c r="G859" s="124" t="s">
        <v>115</v>
      </c>
      <c r="H859" t="s">
        <v>102</v>
      </c>
      <c r="I859" s="124" t="s">
        <v>115</v>
      </c>
      <c r="J859" s="194">
        <v>44441</v>
      </c>
      <c r="K859" s="196">
        <f t="shared" si="13"/>
        <v>44443</v>
      </c>
      <c r="L859"/>
      <c r="M859"/>
      <c r="N859" s="194">
        <v>44443</v>
      </c>
      <c r="O859">
        <v>2</v>
      </c>
      <c r="P859" t="s">
        <v>11</v>
      </c>
      <c r="Q859" s="124" t="s">
        <v>115</v>
      </c>
      <c r="R859" s="124" t="s">
        <v>115</v>
      </c>
      <c r="S859"/>
      <c r="T859"/>
    </row>
    <row r="860" spans="1:20">
      <c r="A860"/>
      <c r="B860" s="194">
        <v>44410</v>
      </c>
      <c r="C860">
        <v>35</v>
      </c>
      <c r="D860" t="s">
        <v>98</v>
      </c>
      <c r="E860" t="s">
        <v>99</v>
      </c>
      <c r="F860" t="s">
        <v>106</v>
      </c>
      <c r="G860" s="124" t="s">
        <v>115</v>
      </c>
      <c r="H860" t="s">
        <v>102</v>
      </c>
      <c r="I860" s="124" t="s">
        <v>115</v>
      </c>
      <c r="J860" s="194">
        <v>44456</v>
      </c>
      <c r="K860" s="196">
        <f t="shared" si="13"/>
        <v>44458</v>
      </c>
      <c r="L860"/>
      <c r="M860"/>
      <c r="N860" s="194">
        <v>44461</v>
      </c>
      <c r="O860">
        <v>5</v>
      </c>
      <c r="P860" t="s">
        <v>11</v>
      </c>
      <c r="Q860" s="124" t="s">
        <v>115</v>
      </c>
      <c r="R860" s="124" t="s">
        <v>115</v>
      </c>
      <c r="S860"/>
      <c r="T860"/>
    </row>
    <row r="861" spans="1:20">
      <c r="A861"/>
      <c r="B861" s="194">
        <v>44410</v>
      </c>
      <c r="C861">
        <v>32</v>
      </c>
      <c r="D861" t="s">
        <v>98</v>
      </c>
      <c r="E861" t="s">
        <v>99</v>
      </c>
      <c r="F861" t="s">
        <v>106</v>
      </c>
      <c r="G861" s="124" t="s">
        <v>115</v>
      </c>
      <c r="H861" t="s">
        <v>102</v>
      </c>
      <c r="I861" s="124" t="s">
        <v>115</v>
      </c>
      <c r="J861" s="194">
        <v>44271</v>
      </c>
      <c r="K861" s="196">
        <f t="shared" si="13"/>
        <v>44273</v>
      </c>
      <c r="L861"/>
      <c r="M861"/>
      <c r="N861" s="194">
        <v>44277</v>
      </c>
      <c r="O861">
        <v>6</v>
      </c>
      <c r="P861" t="s">
        <v>11</v>
      </c>
      <c r="Q861" s="124" t="s">
        <v>115</v>
      </c>
      <c r="R861" s="124" t="s">
        <v>115</v>
      </c>
      <c r="S861"/>
      <c r="T861"/>
    </row>
    <row r="862" spans="1:20">
      <c r="A862"/>
      <c r="B862" s="194">
        <v>44410</v>
      </c>
      <c r="C862">
        <v>32</v>
      </c>
      <c r="D862" t="s">
        <v>98</v>
      </c>
      <c r="E862" t="s">
        <v>99</v>
      </c>
      <c r="F862" t="s">
        <v>106</v>
      </c>
      <c r="G862" s="124" t="s">
        <v>115</v>
      </c>
      <c r="H862" t="s">
        <v>102</v>
      </c>
      <c r="I862" s="124" t="s">
        <v>115</v>
      </c>
      <c r="J862" s="194">
        <v>44412</v>
      </c>
      <c r="K862" s="196">
        <f t="shared" si="13"/>
        <v>44414</v>
      </c>
      <c r="L862"/>
      <c r="M862"/>
      <c r="N862" s="194">
        <v>44421</v>
      </c>
      <c r="O862">
        <v>9</v>
      </c>
      <c r="P862" t="s">
        <v>11</v>
      </c>
      <c r="Q862" s="124" t="s">
        <v>115</v>
      </c>
      <c r="R862" s="124" t="s">
        <v>115</v>
      </c>
      <c r="S862"/>
      <c r="T862"/>
    </row>
    <row r="863" spans="1:20">
      <c r="A863"/>
      <c r="B863" s="194">
        <v>44411</v>
      </c>
      <c r="C863">
        <v>40</v>
      </c>
      <c r="D863" t="s">
        <v>98</v>
      </c>
      <c r="E863" t="s">
        <v>99</v>
      </c>
      <c r="F863" t="s">
        <v>106</v>
      </c>
      <c r="G863" s="124" t="s">
        <v>115</v>
      </c>
      <c r="H863" t="s">
        <v>102</v>
      </c>
      <c r="I863" s="124" t="s">
        <v>115</v>
      </c>
      <c r="J863" s="194">
        <v>44337</v>
      </c>
      <c r="K863" s="196">
        <f t="shared" si="13"/>
        <v>44339</v>
      </c>
      <c r="L863"/>
      <c r="M863"/>
      <c r="N863" s="194">
        <v>44342</v>
      </c>
      <c r="O863">
        <v>5</v>
      </c>
      <c r="P863" t="s">
        <v>11</v>
      </c>
      <c r="Q863" s="124" t="s">
        <v>115</v>
      </c>
      <c r="R863" s="124" t="s">
        <v>115</v>
      </c>
      <c r="S863"/>
      <c r="T863"/>
    </row>
    <row r="864" spans="1:20">
      <c r="A864"/>
      <c r="B864" s="194">
        <v>44411</v>
      </c>
      <c r="C864">
        <v>40</v>
      </c>
      <c r="D864" t="s">
        <v>98</v>
      </c>
      <c r="E864" t="s">
        <v>99</v>
      </c>
      <c r="F864" t="s">
        <v>106</v>
      </c>
      <c r="G864" s="124" t="s">
        <v>115</v>
      </c>
      <c r="H864" t="s">
        <v>102</v>
      </c>
      <c r="I864" s="124" t="s">
        <v>115</v>
      </c>
      <c r="J864" s="194">
        <v>44356</v>
      </c>
      <c r="K864" s="196">
        <f t="shared" si="13"/>
        <v>44358</v>
      </c>
      <c r="L864"/>
      <c r="M864"/>
      <c r="N864" s="194">
        <v>44385</v>
      </c>
      <c r="O864">
        <v>29</v>
      </c>
      <c r="P864" t="s">
        <v>11</v>
      </c>
      <c r="Q864" s="124" t="s">
        <v>115</v>
      </c>
      <c r="R864" s="124" t="s">
        <v>115</v>
      </c>
      <c r="S864"/>
      <c r="T864"/>
    </row>
    <row r="865" spans="1:20">
      <c r="A865"/>
      <c r="B865" s="194">
        <v>44488</v>
      </c>
      <c r="C865">
        <v>37</v>
      </c>
      <c r="D865" t="s">
        <v>107</v>
      </c>
      <c r="E865" t="s">
        <v>107</v>
      </c>
      <c r="F865" t="s">
        <v>106</v>
      </c>
      <c r="G865" s="124" t="s">
        <v>115</v>
      </c>
      <c r="H865" t="s">
        <v>102</v>
      </c>
      <c r="I865" s="124" t="s">
        <v>115</v>
      </c>
      <c r="J865" s="194">
        <v>44474</v>
      </c>
      <c r="K865" s="196">
        <f t="shared" si="13"/>
        <v>44476</v>
      </c>
      <c r="L865"/>
      <c r="M865"/>
      <c r="N865" s="194">
        <v>44484</v>
      </c>
      <c r="O865">
        <v>10</v>
      </c>
      <c r="P865" t="s">
        <v>11</v>
      </c>
      <c r="Q865" s="124" t="s">
        <v>115</v>
      </c>
      <c r="R865" s="124" t="s">
        <v>115</v>
      </c>
      <c r="S865"/>
      <c r="T865"/>
    </row>
    <row r="866" spans="1:20">
      <c r="A866"/>
      <c r="B866" s="194">
        <v>44411</v>
      </c>
      <c r="C866">
        <v>19</v>
      </c>
      <c r="D866" t="s">
        <v>107</v>
      </c>
      <c r="E866" t="s">
        <v>107</v>
      </c>
      <c r="F866" t="s">
        <v>106</v>
      </c>
      <c r="G866" s="124" t="s">
        <v>115</v>
      </c>
      <c r="H866" t="s">
        <v>102</v>
      </c>
      <c r="I866" s="124" t="s">
        <v>115</v>
      </c>
      <c r="J866" s="194">
        <v>44501</v>
      </c>
      <c r="K866" s="196">
        <f t="shared" si="13"/>
        <v>44503</v>
      </c>
      <c r="L866"/>
      <c r="M866"/>
      <c r="N866" s="194">
        <v>44530</v>
      </c>
      <c r="O866">
        <v>29</v>
      </c>
      <c r="P866" t="s">
        <v>11</v>
      </c>
      <c r="Q866" s="124" t="s">
        <v>115</v>
      </c>
      <c r="R866" s="124" t="s">
        <v>115</v>
      </c>
      <c r="S866"/>
      <c r="T866"/>
    </row>
    <row r="867" spans="1:20">
      <c r="A867"/>
      <c r="B867" s="194">
        <v>44504</v>
      </c>
      <c r="C867">
        <v>29</v>
      </c>
      <c r="D867" t="s">
        <v>105</v>
      </c>
      <c r="E867" t="s">
        <v>99</v>
      </c>
      <c r="F867" t="s">
        <v>106</v>
      </c>
      <c r="G867" s="124" t="s">
        <v>115</v>
      </c>
      <c r="H867" t="s">
        <v>102</v>
      </c>
      <c r="I867" s="124" t="s">
        <v>115</v>
      </c>
      <c r="J867" s="194">
        <v>44453</v>
      </c>
      <c r="K867" s="196">
        <f t="shared" si="13"/>
        <v>44455</v>
      </c>
      <c r="L867"/>
      <c r="M867"/>
      <c r="N867" s="194">
        <v>44456</v>
      </c>
      <c r="O867">
        <v>3</v>
      </c>
      <c r="P867" t="s">
        <v>11</v>
      </c>
      <c r="Q867" s="124" t="s">
        <v>115</v>
      </c>
      <c r="R867" s="124" t="s">
        <v>115</v>
      </c>
      <c r="S867"/>
      <c r="T867"/>
    </row>
    <row r="868" spans="1:20">
      <c r="A868"/>
      <c r="B868" s="194">
        <v>44412</v>
      </c>
      <c r="C868">
        <v>38</v>
      </c>
      <c r="D868" t="s">
        <v>98</v>
      </c>
      <c r="E868" t="s">
        <v>99</v>
      </c>
      <c r="F868" t="s">
        <v>106</v>
      </c>
      <c r="G868" s="124" t="s">
        <v>115</v>
      </c>
      <c r="H868" t="s">
        <v>102</v>
      </c>
      <c r="I868" s="124" t="s">
        <v>115</v>
      </c>
      <c r="J868" s="194">
        <v>44417</v>
      </c>
      <c r="K868" s="196">
        <f t="shared" si="13"/>
        <v>44419</v>
      </c>
      <c r="L868"/>
      <c r="M868"/>
      <c r="N868" s="194">
        <v>44419</v>
      </c>
      <c r="O868">
        <v>2</v>
      </c>
      <c r="P868" t="s">
        <v>11</v>
      </c>
      <c r="Q868" s="124" t="s">
        <v>115</v>
      </c>
      <c r="R868" s="124" t="s">
        <v>115</v>
      </c>
      <c r="S868"/>
      <c r="T868"/>
    </row>
    <row r="869" spans="1:20">
      <c r="A869"/>
      <c r="B869" s="194">
        <v>44441</v>
      </c>
      <c r="C869">
        <v>31</v>
      </c>
      <c r="D869" t="s">
        <v>98</v>
      </c>
      <c r="E869" t="s">
        <v>99</v>
      </c>
      <c r="F869" t="s">
        <v>106</v>
      </c>
      <c r="G869" s="124" t="s">
        <v>115</v>
      </c>
      <c r="H869" t="s">
        <v>102</v>
      </c>
      <c r="I869" s="124" t="s">
        <v>115</v>
      </c>
      <c r="J869" s="194">
        <v>44439</v>
      </c>
      <c r="K869" s="196">
        <f t="shared" si="13"/>
        <v>44441</v>
      </c>
      <c r="L869"/>
      <c r="M869"/>
      <c r="N869" s="194">
        <v>44441</v>
      </c>
      <c r="O869">
        <v>2</v>
      </c>
      <c r="P869" t="s">
        <v>11</v>
      </c>
      <c r="Q869" s="124" t="s">
        <v>115</v>
      </c>
      <c r="R869" s="124" t="s">
        <v>115</v>
      </c>
      <c r="S869"/>
      <c r="T869"/>
    </row>
    <row r="870" spans="1:20">
      <c r="A870"/>
      <c r="B870" s="194">
        <v>44441</v>
      </c>
      <c r="C870">
        <v>31</v>
      </c>
      <c r="D870" t="s">
        <v>98</v>
      </c>
      <c r="E870" t="s">
        <v>99</v>
      </c>
      <c r="F870" t="s">
        <v>106</v>
      </c>
      <c r="G870" s="124" t="s">
        <v>115</v>
      </c>
      <c r="H870" t="s">
        <v>102</v>
      </c>
      <c r="I870" s="124" t="s">
        <v>115</v>
      </c>
      <c r="J870" s="194">
        <v>44448</v>
      </c>
      <c r="K870" s="196">
        <f t="shared" si="13"/>
        <v>44450</v>
      </c>
      <c r="L870"/>
      <c r="M870"/>
      <c r="N870" s="194">
        <v>44456</v>
      </c>
      <c r="O870">
        <v>8</v>
      </c>
      <c r="P870" t="s">
        <v>11</v>
      </c>
      <c r="Q870" s="124" t="s">
        <v>115</v>
      </c>
      <c r="R870" s="124" t="s">
        <v>115</v>
      </c>
      <c r="S870"/>
      <c r="T870"/>
    </row>
    <row r="871" spans="1:20">
      <c r="A871"/>
      <c r="B871" s="194">
        <v>44413</v>
      </c>
      <c r="C871">
        <v>21</v>
      </c>
      <c r="D871" t="s">
        <v>105</v>
      </c>
      <c r="E871" t="s">
        <v>99</v>
      </c>
      <c r="F871" t="s">
        <v>106</v>
      </c>
      <c r="G871" s="124" t="s">
        <v>115</v>
      </c>
      <c r="H871" t="s">
        <v>102</v>
      </c>
      <c r="I871" s="124" t="s">
        <v>115</v>
      </c>
      <c r="J871" s="194">
        <v>44504</v>
      </c>
      <c r="K871" s="196">
        <f t="shared" si="13"/>
        <v>44506</v>
      </c>
      <c r="L871"/>
      <c r="M871"/>
      <c r="N871" s="194">
        <v>44513</v>
      </c>
      <c r="O871">
        <v>9</v>
      </c>
      <c r="P871" t="s">
        <v>11</v>
      </c>
      <c r="Q871" s="124" t="s">
        <v>115</v>
      </c>
      <c r="R871" s="124" t="s">
        <v>115</v>
      </c>
      <c r="S871"/>
      <c r="T871"/>
    </row>
    <row r="872" spans="1:20">
      <c r="A872"/>
      <c r="B872" s="194">
        <v>44413</v>
      </c>
      <c r="C872">
        <v>36</v>
      </c>
      <c r="D872" t="s">
        <v>107</v>
      </c>
      <c r="E872" t="s">
        <v>107</v>
      </c>
      <c r="F872" t="s">
        <v>106</v>
      </c>
      <c r="G872" s="124" t="s">
        <v>115</v>
      </c>
      <c r="H872" t="s">
        <v>102</v>
      </c>
      <c r="I872" s="124" t="s">
        <v>115</v>
      </c>
      <c r="J872" s="194">
        <v>44217</v>
      </c>
      <c r="K872" s="196">
        <f t="shared" si="13"/>
        <v>44219</v>
      </c>
      <c r="L872"/>
      <c r="M872"/>
      <c r="N872" s="194">
        <v>44218</v>
      </c>
      <c r="O872">
        <v>1</v>
      </c>
      <c r="P872" t="s">
        <v>11</v>
      </c>
      <c r="Q872" s="124" t="s">
        <v>115</v>
      </c>
      <c r="R872" s="124" t="s">
        <v>115</v>
      </c>
      <c r="S872"/>
      <c r="T872"/>
    </row>
    <row r="873" spans="1:20">
      <c r="A873"/>
      <c r="B873" s="194">
        <v>44413</v>
      </c>
      <c r="C873">
        <v>27</v>
      </c>
      <c r="D873" t="s">
        <v>98</v>
      </c>
      <c r="E873" t="s">
        <v>99</v>
      </c>
      <c r="F873" t="s">
        <v>106</v>
      </c>
      <c r="G873" s="124" t="s">
        <v>115</v>
      </c>
      <c r="H873" t="s">
        <v>102</v>
      </c>
      <c r="I873" s="124" t="s">
        <v>115</v>
      </c>
      <c r="J873" s="194">
        <v>44398</v>
      </c>
      <c r="K873" s="196">
        <f t="shared" si="13"/>
        <v>44400</v>
      </c>
      <c r="L873"/>
      <c r="M873"/>
      <c r="N873" s="194">
        <v>44400</v>
      </c>
      <c r="O873">
        <v>2</v>
      </c>
      <c r="P873" t="s">
        <v>11</v>
      </c>
      <c r="Q873" s="124" t="s">
        <v>115</v>
      </c>
      <c r="R873" s="124" t="s">
        <v>115</v>
      </c>
      <c r="S873"/>
      <c r="T873"/>
    </row>
    <row r="874" spans="1:20">
      <c r="A874"/>
      <c r="B874" s="194">
        <v>44413</v>
      </c>
      <c r="C874">
        <v>27</v>
      </c>
      <c r="D874" t="s">
        <v>98</v>
      </c>
      <c r="E874" t="s">
        <v>99</v>
      </c>
      <c r="F874" t="s">
        <v>106</v>
      </c>
      <c r="G874" s="124" t="s">
        <v>115</v>
      </c>
      <c r="H874" t="s">
        <v>102</v>
      </c>
      <c r="I874" s="124" t="s">
        <v>115</v>
      </c>
      <c r="J874" s="194">
        <v>44440</v>
      </c>
      <c r="K874" s="196">
        <f t="shared" si="13"/>
        <v>44442</v>
      </c>
      <c r="L874"/>
      <c r="M874"/>
      <c r="N874" s="194">
        <v>44449</v>
      </c>
      <c r="O874">
        <v>9</v>
      </c>
      <c r="P874" t="s">
        <v>11</v>
      </c>
      <c r="Q874" s="124" t="s">
        <v>115</v>
      </c>
      <c r="R874" s="124" t="s">
        <v>115</v>
      </c>
      <c r="S874"/>
      <c r="T874"/>
    </row>
    <row r="875" spans="1:20">
      <c r="A875"/>
      <c r="B875" s="194">
        <v>44413</v>
      </c>
      <c r="C875">
        <v>27</v>
      </c>
      <c r="D875" t="s">
        <v>98</v>
      </c>
      <c r="E875" t="s">
        <v>99</v>
      </c>
      <c r="F875" t="s">
        <v>106</v>
      </c>
      <c r="G875" s="124" t="s">
        <v>115</v>
      </c>
      <c r="H875" t="s">
        <v>102</v>
      </c>
      <c r="I875" s="124" t="s">
        <v>115</v>
      </c>
      <c r="J875" s="194">
        <v>44454</v>
      </c>
      <c r="K875" s="196">
        <f t="shared" si="13"/>
        <v>44456</v>
      </c>
      <c r="L875"/>
      <c r="M875"/>
      <c r="N875" s="194">
        <v>44487</v>
      </c>
      <c r="O875">
        <v>33</v>
      </c>
      <c r="P875" t="s">
        <v>11</v>
      </c>
      <c r="Q875" s="124" t="s">
        <v>115</v>
      </c>
      <c r="R875" s="124" t="s">
        <v>115</v>
      </c>
      <c r="S875"/>
      <c r="T875"/>
    </row>
    <row r="876" spans="1:20">
      <c r="A876"/>
      <c r="B876" s="194">
        <v>44413</v>
      </c>
      <c r="C876">
        <v>27</v>
      </c>
      <c r="D876" t="s">
        <v>98</v>
      </c>
      <c r="E876" t="s">
        <v>99</v>
      </c>
      <c r="F876" t="s">
        <v>106</v>
      </c>
      <c r="G876" s="124" t="s">
        <v>115</v>
      </c>
      <c r="H876" t="s">
        <v>102</v>
      </c>
      <c r="I876" s="124" t="s">
        <v>115</v>
      </c>
      <c r="J876" s="194">
        <v>44498</v>
      </c>
      <c r="K876" s="196">
        <f t="shared" si="13"/>
        <v>44500</v>
      </c>
      <c r="L876"/>
      <c r="M876"/>
      <c r="N876" s="194">
        <v>44551</v>
      </c>
      <c r="O876">
        <v>53</v>
      </c>
      <c r="P876" t="s">
        <v>11</v>
      </c>
      <c r="Q876" s="124" t="s">
        <v>115</v>
      </c>
      <c r="R876" s="124" t="s">
        <v>115</v>
      </c>
      <c r="S876"/>
      <c r="T876"/>
    </row>
    <row r="877" spans="1:20">
      <c r="A877"/>
      <c r="B877" s="194">
        <v>44494</v>
      </c>
      <c r="C877">
        <v>41</v>
      </c>
      <c r="D877" t="s">
        <v>107</v>
      </c>
      <c r="E877" t="s">
        <v>107</v>
      </c>
      <c r="F877" t="s">
        <v>106</v>
      </c>
      <c r="G877" s="124" t="s">
        <v>115</v>
      </c>
      <c r="H877" t="s">
        <v>102</v>
      </c>
      <c r="I877" s="124" t="s">
        <v>115</v>
      </c>
      <c r="J877" s="194">
        <v>44505</v>
      </c>
      <c r="K877" s="196">
        <f t="shared" si="13"/>
        <v>44507</v>
      </c>
      <c r="L877"/>
      <c r="M877"/>
      <c r="N877" s="194">
        <v>44508</v>
      </c>
      <c r="O877">
        <v>3</v>
      </c>
      <c r="P877" t="s">
        <v>11</v>
      </c>
      <c r="Q877" s="124" t="s">
        <v>115</v>
      </c>
      <c r="R877" s="124" t="s">
        <v>115</v>
      </c>
      <c r="S877"/>
      <c r="T877"/>
    </row>
    <row r="878" spans="1:20">
      <c r="A878"/>
      <c r="B878" s="194">
        <v>44466</v>
      </c>
      <c r="C878">
        <v>28</v>
      </c>
      <c r="D878" t="s">
        <v>98</v>
      </c>
      <c r="E878" t="s">
        <v>99</v>
      </c>
      <c r="F878" t="s">
        <v>106</v>
      </c>
      <c r="G878" s="124" t="s">
        <v>115</v>
      </c>
      <c r="H878" t="s">
        <v>102</v>
      </c>
      <c r="I878" s="124" t="s">
        <v>115</v>
      </c>
      <c r="J878" s="194">
        <v>44274</v>
      </c>
      <c r="K878" s="196">
        <f t="shared" si="13"/>
        <v>44276</v>
      </c>
      <c r="L878"/>
      <c r="M878"/>
      <c r="N878" s="194">
        <v>44275</v>
      </c>
      <c r="O878">
        <v>1</v>
      </c>
      <c r="P878" t="s">
        <v>11</v>
      </c>
      <c r="Q878" s="124" t="s">
        <v>115</v>
      </c>
      <c r="R878" s="124" t="s">
        <v>115</v>
      </c>
      <c r="S878"/>
      <c r="T878"/>
    </row>
    <row r="879" spans="1:20">
      <c r="A879"/>
      <c r="B879" s="194">
        <v>44466</v>
      </c>
      <c r="C879">
        <v>28</v>
      </c>
      <c r="D879" t="s">
        <v>98</v>
      </c>
      <c r="E879" t="s">
        <v>99</v>
      </c>
      <c r="F879" t="s">
        <v>106</v>
      </c>
      <c r="G879" s="124" t="s">
        <v>115</v>
      </c>
      <c r="H879" t="s">
        <v>102</v>
      </c>
      <c r="I879" s="124" t="s">
        <v>115</v>
      </c>
      <c r="J879" s="194">
        <v>44305</v>
      </c>
      <c r="K879" s="196">
        <f t="shared" si="13"/>
        <v>44307</v>
      </c>
      <c r="L879"/>
      <c r="M879"/>
      <c r="N879" s="194">
        <v>44308</v>
      </c>
      <c r="O879">
        <v>3</v>
      </c>
      <c r="P879" t="s">
        <v>11</v>
      </c>
      <c r="Q879" s="124" t="s">
        <v>115</v>
      </c>
      <c r="R879" s="124" t="s">
        <v>115</v>
      </c>
      <c r="S879"/>
      <c r="T879"/>
    </row>
    <row r="880" spans="1:20">
      <c r="A880"/>
      <c r="B880" s="194">
        <v>44466</v>
      </c>
      <c r="C880">
        <v>28</v>
      </c>
      <c r="D880" t="s">
        <v>98</v>
      </c>
      <c r="E880" t="s">
        <v>99</v>
      </c>
      <c r="F880" t="s">
        <v>106</v>
      </c>
      <c r="G880" s="124" t="s">
        <v>115</v>
      </c>
      <c r="H880" t="s">
        <v>102</v>
      </c>
      <c r="I880" s="124" t="s">
        <v>115</v>
      </c>
      <c r="J880" s="194">
        <v>44313</v>
      </c>
      <c r="K880" s="196">
        <f t="shared" si="13"/>
        <v>44315</v>
      </c>
      <c r="L880"/>
      <c r="M880"/>
      <c r="N880" s="194">
        <v>44337</v>
      </c>
      <c r="O880">
        <v>24</v>
      </c>
      <c r="P880" t="s">
        <v>11</v>
      </c>
      <c r="Q880" s="124" t="s">
        <v>115</v>
      </c>
      <c r="R880" s="124" t="s">
        <v>115</v>
      </c>
      <c r="S880"/>
      <c r="T880"/>
    </row>
    <row r="881" spans="1:20">
      <c r="A881"/>
      <c r="B881" s="194">
        <v>44466</v>
      </c>
      <c r="C881">
        <v>28</v>
      </c>
      <c r="D881" t="s">
        <v>98</v>
      </c>
      <c r="E881" t="s">
        <v>99</v>
      </c>
      <c r="F881" t="s">
        <v>106</v>
      </c>
      <c r="G881" s="124" t="s">
        <v>115</v>
      </c>
      <c r="H881" t="s">
        <v>102</v>
      </c>
      <c r="I881" s="124" t="s">
        <v>115</v>
      </c>
      <c r="J881" s="194">
        <v>44384</v>
      </c>
      <c r="K881" s="196">
        <f t="shared" si="13"/>
        <v>44386</v>
      </c>
      <c r="L881"/>
      <c r="M881"/>
      <c r="N881" s="194">
        <v>44388</v>
      </c>
      <c r="O881">
        <v>4</v>
      </c>
      <c r="P881" t="s">
        <v>11</v>
      </c>
      <c r="Q881" s="124" t="s">
        <v>115</v>
      </c>
      <c r="R881" s="124" t="s">
        <v>115</v>
      </c>
      <c r="S881"/>
      <c r="T881"/>
    </row>
    <row r="882" spans="1:20">
      <c r="A882"/>
      <c r="B882" s="194">
        <v>44466</v>
      </c>
      <c r="C882">
        <v>28</v>
      </c>
      <c r="D882" t="s">
        <v>98</v>
      </c>
      <c r="E882" t="s">
        <v>99</v>
      </c>
      <c r="F882" t="s">
        <v>106</v>
      </c>
      <c r="G882" s="124" t="s">
        <v>115</v>
      </c>
      <c r="H882" t="s">
        <v>102</v>
      </c>
      <c r="I882" s="124" t="s">
        <v>115</v>
      </c>
      <c r="J882" s="194">
        <v>44483</v>
      </c>
      <c r="K882" s="196">
        <f t="shared" si="13"/>
        <v>44485</v>
      </c>
      <c r="L882"/>
      <c r="M882"/>
      <c r="N882" s="194">
        <v>44487</v>
      </c>
      <c r="O882">
        <v>4</v>
      </c>
      <c r="P882" t="s">
        <v>11</v>
      </c>
      <c r="Q882" s="124" t="s">
        <v>115</v>
      </c>
      <c r="R882" s="124" t="s">
        <v>115</v>
      </c>
      <c r="S882"/>
      <c r="T882"/>
    </row>
    <row r="883" spans="1:20">
      <c r="A883"/>
      <c r="B883" s="194">
        <v>44466</v>
      </c>
      <c r="C883">
        <v>28</v>
      </c>
      <c r="D883" t="s">
        <v>98</v>
      </c>
      <c r="E883" t="s">
        <v>99</v>
      </c>
      <c r="F883" t="s">
        <v>106</v>
      </c>
      <c r="G883" s="124" t="s">
        <v>115</v>
      </c>
      <c r="H883" t="s">
        <v>102</v>
      </c>
      <c r="I883" s="124" t="s">
        <v>115</v>
      </c>
      <c r="J883" s="194">
        <v>44530</v>
      </c>
      <c r="K883" s="196">
        <f t="shared" si="13"/>
        <v>44532</v>
      </c>
      <c r="L883"/>
      <c r="M883"/>
      <c r="N883" s="194">
        <v>44533</v>
      </c>
      <c r="O883">
        <v>3</v>
      </c>
      <c r="P883" t="s">
        <v>11</v>
      </c>
      <c r="Q883" s="124" t="s">
        <v>115</v>
      </c>
      <c r="R883" s="124" t="s">
        <v>115</v>
      </c>
      <c r="S883"/>
      <c r="T883"/>
    </row>
    <row r="884" spans="1:20" ht="12.75" customHeight="1">
      <c r="A884"/>
      <c r="B884" s="194">
        <v>44418</v>
      </c>
      <c r="C884">
        <v>29</v>
      </c>
      <c r="D884" t="s">
        <v>98</v>
      </c>
      <c r="E884" t="s">
        <v>99</v>
      </c>
      <c r="F884" t="s">
        <v>106</v>
      </c>
      <c r="G884" s="124" t="s">
        <v>115</v>
      </c>
      <c r="H884" t="s">
        <v>102</v>
      </c>
      <c r="I884" s="124" t="s">
        <v>115</v>
      </c>
      <c r="J884" s="194">
        <v>44431</v>
      </c>
      <c r="K884" s="196">
        <f t="shared" si="13"/>
        <v>44433</v>
      </c>
      <c r="L884"/>
      <c r="M884"/>
      <c r="N884" s="194">
        <v>44433</v>
      </c>
      <c r="O884">
        <v>2</v>
      </c>
      <c r="P884" t="s">
        <v>11</v>
      </c>
      <c r="Q884" s="124" t="s">
        <v>115</v>
      </c>
      <c r="R884" s="124" t="s">
        <v>115</v>
      </c>
      <c r="S884"/>
      <c r="T884"/>
    </row>
    <row r="885" spans="1:20" hidden="1">
      <c r="A885"/>
      <c r="B885" s="194">
        <v>44418</v>
      </c>
      <c r="C885">
        <v>29</v>
      </c>
      <c r="D885" t="s">
        <v>98</v>
      </c>
      <c r="E885" t="s">
        <v>99</v>
      </c>
      <c r="F885" t="s">
        <v>106</v>
      </c>
      <c r="G885" s="124" t="s">
        <v>115</v>
      </c>
      <c r="H885" t="s">
        <v>102</v>
      </c>
      <c r="I885" s="124" t="s">
        <v>115</v>
      </c>
      <c r="J885" s="194">
        <v>44433</v>
      </c>
      <c r="K885" s="196">
        <f t="shared" si="13"/>
        <v>44435</v>
      </c>
      <c r="L885"/>
      <c r="M885"/>
      <c r="N885" s="194">
        <v>44433</v>
      </c>
      <c r="O885">
        <v>0</v>
      </c>
      <c r="P885" t="s">
        <v>114</v>
      </c>
      <c r="Q885" s="124" t="s">
        <v>115</v>
      </c>
      <c r="R885" s="124" t="s">
        <v>115</v>
      </c>
      <c r="S885"/>
      <c r="T885"/>
    </row>
    <row r="886" spans="1:20">
      <c r="A886"/>
      <c r="B886" s="194">
        <v>44418</v>
      </c>
      <c r="C886">
        <v>29</v>
      </c>
      <c r="D886" t="s">
        <v>98</v>
      </c>
      <c r="E886" t="s">
        <v>99</v>
      </c>
      <c r="F886" t="s">
        <v>106</v>
      </c>
      <c r="G886" s="124" t="s">
        <v>115</v>
      </c>
      <c r="H886" t="s">
        <v>102</v>
      </c>
      <c r="I886" s="124" t="s">
        <v>115</v>
      </c>
      <c r="J886" s="194">
        <v>44455</v>
      </c>
      <c r="K886" s="196">
        <f t="shared" si="13"/>
        <v>44457</v>
      </c>
      <c r="L886"/>
      <c r="M886"/>
      <c r="N886" s="194">
        <v>44457</v>
      </c>
      <c r="O886">
        <v>2</v>
      </c>
      <c r="P886" t="s">
        <v>11</v>
      </c>
      <c r="Q886" s="124" t="s">
        <v>115</v>
      </c>
      <c r="R886" s="124" t="s">
        <v>115</v>
      </c>
      <c r="S886"/>
      <c r="T886"/>
    </row>
    <row r="887" spans="1:20">
      <c r="A887"/>
      <c r="B887" s="194">
        <v>44419</v>
      </c>
      <c r="C887">
        <v>37</v>
      </c>
      <c r="D887" t="s">
        <v>107</v>
      </c>
      <c r="E887" t="s">
        <v>107</v>
      </c>
      <c r="F887" t="s">
        <v>106</v>
      </c>
      <c r="G887" s="124" t="s">
        <v>115</v>
      </c>
      <c r="H887" t="s">
        <v>102</v>
      </c>
      <c r="I887" s="124" t="s">
        <v>115</v>
      </c>
      <c r="J887" s="194">
        <v>44464</v>
      </c>
      <c r="K887" s="196">
        <f t="shared" si="13"/>
        <v>44466</v>
      </c>
      <c r="L887"/>
      <c r="M887"/>
      <c r="N887" s="194">
        <v>44475</v>
      </c>
      <c r="O887">
        <v>11</v>
      </c>
      <c r="P887" t="s">
        <v>11</v>
      </c>
      <c r="Q887" s="124" t="s">
        <v>115</v>
      </c>
      <c r="R887" s="124" t="s">
        <v>115</v>
      </c>
      <c r="S887"/>
      <c r="T887"/>
    </row>
    <row r="888" spans="1:20">
      <c r="A888"/>
      <c r="B888" s="194">
        <v>44420</v>
      </c>
      <c r="C888">
        <v>36</v>
      </c>
      <c r="D888" t="s">
        <v>98</v>
      </c>
      <c r="E888" t="s">
        <v>99</v>
      </c>
      <c r="F888" t="s">
        <v>106</v>
      </c>
      <c r="G888" s="124" t="s">
        <v>115</v>
      </c>
      <c r="H888" t="s">
        <v>102</v>
      </c>
      <c r="I888" s="124" t="s">
        <v>115</v>
      </c>
      <c r="J888" s="194">
        <v>44502</v>
      </c>
      <c r="K888" s="196">
        <f t="shared" si="13"/>
        <v>44504</v>
      </c>
      <c r="L888"/>
      <c r="M888"/>
      <c r="N888" s="194">
        <v>44504</v>
      </c>
      <c r="O888">
        <v>2</v>
      </c>
      <c r="P888" t="s">
        <v>11</v>
      </c>
      <c r="Q888" s="124" t="s">
        <v>115</v>
      </c>
      <c r="R888" s="124" t="s">
        <v>115</v>
      </c>
      <c r="S888"/>
      <c r="T888"/>
    </row>
    <row r="889" spans="1:20">
      <c r="A889"/>
      <c r="B889" s="194">
        <v>44421</v>
      </c>
      <c r="C889">
        <v>33</v>
      </c>
      <c r="D889" t="s">
        <v>98</v>
      </c>
      <c r="E889" t="s">
        <v>99</v>
      </c>
      <c r="F889" t="s">
        <v>106</v>
      </c>
      <c r="G889" s="124" t="s">
        <v>115</v>
      </c>
      <c r="H889" t="s">
        <v>102</v>
      </c>
      <c r="I889" s="124" t="s">
        <v>115</v>
      </c>
      <c r="J889" s="194">
        <v>44456</v>
      </c>
      <c r="K889" s="196">
        <f t="shared" si="13"/>
        <v>44458</v>
      </c>
      <c r="L889"/>
      <c r="M889"/>
      <c r="N889" s="194">
        <v>44474</v>
      </c>
      <c r="O889">
        <v>18</v>
      </c>
      <c r="P889" t="s">
        <v>11</v>
      </c>
      <c r="Q889" s="124" t="s">
        <v>115</v>
      </c>
      <c r="R889" s="124" t="s">
        <v>115</v>
      </c>
      <c r="S889"/>
      <c r="T889"/>
    </row>
    <row r="890" spans="1:20">
      <c r="A890"/>
      <c r="B890" s="194">
        <v>44421</v>
      </c>
      <c r="C890">
        <v>41</v>
      </c>
      <c r="D890" t="s">
        <v>105</v>
      </c>
      <c r="E890" t="s">
        <v>99</v>
      </c>
      <c r="F890" t="s">
        <v>106</v>
      </c>
      <c r="G890" s="124" t="s">
        <v>115</v>
      </c>
      <c r="H890" t="s">
        <v>102</v>
      </c>
      <c r="I890" s="124" t="s">
        <v>115</v>
      </c>
      <c r="J890" s="194">
        <v>44453</v>
      </c>
      <c r="K890" s="196">
        <f t="shared" si="13"/>
        <v>44455</v>
      </c>
      <c r="L890"/>
      <c r="M890"/>
      <c r="N890" s="194">
        <v>44467</v>
      </c>
      <c r="O890">
        <v>14</v>
      </c>
      <c r="P890" t="s">
        <v>11</v>
      </c>
      <c r="Q890" s="124" t="s">
        <v>115</v>
      </c>
      <c r="R890" s="124" t="s">
        <v>115</v>
      </c>
      <c r="S890"/>
      <c r="T890"/>
    </row>
    <row r="891" spans="1:20">
      <c r="A891"/>
      <c r="B891" s="194">
        <v>44421</v>
      </c>
      <c r="C891">
        <v>41</v>
      </c>
      <c r="D891" t="s">
        <v>105</v>
      </c>
      <c r="E891" t="s">
        <v>99</v>
      </c>
      <c r="F891" t="s">
        <v>106</v>
      </c>
      <c r="G891" s="124" t="s">
        <v>115</v>
      </c>
      <c r="H891" t="s">
        <v>102</v>
      </c>
      <c r="I891" s="124" t="s">
        <v>115</v>
      </c>
      <c r="J891" s="194">
        <v>44474</v>
      </c>
      <c r="K891" s="196">
        <f t="shared" si="13"/>
        <v>44476</v>
      </c>
      <c r="L891"/>
      <c r="M891"/>
      <c r="N891" s="194">
        <v>44479</v>
      </c>
      <c r="O891">
        <v>5</v>
      </c>
      <c r="P891" t="s">
        <v>11</v>
      </c>
      <c r="Q891" s="124" t="s">
        <v>115</v>
      </c>
      <c r="R891" s="124" t="s">
        <v>115</v>
      </c>
      <c r="S891"/>
      <c r="T891"/>
    </row>
    <row r="892" spans="1:20">
      <c r="A892"/>
      <c r="B892" s="194">
        <v>44421</v>
      </c>
      <c r="C892">
        <v>41</v>
      </c>
      <c r="D892" t="s">
        <v>105</v>
      </c>
      <c r="E892" t="s">
        <v>99</v>
      </c>
      <c r="F892" t="s">
        <v>106</v>
      </c>
      <c r="G892" s="124" t="s">
        <v>115</v>
      </c>
      <c r="H892" t="s">
        <v>102</v>
      </c>
      <c r="I892" s="124" t="s">
        <v>115</v>
      </c>
      <c r="J892" s="194">
        <v>44482</v>
      </c>
      <c r="K892" s="196">
        <f t="shared" si="13"/>
        <v>44484</v>
      </c>
      <c r="L892"/>
      <c r="M892"/>
      <c r="N892" s="194">
        <v>44491</v>
      </c>
      <c r="O892">
        <v>9</v>
      </c>
      <c r="P892" t="s">
        <v>11</v>
      </c>
      <c r="Q892" s="124" t="s">
        <v>115</v>
      </c>
      <c r="R892" s="124" t="s">
        <v>115</v>
      </c>
      <c r="S892"/>
      <c r="T892"/>
    </row>
    <row r="893" spans="1:20">
      <c r="A893"/>
      <c r="B893" s="194">
        <v>44424</v>
      </c>
      <c r="C893">
        <v>51</v>
      </c>
      <c r="D893" t="s">
        <v>107</v>
      </c>
      <c r="E893" t="s">
        <v>107</v>
      </c>
      <c r="F893" t="s">
        <v>106</v>
      </c>
      <c r="G893" s="124" t="s">
        <v>115</v>
      </c>
      <c r="H893" t="s">
        <v>102</v>
      </c>
      <c r="I893" s="124" t="s">
        <v>115</v>
      </c>
      <c r="J893" s="194">
        <v>44482</v>
      </c>
      <c r="K893" s="196">
        <f t="shared" si="13"/>
        <v>44484</v>
      </c>
      <c r="L893"/>
      <c r="M893"/>
      <c r="N893" s="194">
        <v>44489</v>
      </c>
      <c r="O893">
        <v>7</v>
      </c>
      <c r="P893" t="s">
        <v>11</v>
      </c>
      <c r="Q893" s="124" t="s">
        <v>115</v>
      </c>
      <c r="R893" s="124" t="s">
        <v>115</v>
      </c>
      <c r="S893"/>
      <c r="T893"/>
    </row>
    <row r="894" spans="1:20">
      <c r="A894"/>
      <c r="B894" s="194">
        <v>44424</v>
      </c>
      <c r="C894">
        <v>31</v>
      </c>
      <c r="D894" t="s">
        <v>107</v>
      </c>
      <c r="E894" t="s">
        <v>107</v>
      </c>
      <c r="F894" t="s">
        <v>106</v>
      </c>
      <c r="G894" s="124" t="s">
        <v>115</v>
      </c>
      <c r="H894" t="s">
        <v>102</v>
      </c>
      <c r="I894" s="124" t="s">
        <v>115</v>
      </c>
      <c r="J894" s="194">
        <v>44545</v>
      </c>
      <c r="K894" s="196">
        <f t="shared" si="13"/>
        <v>44547</v>
      </c>
      <c r="L894"/>
      <c r="M894"/>
      <c r="N894" s="194">
        <v>44548</v>
      </c>
      <c r="O894">
        <v>3</v>
      </c>
      <c r="P894" t="s">
        <v>11</v>
      </c>
      <c r="Q894" s="124" t="s">
        <v>115</v>
      </c>
      <c r="R894" s="124" t="s">
        <v>115</v>
      </c>
      <c r="S894"/>
      <c r="T894"/>
    </row>
    <row r="895" spans="1:20">
      <c r="A895"/>
      <c r="B895" s="194">
        <v>44424</v>
      </c>
      <c r="C895">
        <v>55</v>
      </c>
      <c r="D895" t="s">
        <v>98</v>
      </c>
      <c r="E895" t="s">
        <v>99</v>
      </c>
      <c r="F895" t="s">
        <v>106</v>
      </c>
      <c r="G895" s="124" t="s">
        <v>115</v>
      </c>
      <c r="H895" t="s">
        <v>102</v>
      </c>
      <c r="I895" s="124" t="s">
        <v>115</v>
      </c>
      <c r="J895" s="194">
        <v>44452</v>
      </c>
      <c r="K895" s="196">
        <f t="shared" si="13"/>
        <v>44454</v>
      </c>
      <c r="L895"/>
      <c r="M895"/>
      <c r="N895" s="194">
        <v>44455</v>
      </c>
      <c r="O895">
        <v>3</v>
      </c>
      <c r="P895" t="s">
        <v>11</v>
      </c>
      <c r="Q895" s="124" t="s">
        <v>115</v>
      </c>
      <c r="R895" s="124" t="s">
        <v>115</v>
      </c>
      <c r="S895"/>
      <c r="T895"/>
    </row>
    <row r="896" spans="1:20">
      <c r="A896"/>
      <c r="B896" s="194">
        <v>44424</v>
      </c>
      <c r="C896">
        <v>55</v>
      </c>
      <c r="D896" t="s">
        <v>98</v>
      </c>
      <c r="E896" t="s">
        <v>99</v>
      </c>
      <c r="F896" t="s">
        <v>106</v>
      </c>
      <c r="G896" s="124" t="s">
        <v>115</v>
      </c>
      <c r="H896" t="s">
        <v>102</v>
      </c>
      <c r="I896" s="124" t="s">
        <v>115</v>
      </c>
      <c r="J896" s="194">
        <v>44500</v>
      </c>
      <c r="K896" s="196">
        <f t="shared" si="13"/>
        <v>44502</v>
      </c>
      <c r="L896"/>
      <c r="M896"/>
      <c r="N896" s="194">
        <v>44529</v>
      </c>
      <c r="O896">
        <v>29</v>
      </c>
      <c r="P896" t="s">
        <v>11</v>
      </c>
      <c r="Q896" s="124" t="s">
        <v>115</v>
      </c>
      <c r="R896" s="124" t="s">
        <v>115</v>
      </c>
      <c r="S896"/>
      <c r="T896"/>
    </row>
    <row r="897" spans="1:20">
      <c r="A897"/>
      <c r="B897" s="194">
        <v>44452</v>
      </c>
      <c r="C897">
        <v>25</v>
      </c>
      <c r="D897" t="s">
        <v>98</v>
      </c>
      <c r="E897" t="s">
        <v>99</v>
      </c>
      <c r="F897" t="s">
        <v>106</v>
      </c>
      <c r="G897" s="124" t="s">
        <v>115</v>
      </c>
      <c r="H897" t="s">
        <v>102</v>
      </c>
      <c r="I897" s="124" t="s">
        <v>115</v>
      </c>
      <c r="J897" s="194">
        <v>44500</v>
      </c>
      <c r="K897" s="196">
        <f t="shared" si="13"/>
        <v>44502</v>
      </c>
      <c r="L897"/>
      <c r="M897"/>
      <c r="N897" s="194">
        <v>44524</v>
      </c>
      <c r="O897">
        <v>24</v>
      </c>
      <c r="P897" t="s">
        <v>11</v>
      </c>
      <c r="Q897" s="124" t="s">
        <v>115</v>
      </c>
      <c r="R897" s="124" t="s">
        <v>115</v>
      </c>
      <c r="S897"/>
      <c r="T897"/>
    </row>
    <row r="898" spans="1:20">
      <c r="A898"/>
      <c r="B898" s="194">
        <v>44473</v>
      </c>
      <c r="C898">
        <v>44</v>
      </c>
      <c r="D898" t="s">
        <v>98</v>
      </c>
      <c r="E898" t="s">
        <v>99</v>
      </c>
      <c r="F898" t="s">
        <v>106</v>
      </c>
      <c r="G898" s="124" t="s">
        <v>115</v>
      </c>
      <c r="H898" t="s">
        <v>102</v>
      </c>
      <c r="I898" s="124" t="s">
        <v>115</v>
      </c>
      <c r="J898" s="194">
        <v>44464</v>
      </c>
      <c r="K898" s="196">
        <f t="shared" si="13"/>
        <v>44466</v>
      </c>
      <c r="L898"/>
      <c r="M898"/>
      <c r="N898" s="194">
        <v>44466</v>
      </c>
      <c r="O898">
        <v>2</v>
      </c>
      <c r="P898" t="s">
        <v>11</v>
      </c>
      <c r="Q898" s="124" t="s">
        <v>115</v>
      </c>
      <c r="R898" s="124" t="s">
        <v>115</v>
      </c>
      <c r="S898"/>
      <c r="T898"/>
    </row>
    <row r="899" spans="1:20">
      <c r="A899"/>
      <c r="B899" s="194">
        <v>44473</v>
      </c>
      <c r="C899">
        <v>44</v>
      </c>
      <c r="D899" t="s">
        <v>98</v>
      </c>
      <c r="E899" t="s">
        <v>99</v>
      </c>
      <c r="F899" t="s">
        <v>106</v>
      </c>
      <c r="G899" s="124" t="s">
        <v>115</v>
      </c>
      <c r="H899" t="s">
        <v>102</v>
      </c>
      <c r="I899" s="124" t="s">
        <v>115</v>
      </c>
      <c r="J899" s="194">
        <v>44502</v>
      </c>
      <c r="K899" s="196">
        <f t="shared" si="13"/>
        <v>44504</v>
      </c>
      <c r="L899"/>
      <c r="M899"/>
      <c r="N899" s="194">
        <v>44504</v>
      </c>
      <c r="O899">
        <v>2</v>
      </c>
      <c r="P899" t="s">
        <v>11</v>
      </c>
      <c r="Q899" s="124" t="s">
        <v>115</v>
      </c>
      <c r="R899" s="124" t="s">
        <v>115</v>
      </c>
      <c r="S899"/>
      <c r="T899"/>
    </row>
    <row r="900" spans="1:20">
      <c r="A900"/>
      <c r="B900" s="194">
        <v>44473</v>
      </c>
      <c r="C900">
        <v>44</v>
      </c>
      <c r="D900" t="s">
        <v>98</v>
      </c>
      <c r="E900" t="s">
        <v>99</v>
      </c>
      <c r="F900" t="s">
        <v>106</v>
      </c>
      <c r="G900" s="124" t="s">
        <v>115</v>
      </c>
      <c r="H900" t="s">
        <v>102</v>
      </c>
      <c r="I900" s="124" t="s">
        <v>115</v>
      </c>
      <c r="J900" s="194">
        <v>44521</v>
      </c>
      <c r="K900" s="196">
        <f t="shared" ref="K900:K963" si="14">J900+2</f>
        <v>44523</v>
      </c>
      <c r="L900"/>
      <c r="M900"/>
      <c r="N900" s="194">
        <v>44523</v>
      </c>
      <c r="O900">
        <v>2</v>
      </c>
      <c r="P900" t="s">
        <v>11</v>
      </c>
      <c r="Q900" s="124" t="s">
        <v>115</v>
      </c>
      <c r="R900" s="124" t="s">
        <v>115</v>
      </c>
      <c r="S900"/>
      <c r="T900"/>
    </row>
    <row r="901" spans="1:20">
      <c r="A901"/>
      <c r="B901" s="194">
        <v>44426</v>
      </c>
      <c r="C901">
        <v>23</v>
      </c>
      <c r="D901" t="s">
        <v>107</v>
      </c>
      <c r="E901" t="s">
        <v>107</v>
      </c>
      <c r="F901" t="s">
        <v>106</v>
      </c>
      <c r="G901" s="124" t="s">
        <v>115</v>
      </c>
      <c r="H901" t="s">
        <v>102</v>
      </c>
      <c r="I901" s="124" t="s">
        <v>115</v>
      </c>
      <c r="J901" s="194">
        <v>44469</v>
      </c>
      <c r="K901" s="196">
        <f t="shared" si="14"/>
        <v>44471</v>
      </c>
      <c r="L901"/>
      <c r="M901"/>
      <c r="N901" s="194">
        <v>44473</v>
      </c>
      <c r="O901">
        <v>4</v>
      </c>
      <c r="P901" t="s">
        <v>11</v>
      </c>
      <c r="Q901" s="124" t="s">
        <v>115</v>
      </c>
      <c r="R901" s="124" t="s">
        <v>115</v>
      </c>
      <c r="S901"/>
      <c r="T901"/>
    </row>
    <row r="902" spans="1:20">
      <c r="A902"/>
      <c r="B902" s="194">
        <v>44427</v>
      </c>
      <c r="C902">
        <v>40</v>
      </c>
      <c r="D902" t="s">
        <v>107</v>
      </c>
      <c r="E902" t="s">
        <v>107</v>
      </c>
      <c r="F902" t="s">
        <v>106</v>
      </c>
      <c r="G902" s="124" t="s">
        <v>115</v>
      </c>
      <c r="H902" t="s">
        <v>102</v>
      </c>
      <c r="I902" s="124" t="s">
        <v>115</v>
      </c>
      <c r="J902" s="194">
        <v>44463</v>
      </c>
      <c r="K902" s="196">
        <f t="shared" si="14"/>
        <v>44465</v>
      </c>
      <c r="L902"/>
      <c r="M902"/>
      <c r="N902" s="194">
        <v>44470</v>
      </c>
      <c r="O902">
        <v>7</v>
      </c>
      <c r="P902" t="s">
        <v>11</v>
      </c>
      <c r="Q902" s="124" t="s">
        <v>115</v>
      </c>
      <c r="R902" s="124" t="s">
        <v>115</v>
      </c>
      <c r="S902"/>
      <c r="T902"/>
    </row>
    <row r="903" spans="1:20">
      <c r="A903"/>
      <c r="B903" s="194">
        <v>44431</v>
      </c>
      <c r="C903">
        <v>33</v>
      </c>
      <c r="D903" t="s">
        <v>107</v>
      </c>
      <c r="E903" t="s">
        <v>107</v>
      </c>
      <c r="F903" t="s">
        <v>106</v>
      </c>
      <c r="G903" s="124" t="s">
        <v>115</v>
      </c>
      <c r="H903" t="s">
        <v>102</v>
      </c>
      <c r="I903" s="124" t="s">
        <v>115</v>
      </c>
      <c r="J903" s="194">
        <v>44351</v>
      </c>
      <c r="K903" s="196">
        <f t="shared" si="14"/>
        <v>44353</v>
      </c>
      <c r="L903"/>
      <c r="M903"/>
      <c r="N903" s="194">
        <v>44358</v>
      </c>
      <c r="O903">
        <v>7</v>
      </c>
      <c r="P903" t="s">
        <v>11</v>
      </c>
      <c r="Q903" s="124" t="s">
        <v>115</v>
      </c>
      <c r="R903" s="124" t="s">
        <v>115</v>
      </c>
      <c r="S903"/>
      <c r="T903"/>
    </row>
    <row r="904" spans="1:20">
      <c r="A904"/>
      <c r="B904" s="194">
        <v>44431</v>
      </c>
      <c r="C904">
        <v>33</v>
      </c>
      <c r="D904" t="s">
        <v>107</v>
      </c>
      <c r="E904" t="s">
        <v>107</v>
      </c>
      <c r="F904" t="s">
        <v>106</v>
      </c>
      <c r="G904" s="124" t="s">
        <v>115</v>
      </c>
      <c r="H904" t="s">
        <v>102</v>
      </c>
      <c r="I904" s="124" t="s">
        <v>115</v>
      </c>
      <c r="J904" s="194">
        <v>44433</v>
      </c>
      <c r="K904" s="196">
        <f t="shared" si="14"/>
        <v>44435</v>
      </c>
      <c r="L904"/>
      <c r="M904"/>
      <c r="N904" s="194">
        <v>44440</v>
      </c>
      <c r="O904">
        <v>7</v>
      </c>
      <c r="P904" t="s">
        <v>11</v>
      </c>
      <c r="Q904" s="124" t="s">
        <v>115</v>
      </c>
      <c r="R904" s="124" t="s">
        <v>115</v>
      </c>
      <c r="S904"/>
      <c r="T904"/>
    </row>
    <row r="905" spans="1:20">
      <c r="A905"/>
      <c r="B905" s="194">
        <v>44431</v>
      </c>
      <c r="C905">
        <v>23</v>
      </c>
      <c r="D905" t="s">
        <v>98</v>
      </c>
      <c r="E905" t="s">
        <v>99</v>
      </c>
      <c r="F905" t="s">
        <v>106</v>
      </c>
      <c r="G905" s="124" t="s">
        <v>115</v>
      </c>
      <c r="H905" t="s">
        <v>102</v>
      </c>
      <c r="I905" s="124" t="s">
        <v>115</v>
      </c>
      <c r="J905" s="194">
        <v>44462</v>
      </c>
      <c r="K905" s="196">
        <f t="shared" si="14"/>
        <v>44464</v>
      </c>
      <c r="L905"/>
      <c r="M905"/>
      <c r="N905" s="194">
        <v>44474</v>
      </c>
      <c r="O905">
        <v>12</v>
      </c>
      <c r="P905" t="s">
        <v>11</v>
      </c>
      <c r="Q905" s="124" t="s">
        <v>115</v>
      </c>
      <c r="R905" s="124" t="s">
        <v>115</v>
      </c>
      <c r="S905"/>
      <c r="T905"/>
    </row>
    <row r="906" spans="1:20">
      <c r="A906"/>
      <c r="B906" s="194">
        <v>44431</v>
      </c>
      <c r="C906">
        <v>46</v>
      </c>
      <c r="D906" t="s">
        <v>98</v>
      </c>
      <c r="E906" t="s">
        <v>99</v>
      </c>
      <c r="F906" t="s">
        <v>106</v>
      </c>
      <c r="G906" s="124" t="s">
        <v>115</v>
      </c>
      <c r="H906" t="s">
        <v>102</v>
      </c>
      <c r="I906" s="124" t="s">
        <v>115</v>
      </c>
      <c r="J906" s="194">
        <v>44439</v>
      </c>
      <c r="K906" s="196">
        <f t="shared" si="14"/>
        <v>44441</v>
      </c>
      <c r="L906"/>
      <c r="M906"/>
      <c r="N906" s="194">
        <v>44449</v>
      </c>
      <c r="O906">
        <v>10</v>
      </c>
      <c r="P906" t="s">
        <v>11</v>
      </c>
      <c r="Q906" s="124" t="s">
        <v>115</v>
      </c>
      <c r="R906" s="124" t="s">
        <v>115</v>
      </c>
      <c r="S906"/>
      <c r="T906"/>
    </row>
    <row r="907" spans="1:20">
      <c r="A907"/>
      <c r="B907" s="194">
        <v>44431</v>
      </c>
      <c r="C907">
        <v>26</v>
      </c>
      <c r="D907" t="s">
        <v>107</v>
      </c>
      <c r="E907" t="s">
        <v>107</v>
      </c>
      <c r="F907" t="s">
        <v>106</v>
      </c>
      <c r="G907" s="124" t="s">
        <v>115</v>
      </c>
      <c r="H907" t="s">
        <v>102</v>
      </c>
      <c r="I907" s="124" t="s">
        <v>115</v>
      </c>
      <c r="J907" s="194">
        <v>44446</v>
      </c>
      <c r="K907" s="196">
        <f t="shared" si="14"/>
        <v>44448</v>
      </c>
      <c r="L907"/>
      <c r="M907"/>
      <c r="N907" s="194">
        <v>44448</v>
      </c>
      <c r="O907">
        <v>2</v>
      </c>
      <c r="P907" t="s">
        <v>11</v>
      </c>
      <c r="Q907" s="124" t="s">
        <v>115</v>
      </c>
      <c r="R907" s="124" t="s">
        <v>115</v>
      </c>
      <c r="S907"/>
      <c r="T907"/>
    </row>
    <row r="908" spans="1:20">
      <c r="A908"/>
      <c r="B908" s="194">
        <v>44431</v>
      </c>
      <c r="C908">
        <v>26</v>
      </c>
      <c r="D908" t="s">
        <v>107</v>
      </c>
      <c r="E908" t="s">
        <v>107</v>
      </c>
      <c r="F908" t="s">
        <v>106</v>
      </c>
      <c r="G908" s="124" t="s">
        <v>115</v>
      </c>
      <c r="H908" t="s">
        <v>102</v>
      </c>
      <c r="I908" s="124" t="s">
        <v>115</v>
      </c>
      <c r="J908" s="194">
        <v>44463</v>
      </c>
      <c r="K908" s="196">
        <f t="shared" si="14"/>
        <v>44465</v>
      </c>
      <c r="L908"/>
      <c r="M908"/>
      <c r="N908" s="194">
        <v>44472</v>
      </c>
      <c r="O908">
        <v>9</v>
      </c>
      <c r="P908" t="s">
        <v>11</v>
      </c>
      <c r="Q908" s="124" t="s">
        <v>115</v>
      </c>
      <c r="R908" s="124" t="s">
        <v>115</v>
      </c>
      <c r="S908"/>
      <c r="T908"/>
    </row>
    <row r="909" spans="1:20">
      <c r="A909"/>
      <c r="B909" s="194">
        <v>44431</v>
      </c>
      <c r="C909">
        <v>26</v>
      </c>
      <c r="D909" t="s">
        <v>107</v>
      </c>
      <c r="E909" t="s">
        <v>107</v>
      </c>
      <c r="F909" t="s">
        <v>106</v>
      </c>
      <c r="G909" s="124" t="s">
        <v>115</v>
      </c>
      <c r="H909" t="s">
        <v>102</v>
      </c>
      <c r="I909" s="124" t="s">
        <v>115</v>
      </c>
      <c r="J909" s="194">
        <v>44494</v>
      </c>
      <c r="K909" s="196">
        <f t="shared" si="14"/>
        <v>44496</v>
      </c>
      <c r="L909"/>
      <c r="M909"/>
      <c r="N909" s="194">
        <v>44498</v>
      </c>
      <c r="O909">
        <v>4</v>
      </c>
      <c r="P909" t="s">
        <v>11</v>
      </c>
      <c r="Q909" s="124" t="s">
        <v>115</v>
      </c>
      <c r="R909" s="124" t="s">
        <v>115</v>
      </c>
      <c r="S909"/>
      <c r="T909"/>
    </row>
    <row r="910" spans="1:20">
      <c r="A910"/>
      <c r="B910" s="194">
        <v>44431</v>
      </c>
      <c r="C910">
        <v>29</v>
      </c>
      <c r="D910" t="s">
        <v>107</v>
      </c>
      <c r="E910" t="s">
        <v>99</v>
      </c>
      <c r="F910" t="s">
        <v>106</v>
      </c>
      <c r="G910" s="124" t="s">
        <v>115</v>
      </c>
      <c r="H910" t="s">
        <v>102</v>
      </c>
      <c r="I910" s="124" t="s">
        <v>115</v>
      </c>
      <c r="J910" s="194">
        <v>44462</v>
      </c>
      <c r="K910" s="196">
        <f t="shared" si="14"/>
        <v>44464</v>
      </c>
      <c r="L910"/>
      <c r="M910"/>
      <c r="N910" s="194">
        <v>44476</v>
      </c>
      <c r="O910">
        <v>14</v>
      </c>
      <c r="P910" t="s">
        <v>11</v>
      </c>
      <c r="Q910" s="124" t="s">
        <v>115</v>
      </c>
      <c r="R910" s="124" t="s">
        <v>115</v>
      </c>
      <c r="S910"/>
      <c r="T910"/>
    </row>
    <row r="911" spans="1:20">
      <c r="A911"/>
      <c r="B911" s="194">
        <v>44432</v>
      </c>
      <c r="C911">
        <v>38</v>
      </c>
      <c r="D911" t="s">
        <v>98</v>
      </c>
      <c r="E911" t="s">
        <v>99</v>
      </c>
      <c r="F911" t="s">
        <v>106</v>
      </c>
      <c r="G911" s="124" t="s">
        <v>115</v>
      </c>
      <c r="H911" t="s">
        <v>102</v>
      </c>
      <c r="I911" s="124" t="s">
        <v>115</v>
      </c>
      <c r="J911" s="194">
        <v>44439</v>
      </c>
      <c r="K911" s="196">
        <f t="shared" si="14"/>
        <v>44441</v>
      </c>
      <c r="L911"/>
      <c r="M911"/>
      <c r="N911" s="194">
        <v>44442</v>
      </c>
      <c r="O911">
        <v>3</v>
      </c>
      <c r="P911" t="s">
        <v>11</v>
      </c>
      <c r="Q911" s="124" t="s">
        <v>115</v>
      </c>
      <c r="R911" s="124" t="s">
        <v>115</v>
      </c>
      <c r="S911"/>
      <c r="T911"/>
    </row>
    <row r="912" spans="1:20">
      <c r="A912"/>
      <c r="B912" s="194">
        <v>44433</v>
      </c>
      <c r="C912">
        <v>34</v>
      </c>
      <c r="D912" t="s">
        <v>107</v>
      </c>
      <c r="E912" t="s">
        <v>107</v>
      </c>
      <c r="F912" t="s">
        <v>106</v>
      </c>
      <c r="G912" s="124" t="s">
        <v>115</v>
      </c>
      <c r="H912" t="s">
        <v>102</v>
      </c>
      <c r="I912" s="124" t="s">
        <v>115</v>
      </c>
      <c r="J912" s="194">
        <v>44458</v>
      </c>
      <c r="K912" s="196">
        <f t="shared" si="14"/>
        <v>44460</v>
      </c>
      <c r="L912"/>
      <c r="M912"/>
      <c r="N912" s="194">
        <v>44474</v>
      </c>
      <c r="O912">
        <v>16</v>
      </c>
      <c r="P912" t="s">
        <v>11</v>
      </c>
      <c r="Q912" s="124" t="s">
        <v>115</v>
      </c>
      <c r="R912" s="124" t="s">
        <v>115</v>
      </c>
      <c r="S912"/>
      <c r="T912"/>
    </row>
    <row r="913" spans="1:20">
      <c r="A913"/>
      <c r="B913" s="194">
        <v>44487</v>
      </c>
      <c r="C913">
        <v>56</v>
      </c>
      <c r="D913" t="s">
        <v>98</v>
      </c>
      <c r="E913" t="s">
        <v>99</v>
      </c>
      <c r="F913" t="s">
        <v>106</v>
      </c>
      <c r="G913" s="124" t="s">
        <v>115</v>
      </c>
      <c r="H913" t="s">
        <v>102</v>
      </c>
      <c r="I913" s="124" t="s">
        <v>115</v>
      </c>
      <c r="J913" s="194">
        <v>44345</v>
      </c>
      <c r="K913" s="196">
        <f t="shared" si="14"/>
        <v>44347</v>
      </c>
      <c r="L913"/>
      <c r="M913"/>
      <c r="N913" s="194">
        <v>44357</v>
      </c>
      <c r="O913">
        <v>12</v>
      </c>
      <c r="P913" t="s">
        <v>11</v>
      </c>
      <c r="Q913" s="124" t="s">
        <v>115</v>
      </c>
      <c r="R913" s="124" t="s">
        <v>115</v>
      </c>
      <c r="S913"/>
      <c r="T913"/>
    </row>
    <row r="914" spans="1:20">
      <c r="A914"/>
      <c r="B914" s="194">
        <v>44435</v>
      </c>
      <c r="C914">
        <v>33</v>
      </c>
      <c r="D914" t="s">
        <v>98</v>
      </c>
      <c r="E914" t="s">
        <v>99</v>
      </c>
      <c r="F914" t="s">
        <v>106</v>
      </c>
      <c r="G914" s="124" t="s">
        <v>115</v>
      </c>
      <c r="H914" t="s">
        <v>102</v>
      </c>
      <c r="I914" s="124" t="s">
        <v>115</v>
      </c>
      <c r="J914" s="194">
        <v>44319</v>
      </c>
      <c r="K914" s="196">
        <f t="shared" si="14"/>
        <v>44321</v>
      </c>
      <c r="L914"/>
      <c r="M914"/>
      <c r="N914" s="194">
        <v>44321</v>
      </c>
      <c r="O914">
        <v>2</v>
      </c>
      <c r="P914" t="s">
        <v>11</v>
      </c>
      <c r="Q914" s="124" t="s">
        <v>115</v>
      </c>
      <c r="R914" s="124" t="s">
        <v>115</v>
      </c>
      <c r="S914"/>
      <c r="T914"/>
    </row>
    <row r="915" spans="1:20">
      <c r="A915"/>
      <c r="B915" s="194">
        <v>44435</v>
      </c>
      <c r="C915">
        <v>33</v>
      </c>
      <c r="D915" t="s">
        <v>98</v>
      </c>
      <c r="E915" t="s">
        <v>99</v>
      </c>
      <c r="F915" t="s">
        <v>106</v>
      </c>
      <c r="G915" s="124" t="s">
        <v>115</v>
      </c>
      <c r="H915" t="s">
        <v>102</v>
      </c>
      <c r="I915" s="124" t="s">
        <v>115</v>
      </c>
      <c r="J915" s="194">
        <v>44391</v>
      </c>
      <c r="K915" s="196">
        <f t="shared" si="14"/>
        <v>44393</v>
      </c>
      <c r="L915"/>
      <c r="M915"/>
      <c r="N915" s="194">
        <v>44397</v>
      </c>
      <c r="O915">
        <v>6</v>
      </c>
      <c r="P915" t="s">
        <v>11</v>
      </c>
      <c r="Q915" s="124" t="s">
        <v>115</v>
      </c>
      <c r="R915" s="124" t="s">
        <v>115</v>
      </c>
      <c r="S915"/>
      <c r="T915"/>
    </row>
    <row r="916" spans="1:20">
      <c r="A916"/>
      <c r="B916" s="194">
        <v>44435</v>
      </c>
      <c r="C916">
        <v>33</v>
      </c>
      <c r="D916" t="s">
        <v>98</v>
      </c>
      <c r="E916" t="s">
        <v>99</v>
      </c>
      <c r="F916" t="s">
        <v>106</v>
      </c>
      <c r="G916" s="124" t="s">
        <v>115</v>
      </c>
      <c r="H916" t="s">
        <v>102</v>
      </c>
      <c r="I916" s="124" t="s">
        <v>115</v>
      </c>
      <c r="J916" s="194">
        <v>44435</v>
      </c>
      <c r="K916" s="196">
        <f t="shared" si="14"/>
        <v>44437</v>
      </c>
      <c r="L916"/>
      <c r="M916"/>
      <c r="N916" s="194">
        <v>44441</v>
      </c>
      <c r="O916">
        <v>6</v>
      </c>
      <c r="P916" t="s">
        <v>11</v>
      </c>
      <c r="Q916" s="124" t="s">
        <v>115</v>
      </c>
      <c r="R916" s="124" t="s">
        <v>115</v>
      </c>
      <c r="S916"/>
      <c r="T916"/>
    </row>
    <row r="917" spans="1:20">
      <c r="A917"/>
      <c r="B917" s="194">
        <v>44435</v>
      </c>
      <c r="C917">
        <v>33</v>
      </c>
      <c r="D917" t="s">
        <v>98</v>
      </c>
      <c r="E917" t="s">
        <v>99</v>
      </c>
      <c r="F917" t="s">
        <v>106</v>
      </c>
      <c r="G917" s="124" t="s">
        <v>115</v>
      </c>
      <c r="H917" t="s">
        <v>102</v>
      </c>
      <c r="I917" s="124" t="s">
        <v>115</v>
      </c>
      <c r="J917" s="194">
        <v>44458</v>
      </c>
      <c r="K917" s="196">
        <f t="shared" si="14"/>
        <v>44460</v>
      </c>
      <c r="L917"/>
      <c r="M917"/>
      <c r="N917" s="194">
        <v>44461</v>
      </c>
      <c r="O917">
        <v>3</v>
      </c>
      <c r="P917" t="s">
        <v>11</v>
      </c>
      <c r="Q917" s="124" t="s">
        <v>115</v>
      </c>
      <c r="R917" s="124" t="s">
        <v>115</v>
      </c>
      <c r="S917"/>
      <c r="T917"/>
    </row>
    <row r="918" spans="1:20">
      <c r="A918"/>
      <c r="B918" s="194">
        <v>44435</v>
      </c>
      <c r="C918">
        <v>47</v>
      </c>
      <c r="D918" t="s">
        <v>98</v>
      </c>
      <c r="E918" t="s">
        <v>99</v>
      </c>
      <c r="F918" t="s">
        <v>106</v>
      </c>
      <c r="G918" s="124" t="s">
        <v>115</v>
      </c>
      <c r="H918" t="s">
        <v>102</v>
      </c>
      <c r="I918" s="124" t="s">
        <v>115</v>
      </c>
      <c r="J918" s="194">
        <v>44336</v>
      </c>
      <c r="K918" s="196">
        <f t="shared" si="14"/>
        <v>44338</v>
      </c>
      <c r="L918"/>
      <c r="M918"/>
      <c r="N918" s="194">
        <v>44361</v>
      </c>
      <c r="O918">
        <v>25</v>
      </c>
      <c r="P918" t="s">
        <v>11</v>
      </c>
      <c r="Q918" s="124" t="s">
        <v>115</v>
      </c>
      <c r="R918" s="124" t="s">
        <v>115</v>
      </c>
      <c r="S918"/>
      <c r="T918"/>
    </row>
    <row r="919" spans="1:20">
      <c r="A919"/>
      <c r="B919" s="194">
        <v>44435</v>
      </c>
      <c r="C919">
        <v>25</v>
      </c>
      <c r="D919" t="s">
        <v>105</v>
      </c>
      <c r="E919" t="s">
        <v>99</v>
      </c>
      <c r="F919" t="s">
        <v>106</v>
      </c>
      <c r="G919" s="124" t="s">
        <v>115</v>
      </c>
      <c r="H919" t="s">
        <v>102</v>
      </c>
      <c r="I919" s="124" t="s">
        <v>115</v>
      </c>
      <c r="J919" s="194">
        <v>44446</v>
      </c>
      <c r="K919" s="196">
        <f t="shared" si="14"/>
        <v>44448</v>
      </c>
      <c r="L919"/>
      <c r="M919"/>
      <c r="N919" s="194">
        <v>44456</v>
      </c>
      <c r="O919">
        <v>10</v>
      </c>
      <c r="P919" t="s">
        <v>11</v>
      </c>
      <c r="Q919" s="124" t="s">
        <v>115</v>
      </c>
      <c r="R919" s="124" t="s">
        <v>115</v>
      </c>
      <c r="S919"/>
      <c r="T919"/>
    </row>
    <row r="920" spans="1:20">
      <c r="A920"/>
      <c r="B920" s="194">
        <v>44475</v>
      </c>
      <c r="C920">
        <v>25</v>
      </c>
      <c r="D920" t="s">
        <v>98</v>
      </c>
      <c r="E920" t="s">
        <v>99</v>
      </c>
      <c r="F920" t="s">
        <v>106</v>
      </c>
      <c r="G920" s="124" t="s">
        <v>115</v>
      </c>
      <c r="H920" t="s">
        <v>102</v>
      </c>
      <c r="I920" s="124" t="s">
        <v>115</v>
      </c>
      <c r="J920" s="194">
        <v>44448</v>
      </c>
      <c r="K920" s="196">
        <f t="shared" si="14"/>
        <v>44450</v>
      </c>
      <c r="L920"/>
      <c r="M920"/>
      <c r="N920" s="194">
        <v>44461</v>
      </c>
      <c r="O920">
        <v>13</v>
      </c>
      <c r="P920" t="s">
        <v>11</v>
      </c>
      <c r="Q920" s="124" t="s">
        <v>115</v>
      </c>
      <c r="R920" s="124" t="s">
        <v>115</v>
      </c>
      <c r="S920"/>
      <c r="T920"/>
    </row>
    <row r="921" spans="1:20">
      <c r="A921"/>
      <c r="B921" s="194">
        <v>44438</v>
      </c>
      <c r="C921">
        <v>37</v>
      </c>
      <c r="D921" t="s">
        <v>98</v>
      </c>
      <c r="E921" t="s">
        <v>99</v>
      </c>
      <c r="F921" t="s">
        <v>106</v>
      </c>
      <c r="G921" s="124" t="s">
        <v>115</v>
      </c>
      <c r="H921" t="s">
        <v>102</v>
      </c>
      <c r="I921" s="124" t="s">
        <v>115</v>
      </c>
      <c r="J921" s="194">
        <v>44481</v>
      </c>
      <c r="K921" s="196">
        <f t="shared" si="14"/>
        <v>44483</v>
      </c>
      <c r="L921"/>
      <c r="M921"/>
      <c r="N921" s="194">
        <v>44483</v>
      </c>
      <c r="O921">
        <v>2</v>
      </c>
      <c r="P921" t="s">
        <v>11</v>
      </c>
      <c r="Q921" s="124" t="s">
        <v>115</v>
      </c>
      <c r="R921" s="124" t="s">
        <v>115</v>
      </c>
      <c r="S921"/>
      <c r="T921"/>
    </row>
    <row r="922" spans="1:20">
      <c r="A922"/>
      <c r="B922" s="194">
        <v>44438</v>
      </c>
      <c r="C922">
        <v>29</v>
      </c>
      <c r="D922" t="s">
        <v>105</v>
      </c>
      <c r="E922" t="s">
        <v>99</v>
      </c>
      <c r="F922" t="s">
        <v>106</v>
      </c>
      <c r="G922" s="124" t="s">
        <v>115</v>
      </c>
      <c r="H922" t="s">
        <v>102</v>
      </c>
      <c r="I922" s="124" t="s">
        <v>115</v>
      </c>
      <c r="J922" s="194">
        <v>44449</v>
      </c>
      <c r="K922" s="196">
        <f t="shared" si="14"/>
        <v>44451</v>
      </c>
      <c r="L922"/>
      <c r="M922"/>
      <c r="N922" s="194">
        <v>44463</v>
      </c>
      <c r="O922">
        <v>14</v>
      </c>
      <c r="P922" t="s">
        <v>11</v>
      </c>
      <c r="Q922" s="124" t="s">
        <v>115</v>
      </c>
      <c r="R922" s="124" t="s">
        <v>115</v>
      </c>
      <c r="S922"/>
      <c r="T922"/>
    </row>
    <row r="923" spans="1:20">
      <c r="A923"/>
      <c r="B923" s="194">
        <v>44438</v>
      </c>
      <c r="C923">
        <v>38</v>
      </c>
      <c r="D923" t="s">
        <v>107</v>
      </c>
      <c r="E923" t="s">
        <v>107</v>
      </c>
      <c r="F923" t="s">
        <v>106</v>
      </c>
      <c r="G923" s="124" t="s">
        <v>115</v>
      </c>
      <c r="H923" t="s">
        <v>102</v>
      </c>
      <c r="I923" s="124" t="s">
        <v>115</v>
      </c>
      <c r="J923" s="194">
        <v>44453</v>
      </c>
      <c r="K923" s="196">
        <f t="shared" si="14"/>
        <v>44455</v>
      </c>
      <c r="L923"/>
      <c r="M923"/>
      <c r="N923" s="194">
        <v>44466</v>
      </c>
      <c r="O923">
        <v>13</v>
      </c>
      <c r="P923" t="s">
        <v>11</v>
      </c>
      <c r="Q923" s="124" t="s">
        <v>115</v>
      </c>
      <c r="R923" s="124" t="s">
        <v>115</v>
      </c>
      <c r="S923"/>
      <c r="T923"/>
    </row>
    <row r="924" spans="1:20">
      <c r="A924"/>
      <c r="B924" s="194">
        <v>44470</v>
      </c>
      <c r="C924">
        <v>35</v>
      </c>
      <c r="D924" t="s">
        <v>98</v>
      </c>
      <c r="E924" t="s">
        <v>99</v>
      </c>
      <c r="F924" t="s">
        <v>106</v>
      </c>
      <c r="G924" s="124" t="s">
        <v>115</v>
      </c>
      <c r="H924" t="s">
        <v>102</v>
      </c>
      <c r="I924" s="124" t="s">
        <v>115</v>
      </c>
      <c r="J924" s="194">
        <v>44442</v>
      </c>
      <c r="K924" s="196">
        <f t="shared" si="14"/>
        <v>44444</v>
      </c>
      <c r="L924"/>
      <c r="M924"/>
      <c r="N924" s="194">
        <v>44444</v>
      </c>
      <c r="O924">
        <v>2</v>
      </c>
      <c r="P924" t="s">
        <v>11</v>
      </c>
      <c r="Q924" s="124" t="s">
        <v>115</v>
      </c>
      <c r="R924" s="124" t="s">
        <v>115</v>
      </c>
      <c r="S924"/>
      <c r="T924"/>
    </row>
    <row r="925" spans="1:20">
      <c r="A925"/>
      <c r="B925" s="194">
        <v>44470</v>
      </c>
      <c r="C925">
        <v>35</v>
      </c>
      <c r="D925" t="s">
        <v>98</v>
      </c>
      <c r="E925" t="s">
        <v>99</v>
      </c>
      <c r="F925" t="s">
        <v>106</v>
      </c>
      <c r="G925" s="124" t="s">
        <v>115</v>
      </c>
      <c r="H925" t="s">
        <v>102</v>
      </c>
      <c r="I925" s="124" t="s">
        <v>115</v>
      </c>
      <c r="J925" s="194">
        <v>44474</v>
      </c>
      <c r="K925" s="196">
        <f t="shared" si="14"/>
        <v>44476</v>
      </c>
      <c r="L925"/>
      <c r="M925"/>
      <c r="N925" s="194">
        <v>44487</v>
      </c>
      <c r="O925">
        <v>13</v>
      </c>
      <c r="P925" t="s">
        <v>11</v>
      </c>
      <c r="Q925" s="124" t="s">
        <v>115</v>
      </c>
      <c r="R925" s="124" t="s">
        <v>115</v>
      </c>
      <c r="S925"/>
      <c r="T925"/>
    </row>
    <row r="926" spans="1:20">
      <c r="A926"/>
      <c r="B926" s="194">
        <v>44440</v>
      </c>
      <c r="C926">
        <v>25</v>
      </c>
      <c r="D926" t="s">
        <v>107</v>
      </c>
      <c r="E926" t="s">
        <v>107</v>
      </c>
      <c r="F926" t="s">
        <v>106</v>
      </c>
      <c r="G926" s="124" t="s">
        <v>115</v>
      </c>
      <c r="H926" t="s">
        <v>102</v>
      </c>
      <c r="I926" s="124" t="s">
        <v>115</v>
      </c>
      <c r="J926" s="194">
        <v>44202</v>
      </c>
      <c r="K926" s="196">
        <f t="shared" si="14"/>
        <v>44204</v>
      </c>
      <c r="L926"/>
      <c r="M926"/>
      <c r="N926" s="194">
        <v>44208</v>
      </c>
      <c r="O926">
        <v>6</v>
      </c>
      <c r="P926" t="s">
        <v>11</v>
      </c>
      <c r="Q926" s="124" t="s">
        <v>115</v>
      </c>
      <c r="R926" s="124" t="s">
        <v>115</v>
      </c>
      <c r="S926"/>
      <c r="T926"/>
    </row>
    <row r="927" spans="1:20">
      <c r="A927"/>
      <c r="B927" s="194">
        <v>44441</v>
      </c>
      <c r="C927">
        <v>22</v>
      </c>
      <c r="D927" t="s">
        <v>98</v>
      </c>
      <c r="E927" t="s">
        <v>99</v>
      </c>
      <c r="F927" t="s">
        <v>106</v>
      </c>
      <c r="G927" s="124" t="s">
        <v>115</v>
      </c>
      <c r="H927" t="s">
        <v>102</v>
      </c>
      <c r="I927" s="124" t="s">
        <v>115</v>
      </c>
      <c r="J927" s="194">
        <v>44208</v>
      </c>
      <c r="K927" s="196">
        <f t="shared" si="14"/>
        <v>44210</v>
      </c>
      <c r="L927"/>
      <c r="M927"/>
      <c r="N927" s="194">
        <v>44215</v>
      </c>
      <c r="O927">
        <v>7</v>
      </c>
      <c r="P927" t="s">
        <v>11</v>
      </c>
      <c r="Q927" s="124" t="s">
        <v>115</v>
      </c>
      <c r="R927" s="124" t="s">
        <v>115</v>
      </c>
      <c r="S927"/>
      <c r="T927"/>
    </row>
    <row r="928" spans="1:20">
      <c r="A928"/>
      <c r="B928" s="194">
        <v>44441</v>
      </c>
      <c r="C928">
        <v>40</v>
      </c>
      <c r="D928" t="s">
        <v>107</v>
      </c>
      <c r="E928" t="s">
        <v>107</v>
      </c>
      <c r="F928" t="s">
        <v>106</v>
      </c>
      <c r="G928" s="124" t="s">
        <v>115</v>
      </c>
      <c r="H928" t="s">
        <v>102</v>
      </c>
      <c r="I928" s="124" t="s">
        <v>115</v>
      </c>
      <c r="J928" s="194">
        <v>44369</v>
      </c>
      <c r="K928" s="196">
        <f t="shared" si="14"/>
        <v>44371</v>
      </c>
      <c r="L928"/>
      <c r="M928"/>
      <c r="N928" s="194">
        <v>44375</v>
      </c>
      <c r="O928">
        <v>6</v>
      </c>
      <c r="P928" t="s">
        <v>11</v>
      </c>
      <c r="Q928" s="124" t="s">
        <v>115</v>
      </c>
      <c r="R928" s="124" t="s">
        <v>115</v>
      </c>
      <c r="S928"/>
      <c r="T928"/>
    </row>
    <row r="929" spans="1:20">
      <c r="A929"/>
      <c r="B929" s="194">
        <v>44441</v>
      </c>
      <c r="C929">
        <v>26</v>
      </c>
      <c r="D929" t="s">
        <v>107</v>
      </c>
      <c r="E929" t="s">
        <v>107</v>
      </c>
      <c r="F929" t="s">
        <v>106</v>
      </c>
      <c r="G929" s="124" t="s">
        <v>115</v>
      </c>
      <c r="H929" t="s">
        <v>102</v>
      </c>
      <c r="I929" s="124" t="s">
        <v>115</v>
      </c>
      <c r="J929" s="194">
        <v>44298</v>
      </c>
      <c r="K929" s="196">
        <f t="shared" si="14"/>
        <v>44300</v>
      </c>
      <c r="L929"/>
      <c r="M929"/>
      <c r="N929" s="194">
        <v>44301</v>
      </c>
      <c r="O929">
        <v>3</v>
      </c>
      <c r="P929" t="s">
        <v>11</v>
      </c>
      <c r="Q929" s="124" t="s">
        <v>115</v>
      </c>
      <c r="R929" s="124" t="s">
        <v>115</v>
      </c>
      <c r="S929"/>
      <c r="T929"/>
    </row>
    <row r="930" spans="1:20">
      <c r="A930"/>
      <c r="B930" s="194">
        <v>44442</v>
      </c>
      <c r="C930">
        <v>46</v>
      </c>
      <c r="D930" t="s">
        <v>109</v>
      </c>
      <c r="E930" t="s">
        <v>107</v>
      </c>
      <c r="F930" t="s">
        <v>106</v>
      </c>
      <c r="G930" s="124" t="s">
        <v>115</v>
      </c>
      <c r="H930" t="s">
        <v>102</v>
      </c>
      <c r="I930" s="124" t="s">
        <v>115</v>
      </c>
      <c r="J930" s="194">
        <v>44483</v>
      </c>
      <c r="K930" s="196">
        <f t="shared" si="14"/>
        <v>44485</v>
      </c>
      <c r="L930"/>
      <c r="M930"/>
      <c r="N930" s="194">
        <v>44501</v>
      </c>
      <c r="O930">
        <v>18</v>
      </c>
      <c r="P930" t="s">
        <v>11</v>
      </c>
      <c r="Q930" s="124" t="s">
        <v>115</v>
      </c>
      <c r="R930" s="124" t="s">
        <v>115</v>
      </c>
      <c r="S930"/>
      <c r="T930"/>
    </row>
    <row r="931" spans="1:20">
      <c r="A931"/>
      <c r="B931" s="194">
        <v>44442</v>
      </c>
      <c r="C931">
        <v>46</v>
      </c>
      <c r="D931" t="s">
        <v>109</v>
      </c>
      <c r="E931" t="s">
        <v>107</v>
      </c>
      <c r="F931" t="s">
        <v>106</v>
      </c>
      <c r="G931" s="124" t="s">
        <v>115</v>
      </c>
      <c r="H931" t="s">
        <v>102</v>
      </c>
      <c r="I931" s="124" t="s">
        <v>115</v>
      </c>
      <c r="J931" s="194">
        <v>44519</v>
      </c>
      <c r="K931" s="196">
        <f t="shared" si="14"/>
        <v>44521</v>
      </c>
      <c r="L931"/>
      <c r="M931"/>
      <c r="N931" s="194">
        <v>44546</v>
      </c>
      <c r="O931">
        <v>27</v>
      </c>
      <c r="P931" t="s">
        <v>11</v>
      </c>
      <c r="Q931" s="124" t="s">
        <v>115</v>
      </c>
      <c r="R931" s="124" t="s">
        <v>115</v>
      </c>
      <c r="S931"/>
      <c r="T931"/>
    </row>
    <row r="932" spans="1:20">
      <c r="A932"/>
      <c r="B932" s="194">
        <v>44442</v>
      </c>
      <c r="C932">
        <v>32</v>
      </c>
      <c r="D932" t="s">
        <v>107</v>
      </c>
      <c r="E932" t="s">
        <v>107</v>
      </c>
      <c r="F932" t="s">
        <v>106</v>
      </c>
      <c r="G932" s="124" t="s">
        <v>115</v>
      </c>
      <c r="H932" t="s">
        <v>102</v>
      </c>
      <c r="I932" s="124" t="s">
        <v>115</v>
      </c>
      <c r="J932" s="194">
        <v>44461</v>
      </c>
      <c r="K932" s="196">
        <f t="shared" si="14"/>
        <v>44463</v>
      </c>
      <c r="L932"/>
      <c r="M932"/>
      <c r="N932" s="194">
        <v>44475</v>
      </c>
      <c r="O932">
        <v>14</v>
      </c>
      <c r="P932" t="s">
        <v>11</v>
      </c>
      <c r="Q932" s="124" t="s">
        <v>115</v>
      </c>
      <c r="R932" s="124" t="s">
        <v>115</v>
      </c>
      <c r="S932"/>
      <c r="T932"/>
    </row>
    <row r="933" spans="1:20">
      <c r="A933"/>
      <c r="B933" s="194">
        <v>44442</v>
      </c>
      <c r="C933">
        <v>46</v>
      </c>
      <c r="D933" t="s">
        <v>98</v>
      </c>
      <c r="E933" t="s">
        <v>99</v>
      </c>
      <c r="F933" t="s">
        <v>106</v>
      </c>
      <c r="G933" s="124" t="s">
        <v>115</v>
      </c>
      <c r="H933" t="s">
        <v>102</v>
      </c>
      <c r="I933" s="124" t="s">
        <v>115</v>
      </c>
      <c r="J933" s="194">
        <v>44495</v>
      </c>
      <c r="K933" s="196">
        <f t="shared" si="14"/>
        <v>44497</v>
      </c>
      <c r="L933"/>
      <c r="M933"/>
      <c r="N933" s="194">
        <v>44496</v>
      </c>
      <c r="O933">
        <v>1</v>
      </c>
      <c r="P933" t="s">
        <v>11</v>
      </c>
      <c r="Q933" s="124" t="s">
        <v>115</v>
      </c>
      <c r="R933" s="124" t="s">
        <v>115</v>
      </c>
      <c r="S933"/>
      <c r="T933"/>
    </row>
    <row r="934" spans="1:20">
      <c r="A934"/>
      <c r="B934" s="194">
        <v>44442</v>
      </c>
      <c r="C934">
        <v>33</v>
      </c>
      <c r="D934" t="s">
        <v>107</v>
      </c>
      <c r="E934" t="s">
        <v>107</v>
      </c>
      <c r="F934" t="s">
        <v>106</v>
      </c>
      <c r="G934" s="124" t="s">
        <v>115</v>
      </c>
      <c r="H934" t="s">
        <v>102</v>
      </c>
      <c r="I934" s="124" t="s">
        <v>115</v>
      </c>
      <c r="J934" s="194">
        <v>44462</v>
      </c>
      <c r="K934" s="196">
        <f t="shared" si="14"/>
        <v>44464</v>
      </c>
      <c r="L934"/>
      <c r="M934"/>
      <c r="N934" s="194">
        <v>44467</v>
      </c>
      <c r="O934">
        <v>5</v>
      </c>
      <c r="P934" t="s">
        <v>11</v>
      </c>
      <c r="Q934" s="124" t="s">
        <v>115</v>
      </c>
      <c r="R934" s="124" t="s">
        <v>115</v>
      </c>
      <c r="S934"/>
      <c r="T934"/>
    </row>
    <row r="935" spans="1:20">
      <c r="A935"/>
      <c r="B935" s="194">
        <v>44446</v>
      </c>
      <c r="C935">
        <v>31</v>
      </c>
      <c r="D935" t="s">
        <v>105</v>
      </c>
      <c r="E935" t="s">
        <v>99</v>
      </c>
      <c r="F935" t="s">
        <v>106</v>
      </c>
      <c r="G935" s="124" t="s">
        <v>115</v>
      </c>
      <c r="H935" t="s">
        <v>102</v>
      </c>
      <c r="I935" s="124" t="s">
        <v>115</v>
      </c>
      <c r="J935" s="194">
        <v>44543</v>
      </c>
      <c r="K935" s="196">
        <f t="shared" si="14"/>
        <v>44545</v>
      </c>
      <c r="L935"/>
      <c r="M935"/>
      <c r="N935" s="194">
        <v>44552</v>
      </c>
      <c r="O935">
        <v>9</v>
      </c>
      <c r="P935" t="s">
        <v>11</v>
      </c>
      <c r="Q935" s="124" t="s">
        <v>115</v>
      </c>
      <c r="R935" s="124" t="s">
        <v>115</v>
      </c>
      <c r="S935"/>
      <c r="T935"/>
    </row>
    <row r="936" spans="1:20">
      <c r="A936"/>
      <c r="B936" s="194">
        <v>44446</v>
      </c>
      <c r="C936">
        <v>26</v>
      </c>
      <c r="D936" t="s">
        <v>98</v>
      </c>
      <c r="E936" t="s">
        <v>99</v>
      </c>
      <c r="F936" t="s">
        <v>106</v>
      </c>
      <c r="G936" s="124" t="s">
        <v>115</v>
      </c>
      <c r="H936" t="s">
        <v>102</v>
      </c>
      <c r="I936" s="124" t="s">
        <v>115</v>
      </c>
      <c r="J936" s="194">
        <v>44530</v>
      </c>
      <c r="K936" s="196">
        <f t="shared" si="14"/>
        <v>44532</v>
      </c>
      <c r="L936"/>
      <c r="M936"/>
      <c r="N936" s="194">
        <v>44532</v>
      </c>
      <c r="O936">
        <v>2</v>
      </c>
      <c r="P936" t="s">
        <v>11</v>
      </c>
      <c r="Q936" s="124" t="s">
        <v>115</v>
      </c>
      <c r="R936" s="124" t="s">
        <v>115</v>
      </c>
      <c r="S936"/>
      <c r="T936"/>
    </row>
    <row r="937" spans="1:20">
      <c r="A937"/>
      <c r="B937" s="194">
        <v>44446</v>
      </c>
      <c r="C937">
        <v>48</v>
      </c>
      <c r="D937" t="s">
        <v>98</v>
      </c>
      <c r="E937" t="s">
        <v>99</v>
      </c>
      <c r="F937" t="s">
        <v>106</v>
      </c>
      <c r="G937" s="124" t="s">
        <v>115</v>
      </c>
      <c r="H937" t="s">
        <v>102</v>
      </c>
      <c r="I937" s="124" t="s">
        <v>115</v>
      </c>
      <c r="J937" s="194">
        <v>44474</v>
      </c>
      <c r="K937" s="196">
        <f t="shared" si="14"/>
        <v>44476</v>
      </c>
      <c r="L937"/>
      <c r="M937"/>
      <c r="N937" s="194">
        <v>44489</v>
      </c>
      <c r="O937">
        <v>15</v>
      </c>
      <c r="P937" t="s">
        <v>11</v>
      </c>
      <c r="Q937" s="124" t="s">
        <v>115</v>
      </c>
      <c r="R937" s="124" t="s">
        <v>115</v>
      </c>
      <c r="S937"/>
      <c r="T937"/>
    </row>
    <row r="938" spans="1:20">
      <c r="A938"/>
      <c r="B938" s="194">
        <v>44446</v>
      </c>
      <c r="C938">
        <v>39</v>
      </c>
      <c r="D938" t="s">
        <v>105</v>
      </c>
      <c r="E938" t="s">
        <v>99</v>
      </c>
      <c r="F938" t="s">
        <v>106</v>
      </c>
      <c r="G938" s="124" t="s">
        <v>115</v>
      </c>
      <c r="H938" t="s">
        <v>102</v>
      </c>
      <c r="I938" s="124" t="s">
        <v>115</v>
      </c>
      <c r="J938" s="194">
        <v>44400</v>
      </c>
      <c r="K938" s="196">
        <f t="shared" si="14"/>
        <v>44402</v>
      </c>
      <c r="L938"/>
      <c r="M938"/>
      <c r="N938" s="194">
        <v>44407</v>
      </c>
      <c r="O938">
        <v>7</v>
      </c>
      <c r="P938" t="s">
        <v>11</v>
      </c>
      <c r="Q938" s="124" t="s">
        <v>115</v>
      </c>
      <c r="R938" s="124" t="s">
        <v>115</v>
      </c>
      <c r="S938"/>
      <c r="T938"/>
    </row>
    <row r="939" spans="1:20">
      <c r="A939"/>
      <c r="B939" s="194">
        <v>44629</v>
      </c>
      <c r="C939">
        <v>38</v>
      </c>
      <c r="D939" t="s">
        <v>107</v>
      </c>
      <c r="E939" t="s">
        <v>107</v>
      </c>
      <c r="F939" t="s">
        <v>106</v>
      </c>
      <c r="G939" s="124" t="s">
        <v>115</v>
      </c>
      <c r="H939" t="s">
        <v>102</v>
      </c>
      <c r="I939" s="124" t="s">
        <v>115</v>
      </c>
      <c r="J939" s="194">
        <v>44462</v>
      </c>
      <c r="K939" s="196">
        <f t="shared" si="14"/>
        <v>44464</v>
      </c>
      <c r="L939"/>
      <c r="M939"/>
      <c r="N939" s="194">
        <v>44470</v>
      </c>
      <c r="O939">
        <v>8</v>
      </c>
      <c r="P939" t="s">
        <v>11</v>
      </c>
      <c r="Q939" s="124" t="s">
        <v>115</v>
      </c>
      <c r="R939" s="124" t="s">
        <v>115</v>
      </c>
      <c r="S939"/>
      <c r="T939"/>
    </row>
    <row r="940" spans="1:20">
      <c r="A940"/>
      <c r="B940" s="194">
        <v>44629</v>
      </c>
      <c r="C940">
        <v>38</v>
      </c>
      <c r="D940" t="s">
        <v>107</v>
      </c>
      <c r="E940" t="s">
        <v>107</v>
      </c>
      <c r="F940" t="s">
        <v>106</v>
      </c>
      <c r="G940" s="124" t="s">
        <v>115</v>
      </c>
      <c r="H940" t="s">
        <v>102</v>
      </c>
      <c r="I940" s="124" t="s">
        <v>115</v>
      </c>
      <c r="J940" s="194">
        <v>44502</v>
      </c>
      <c r="K940" s="196">
        <f t="shared" si="14"/>
        <v>44504</v>
      </c>
      <c r="L940"/>
      <c r="M940"/>
      <c r="N940" s="194">
        <v>44504</v>
      </c>
      <c r="O940">
        <v>2</v>
      </c>
      <c r="P940" t="s">
        <v>11</v>
      </c>
      <c r="Q940" s="124" t="s">
        <v>115</v>
      </c>
      <c r="R940" s="124" t="s">
        <v>115</v>
      </c>
      <c r="S940"/>
      <c r="T940"/>
    </row>
    <row r="941" spans="1:20">
      <c r="A941"/>
      <c r="B941" s="194">
        <v>44629</v>
      </c>
      <c r="C941">
        <v>38</v>
      </c>
      <c r="D941" t="s">
        <v>107</v>
      </c>
      <c r="E941" t="s">
        <v>107</v>
      </c>
      <c r="F941" t="s">
        <v>106</v>
      </c>
      <c r="G941" s="124" t="s">
        <v>115</v>
      </c>
      <c r="H941" t="s">
        <v>102</v>
      </c>
      <c r="I941" s="124" t="s">
        <v>115</v>
      </c>
      <c r="J941" s="194">
        <v>44506</v>
      </c>
      <c r="K941" s="196">
        <f t="shared" si="14"/>
        <v>44508</v>
      </c>
      <c r="L941"/>
      <c r="M941"/>
      <c r="N941" s="194">
        <v>44514</v>
      </c>
      <c r="O941">
        <v>8</v>
      </c>
      <c r="P941" t="s">
        <v>11</v>
      </c>
      <c r="Q941" s="124" t="s">
        <v>115</v>
      </c>
      <c r="R941" s="124" t="s">
        <v>115</v>
      </c>
      <c r="S941"/>
      <c r="T941"/>
    </row>
    <row r="942" spans="1:20">
      <c r="A942"/>
      <c r="B942" s="194">
        <v>44447</v>
      </c>
      <c r="C942">
        <v>50</v>
      </c>
      <c r="D942" t="s">
        <v>107</v>
      </c>
      <c r="E942" t="s">
        <v>107</v>
      </c>
      <c r="F942" t="s">
        <v>106</v>
      </c>
      <c r="G942" s="124" t="s">
        <v>115</v>
      </c>
      <c r="H942" t="s">
        <v>102</v>
      </c>
      <c r="I942" s="124" t="s">
        <v>115</v>
      </c>
      <c r="J942" s="194">
        <v>44516</v>
      </c>
      <c r="K942" s="196">
        <f t="shared" si="14"/>
        <v>44518</v>
      </c>
      <c r="L942"/>
      <c r="M942"/>
      <c r="N942" s="194">
        <v>44531</v>
      </c>
      <c r="O942">
        <v>15</v>
      </c>
      <c r="P942" t="s">
        <v>11</v>
      </c>
      <c r="Q942" s="124" t="s">
        <v>115</v>
      </c>
      <c r="R942" s="124" t="s">
        <v>115</v>
      </c>
      <c r="S942"/>
      <c r="T942"/>
    </row>
    <row r="943" spans="1:20">
      <c r="A943"/>
      <c r="B943" s="194">
        <v>44447</v>
      </c>
      <c r="C943">
        <v>32</v>
      </c>
      <c r="D943" t="s">
        <v>98</v>
      </c>
      <c r="E943" t="s">
        <v>99</v>
      </c>
      <c r="F943" t="s">
        <v>106</v>
      </c>
      <c r="G943" s="124" t="s">
        <v>115</v>
      </c>
      <c r="H943" t="s">
        <v>102</v>
      </c>
      <c r="I943" s="124" t="s">
        <v>115</v>
      </c>
      <c r="J943" s="194">
        <v>44494</v>
      </c>
      <c r="K943" s="196">
        <f t="shared" si="14"/>
        <v>44496</v>
      </c>
      <c r="L943"/>
      <c r="M943"/>
      <c r="N943" s="194">
        <v>44496</v>
      </c>
      <c r="O943">
        <v>2</v>
      </c>
      <c r="P943" t="s">
        <v>11</v>
      </c>
      <c r="Q943" s="124" t="s">
        <v>115</v>
      </c>
      <c r="R943" s="124" t="s">
        <v>115</v>
      </c>
      <c r="S943"/>
      <c r="T943"/>
    </row>
    <row r="944" spans="1:20">
      <c r="A944"/>
      <c r="B944" s="194">
        <v>44448</v>
      </c>
      <c r="C944">
        <v>20</v>
      </c>
      <c r="D944" t="s">
        <v>107</v>
      </c>
      <c r="E944" t="s">
        <v>107</v>
      </c>
      <c r="F944" t="s">
        <v>106</v>
      </c>
      <c r="G944" s="124" t="s">
        <v>115</v>
      </c>
      <c r="H944" t="s">
        <v>102</v>
      </c>
      <c r="I944" s="124" t="s">
        <v>115</v>
      </c>
      <c r="J944" s="194">
        <v>44506</v>
      </c>
      <c r="K944" s="196">
        <f t="shared" si="14"/>
        <v>44508</v>
      </c>
      <c r="L944"/>
      <c r="M944"/>
      <c r="N944" s="194">
        <v>44508</v>
      </c>
      <c r="O944">
        <v>2</v>
      </c>
      <c r="P944" t="s">
        <v>11</v>
      </c>
      <c r="Q944" s="124" t="s">
        <v>115</v>
      </c>
      <c r="R944" s="124" t="s">
        <v>115</v>
      </c>
      <c r="S944"/>
      <c r="T944"/>
    </row>
    <row r="945" spans="1:20">
      <c r="A945"/>
      <c r="B945" s="194">
        <v>44503</v>
      </c>
      <c r="C945">
        <v>48</v>
      </c>
      <c r="D945" t="s">
        <v>107</v>
      </c>
      <c r="E945" t="s">
        <v>107</v>
      </c>
      <c r="F945" t="s">
        <v>106</v>
      </c>
      <c r="G945" s="124" t="s">
        <v>115</v>
      </c>
      <c r="H945" t="s">
        <v>102</v>
      </c>
      <c r="I945" s="124" t="s">
        <v>115</v>
      </c>
      <c r="J945" s="194">
        <v>44452</v>
      </c>
      <c r="K945" s="196">
        <f t="shared" si="14"/>
        <v>44454</v>
      </c>
      <c r="L945"/>
      <c r="M945"/>
      <c r="N945" s="194">
        <v>44463</v>
      </c>
      <c r="O945">
        <v>11</v>
      </c>
      <c r="P945" t="s">
        <v>11</v>
      </c>
      <c r="Q945" s="124" t="s">
        <v>115</v>
      </c>
      <c r="R945" s="124" t="s">
        <v>115</v>
      </c>
      <c r="S945"/>
      <c r="T945"/>
    </row>
    <row r="946" spans="1:20">
      <c r="A946"/>
      <c r="B946" s="194">
        <v>44451</v>
      </c>
      <c r="C946">
        <v>35</v>
      </c>
      <c r="D946" t="s">
        <v>98</v>
      </c>
      <c r="E946" t="s">
        <v>99</v>
      </c>
      <c r="F946" t="s">
        <v>106</v>
      </c>
      <c r="G946" s="124" t="s">
        <v>115</v>
      </c>
      <c r="H946" t="s">
        <v>102</v>
      </c>
      <c r="I946" s="124" t="s">
        <v>115</v>
      </c>
      <c r="J946" s="194">
        <v>44334</v>
      </c>
      <c r="K946" s="196">
        <f t="shared" si="14"/>
        <v>44336</v>
      </c>
      <c r="L946"/>
      <c r="M946"/>
      <c r="N946" s="194">
        <v>44335</v>
      </c>
      <c r="O946">
        <v>1</v>
      </c>
      <c r="P946" t="s">
        <v>11</v>
      </c>
      <c r="Q946" s="124" t="s">
        <v>115</v>
      </c>
      <c r="R946" s="124" t="s">
        <v>115</v>
      </c>
      <c r="S946"/>
      <c r="T946"/>
    </row>
    <row r="947" spans="1:20">
      <c r="A947"/>
      <c r="B947" s="194">
        <v>44451</v>
      </c>
      <c r="C947">
        <v>35</v>
      </c>
      <c r="D947" t="s">
        <v>98</v>
      </c>
      <c r="E947" t="s">
        <v>99</v>
      </c>
      <c r="F947" t="s">
        <v>106</v>
      </c>
      <c r="G947" s="124" t="s">
        <v>115</v>
      </c>
      <c r="H947" t="s">
        <v>102</v>
      </c>
      <c r="I947" s="124" t="s">
        <v>115</v>
      </c>
      <c r="J947" s="194">
        <v>44354</v>
      </c>
      <c r="K947" s="196">
        <f t="shared" si="14"/>
        <v>44356</v>
      </c>
      <c r="L947"/>
      <c r="M947"/>
      <c r="N947" s="194">
        <v>44370</v>
      </c>
      <c r="O947">
        <v>16</v>
      </c>
      <c r="P947" t="s">
        <v>11</v>
      </c>
      <c r="Q947" s="124" t="s">
        <v>115</v>
      </c>
      <c r="R947" s="124" t="s">
        <v>115</v>
      </c>
      <c r="S947"/>
      <c r="T947"/>
    </row>
    <row r="948" spans="1:20">
      <c r="A948"/>
      <c r="B948" s="194">
        <v>44452</v>
      </c>
      <c r="C948">
        <v>32</v>
      </c>
      <c r="D948" t="s">
        <v>107</v>
      </c>
      <c r="E948" t="s">
        <v>107</v>
      </c>
      <c r="F948" t="s">
        <v>106</v>
      </c>
      <c r="G948" s="124" t="s">
        <v>115</v>
      </c>
      <c r="H948" t="s">
        <v>102</v>
      </c>
      <c r="I948" s="124" t="s">
        <v>115</v>
      </c>
      <c r="J948" s="194">
        <v>44550</v>
      </c>
      <c r="K948" s="196">
        <f t="shared" si="14"/>
        <v>44552</v>
      </c>
      <c r="L948"/>
      <c r="M948"/>
      <c r="N948" s="194">
        <v>44552</v>
      </c>
      <c r="O948">
        <v>2</v>
      </c>
      <c r="P948" t="s">
        <v>11</v>
      </c>
      <c r="Q948" s="124" t="s">
        <v>115</v>
      </c>
      <c r="R948" s="124" t="s">
        <v>115</v>
      </c>
      <c r="S948"/>
      <c r="T948"/>
    </row>
    <row r="949" spans="1:20">
      <c r="A949"/>
      <c r="B949" s="194">
        <v>44453</v>
      </c>
      <c r="C949">
        <v>38</v>
      </c>
      <c r="D949" t="s">
        <v>109</v>
      </c>
      <c r="E949" t="s">
        <v>107</v>
      </c>
      <c r="F949" t="s">
        <v>106</v>
      </c>
      <c r="G949" s="124" t="s">
        <v>115</v>
      </c>
      <c r="H949" t="s">
        <v>102</v>
      </c>
      <c r="I949" s="124" t="s">
        <v>115</v>
      </c>
      <c r="J949" s="194">
        <v>44389</v>
      </c>
      <c r="K949" s="196">
        <f t="shared" si="14"/>
        <v>44391</v>
      </c>
      <c r="L949"/>
      <c r="M949"/>
      <c r="N949" s="194">
        <v>44391</v>
      </c>
      <c r="O949">
        <v>2</v>
      </c>
      <c r="P949" t="s">
        <v>11</v>
      </c>
      <c r="Q949" s="124" t="s">
        <v>115</v>
      </c>
      <c r="R949" s="124" t="s">
        <v>115</v>
      </c>
      <c r="S949"/>
      <c r="T949"/>
    </row>
    <row r="950" spans="1:20">
      <c r="A950"/>
      <c r="B950" s="194">
        <v>44621</v>
      </c>
      <c r="C950">
        <v>31</v>
      </c>
      <c r="D950" t="s">
        <v>107</v>
      </c>
      <c r="E950" t="s">
        <v>107</v>
      </c>
      <c r="F950" t="s">
        <v>106</v>
      </c>
      <c r="G950" s="124" t="s">
        <v>115</v>
      </c>
      <c r="H950" t="s">
        <v>102</v>
      </c>
      <c r="I950" s="124" t="s">
        <v>115</v>
      </c>
      <c r="J950" s="194">
        <v>44476</v>
      </c>
      <c r="K950" s="196">
        <f t="shared" si="14"/>
        <v>44478</v>
      </c>
      <c r="L950"/>
      <c r="M950"/>
      <c r="N950" s="194">
        <v>44498</v>
      </c>
      <c r="O950">
        <v>22</v>
      </c>
      <c r="P950" t="s">
        <v>11</v>
      </c>
      <c r="Q950" s="124" t="s">
        <v>115</v>
      </c>
      <c r="R950" s="124" t="s">
        <v>115</v>
      </c>
      <c r="S950"/>
      <c r="T950"/>
    </row>
    <row r="951" spans="1:20">
      <c r="A951"/>
      <c r="B951" s="194">
        <v>44621</v>
      </c>
      <c r="C951">
        <v>31</v>
      </c>
      <c r="D951" t="s">
        <v>107</v>
      </c>
      <c r="E951" t="s">
        <v>107</v>
      </c>
      <c r="F951" t="s">
        <v>106</v>
      </c>
      <c r="G951" s="124" t="s">
        <v>115</v>
      </c>
      <c r="H951" t="s">
        <v>102</v>
      </c>
      <c r="I951" s="124" t="s">
        <v>115</v>
      </c>
      <c r="J951" s="194">
        <v>44528</v>
      </c>
      <c r="K951" s="196">
        <f t="shared" si="14"/>
        <v>44530</v>
      </c>
      <c r="L951"/>
      <c r="M951"/>
      <c r="N951" s="194">
        <v>44544</v>
      </c>
      <c r="O951">
        <v>16</v>
      </c>
      <c r="P951" t="s">
        <v>11</v>
      </c>
      <c r="Q951" s="124" t="s">
        <v>115</v>
      </c>
      <c r="R951" s="124" t="s">
        <v>115</v>
      </c>
      <c r="S951"/>
      <c r="T951"/>
    </row>
    <row r="952" spans="1:20">
      <c r="A952"/>
      <c r="B952" s="194">
        <v>44621</v>
      </c>
      <c r="C952">
        <v>31</v>
      </c>
      <c r="D952" t="s">
        <v>107</v>
      </c>
      <c r="E952" t="s">
        <v>107</v>
      </c>
      <c r="F952" t="s">
        <v>106</v>
      </c>
      <c r="G952" s="124" t="s">
        <v>115</v>
      </c>
      <c r="H952" t="s">
        <v>102</v>
      </c>
      <c r="I952" s="124" t="s">
        <v>115</v>
      </c>
      <c r="J952" s="194">
        <v>44552</v>
      </c>
      <c r="K952" s="196">
        <f t="shared" si="14"/>
        <v>44554</v>
      </c>
      <c r="L952"/>
      <c r="M952"/>
      <c r="N952" s="194">
        <v>44553</v>
      </c>
      <c r="O952">
        <v>1</v>
      </c>
      <c r="P952" t="s">
        <v>11</v>
      </c>
      <c r="Q952" s="124" t="s">
        <v>115</v>
      </c>
      <c r="R952" s="124" t="s">
        <v>115</v>
      </c>
      <c r="S952"/>
      <c r="T952"/>
    </row>
    <row r="953" spans="1:20">
      <c r="A953"/>
      <c r="B953" s="194">
        <v>44454</v>
      </c>
      <c r="C953">
        <v>24</v>
      </c>
      <c r="D953" t="s">
        <v>98</v>
      </c>
      <c r="E953" t="s">
        <v>99</v>
      </c>
      <c r="F953" t="s">
        <v>106</v>
      </c>
      <c r="G953" s="124" t="s">
        <v>115</v>
      </c>
      <c r="H953" t="s">
        <v>102</v>
      </c>
      <c r="I953" s="124" t="s">
        <v>115</v>
      </c>
      <c r="J953" s="194">
        <v>44479</v>
      </c>
      <c r="K953" s="196">
        <f t="shared" si="14"/>
        <v>44481</v>
      </c>
      <c r="L953"/>
      <c r="M953"/>
      <c r="N953" s="194">
        <v>44490</v>
      </c>
      <c r="O953">
        <v>11</v>
      </c>
      <c r="P953" t="s">
        <v>11</v>
      </c>
      <c r="Q953" s="124" t="s">
        <v>115</v>
      </c>
      <c r="R953" s="124" t="s">
        <v>115</v>
      </c>
      <c r="S953"/>
      <c r="T953"/>
    </row>
    <row r="954" spans="1:20">
      <c r="A954"/>
      <c r="B954" s="194">
        <v>44599</v>
      </c>
      <c r="C954">
        <v>46</v>
      </c>
      <c r="D954" t="s">
        <v>98</v>
      </c>
      <c r="E954" t="s">
        <v>99</v>
      </c>
      <c r="F954" t="s">
        <v>106</v>
      </c>
      <c r="G954" s="124" t="s">
        <v>115</v>
      </c>
      <c r="H954" t="s">
        <v>102</v>
      </c>
      <c r="I954" s="124" t="s">
        <v>115</v>
      </c>
      <c r="J954" s="194">
        <v>44459</v>
      </c>
      <c r="K954" s="196">
        <f t="shared" si="14"/>
        <v>44461</v>
      </c>
      <c r="L954"/>
      <c r="M954"/>
      <c r="N954" s="194">
        <v>44470</v>
      </c>
      <c r="O954">
        <v>11</v>
      </c>
      <c r="P954" t="s">
        <v>11</v>
      </c>
      <c r="Q954" s="124" t="s">
        <v>115</v>
      </c>
      <c r="R954" s="124" t="s">
        <v>115</v>
      </c>
      <c r="S954"/>
      <c r="T954"/>
    </row>
    <row r="955" spans="1:20">
      <c r="A955"/>
      <c r="B955" s="194">
        <v>44599</v>
      </c>
      <c r="C955">
        <v>46</v>
      </c>
      <c r="D955" t="s">
        <v>98</v>
      </c>
      <c r="E955" t="s">
        <v>99</v>
      </c>
      <c r="F955" t="s">
        <v>106</v>
      </c>
      <c r="G955" s="124" t="s">
        <v>115</v>
      </c>
      <c r="H955" t="s">
        <v>102</v>
      </c>
      <c r="I955" s="124" t="s">
        <v>115</v>
      </c>
      <c r="J955" s="194">
        <v>44495</v>
      </c>
      <c r="K955" s="196">
        <f t="shared" si="14"/>
        <v>44497</v>
      </c>
      <c r="L955"/>
      <c r="M955"/>
      <c r="N955" s="194">
        <v>44557</v>
      </c>
      <c r="O955">
        <v>62</v>
      </c>
      <c r="P955" t="s">
        <v>11</v>
      </c>
      <c r="Q955" s="124" t="s">
        <v>115</v>
      </c>
      <c r="R955" s="124" t="s">
        <v>115</v>
      </c>
      <c r="S955"/>
      <c r="T955"/>
    </row>
    <row r="956" spans="1:20">
      <c r="A956"/>
      <c r="B956" s="194">
        <v>44454</v>
      </c>
      <c r="C956">
        <v>27</v>
      </c>
      <c r="D956" t="s">
        <v>107</v>
      </c>
      <c r="E956" t="s">
        <v>107</v>
      </c>
      <c r="F956" t="s">
        <v>106</v>
      </c>
      <c r="G956" s="124" t="s">
        <v>115</v>
      </c>
      <c r="H956" t="s">
        <v>102</v>
      </c>
      <c r="I956" s="124" t="s">
        <v>115</v>
      </c>
      <c r="J956" s="194">
        <v>44504</v>
      </c>
      <c r="K956" s="196">
        <f t="shared" si="14"/>
        <v>44506</v>
      </c>
      <c r="L956"/>
      <c r="M956"/>
      <c r="N956" s="194">
        <v>44530</v>
      </c>
      <c r="O956">
        <v>26</v>
      </c>
      <c r="P956" t="s">
        <v>11</v>
      </c>
      <c r="Q956" s="124" t="s">
        <v>115</v>
      </c>
      <c r="R956" s="124" t="s">
        <v>115</v>
      </c>
      <c r="S956"/>
      <c r="T956"/>
    </row>
    <row r="957" spans="1:20">
      <c r="A957"/>
      <c r="B957" s="194">
        <v>44455</v>
      </c>
      <c r="C957">
        <v>34</v>
      </c>
      <c r="D957" t="s">
        <v>98</v>
      </c>
      <c r="E957" t="s">
        <v>99</v>
      </c>
      <c r="F957" t="s">
        <v>106</v>
      </c>
      <c r="G957" s="124" t="s">
        <v>115</v>
      </c>
      <c r="H957" t="s">
        <v>102</v>
      </c>
      <c r="I957" s="124" t="s">
        <v>115</v>
      </c>
      <c r="J957" s="194">
        <v>44414</v>
      </c>
      <c r="K957" s="196">
        <f t="shared" si="14"/>
        <v>44416</v>
      </c>
      <c r="L957"/>
      <c r="M957"/>
      <c r="N957" s="194">
        <v>44418</v>
      </c>
      <c r="O957">
        <v>4</v>
      </c>
      <c r="P957" t="s">
        <v>11</v>
      </c>
      <c r="Q957" s="124" t="s">
        <v>115</v>
      </c>
      <c r="R957" s="124" t="s">
        <v>115</v>
      </c>
      <c r="S957"/>
      <c r="T957"/>
    </row>
    <row r="958" spans="1:20">
      <c r="A958"/>
      <c r="B958" s="194">
        <v>44483</v>
      </c>
      <c r="C958">
        <v>41</v>
      </c>
      <c r="D958" t="s">
        <v>98</v>
      </c>
      <c r="E958" t="s">
        <v>99</v>
      </c>
      <c r="F958" t="s">
        <v>106</v>
      </c>
      <c r="G958" s="124" t="s">
        <v>115</v>
      </c>
      <c r="H958" t="s">
        <v>102</v>
      </c>
      <c r="I958" s="124" t="s">
        <v>115</v>
      </c>
      <c r="J958" s="194">
        <v>44545</v>
      </c>
      <c r="K958" s="196">
        <f t="shared" si="14"/>
        <v>44547</v>
      </c>
      <c r="L958"/>
      <c r="M958"/>
      <c r="N958" s="194">
        <v>44546</v>
      </c>
      <c r="O958">
        <v>1</v>
      </c>
      <c r="P958" t="s">
        <v>11</v>
      </c>
      <c r="Q958" s="124" t="s">
        <v>115</v>
      </c>
      <c r="R958" s="124" t="s">
        <v>115</v>
      </c>
      <c r="S958"/>
      <c r="T958"/>
    </row>
    <row r="959" spans="1:20">
      <c r="A959"/>
      <c r="B959" s="194">
        <v>44456</v>
      </c>
      <c r="C959">
        <v>55</v>
      </c>
      <c r="D959" t="s">
        <v>105</v>
      </c>
      <c r="E959" t="s">
        <v>99</v>
      </c>
      <c r="F959" t="s">
        <v>106</v>
      </c>
      <c r="G959" s="124" t="s">
        <v>115</v>
      </c>
      <c r="H959" t="s">
        <v>102</v>
      </c>
      <c r="I959" s="124" t="s">
        <v>115</v>
      </c>
      <c r="J959" s="194">
        <v>44463</v>
      </c>
      <c r="K959" s="196">
        <f t="shared" si="14"/>
        <v>44465</v>
      </c>
      <c r="L959"/>
      <c r="M959"/>
      <c r="N959" s="194">
        <v>44471</v>
      </c>
      <c r="O959">
        <v>8</v>
      </c>
      <c r="P959" t="s">
        <v>11</v>
      </c>
      <c r="Q959" s="124" t="s">
        <v>115</v>
      </c>
      <c r="R959" s="124" t="s">
        <v>115</v>
      </c>
      <c r="S959"/>
      <c r="T959"/>
    </row>
    <row r="960" spans="1:20">
      <c r="A960"/>
      <c r="B960" s="194">
        <v>44539</v>
      </c>
      <c r="C960">
        <v>34</v>
      </c>
      <c r="D960" t="s">
        <v>98</v>
      </c>
      <c r="E960" t="s">
        <v>99</v>
      </c>
      <c r="F960" t="s">
        <v>106</v>
      </c>
      <c r="G960" s="124" t="s">
        <v>115</v>
      </c>
      <c r="H960" t="s">
        <v>102</v>
      </c>
      <c r="I960" s="124" t="s">
        <v>115</v>
      </c>
      <c r="J960" s="194">
        <v>44293</v>
      </c>
      <c r="K960" s="196">
        <f t="shared" si="14"/>
        <v>44295</v>
      </c>
      <c r="L960"/>
      <c r="M960"/>
      <c r="N960" s="194">
        <v>44299</v>
      </c>
      <c r="O960">
        <v>6</v>
      </c>
      <c r="P960" t="s">
        <v>11</v>
      </c>
      <c r="Q960" s="124" t="s">
        <v>115</v>
      </c>
      <c r="R960" s="124" t="s">
        <v>115</v>
      </c>
      <c r="S960"/>
      <c r="T960"/>
    </row>
    <row r="961" spans="1:20">
      <c r="A961"/>
      <c r="B961" s="194">
        <v>44459</v>
      </c>
      <c r="C961">
        <v>34</v>
      </c>
      <c r="D961" t="s">
        <v>107</v>
      </c>
      <c r="E961" t="s">
        <v>107</v>
      </c>
      <c r="F961" t="s">
        <v>106</v>
      </c>
      <c r="G961" s="124" t="s">
        <v>115</v>
      </c>
      <c r="H961" t="s">
        <v>102</v>
      </c>
      <c r="I961" s="124" t="s">
        <v>115</v>
      </c>
      <c r="J961" s="194">
        <v>44463</v>
      </c>
      <c r="K961" s="196">
        <f t="shared" si="14"/>
        <v>44465</v>
      </c>
      <c r="L961"/>
      <c r="M961"/>
      <c r="N961" s="194">
        <v>44467</v>
      </c>
      <c r="O961">
        <v>4</v>
      </c>
      <c r="P961" t="s">
        <v>11</v>
      </c>
      <c r="Q961" s="124" t="s">
        <v>115</v>
      </c>
      <c r="R961" s="124" t="s">
        <v>115</v>
      </c>
      <c r="S961"/>
      <c r="T961"/>
    </row>
    <row r="962" spans="1:20">
      <c r="A962"/>
      <c r="B962" s="194">
        <v>44459</v>
      </c>
      <c r="C962">
        <v>37</v>
      </c>
      <c r="D962" t="s">
        <v>98</v>
      </c>
      <c r="E962" t="s">
        <v>99</v>
      </c>
      <c r="F962" t="s">
        <v>106</v>
      </c>
      <c r="G962" s="124" t="s">
        <v>115</v>
      </c>
      <c r="H962" t="s">
        <v>102</v>
      </c>
      <c r="I962" s="124" t="s">
        <v>115</v>
      </c>
      <c r="J962" s="194">
        <v>44473</v>
      </c>
      <c r="K962" s="196">
        <f t="shared" si="14"/>
        <v>44475</v>
      </c>
      <c r="L962"/>
      <c r="M962"/>
      <c r="N962" s="194">
        <v>44489</v>
      </c>
      <c r="O962">
        <v>16</v>
      </c>
      <c r="P962" t="s">
        <v>11</v>
      </c>
      <c r="Q962" s="124" t="s">
        <v>115</v>
      </c>
      <c r="R962" s="124" t="s">
        <v>115</v>
      </c>
      <c r="S962"/>
      <c r="T962"/>
    </row>
    <row r="963" spans="1:20">
      <c r="A963"/>
      <c r="B963" s="194">
        <v>44459</v>
      </c>
      <c r="C963">
        <v>37</v>
      </c>
      <c r="D963" t="s">
        <v>98</v>
      </c>
      <c r="E963" t="s">
        <v>99</v>
      </c>
      <c r="F963" t="s">
        <v>106</v>
      </c>
      <c r="G963" s="124" t="s">
        <v>115</v>
      </c>
      <c r="H963" t="s">
        <v>102</v>
      </c>
      <c r="I963" s="124" t="s">
        <v>115</v>
      </c>
      <c r="J963" s="194">
        <v>44502</v>
      </c>
      <c r="K963" s="196">
        <f t="shared" si="14"/>
        <v>44504</v>
      </c>
      <c r="L963"/>
      <c r="M963"/>
      <c r="N963" s="194">
        <v>44505</v>
      </c>
      <c r="O963">
        <v>3</v>
      </c>
      <c r="P963" t="s">
        <v>11</v>
      </c>
      <c r="Q963" s="124" t="s">
        <v>115</v>
      </c>
      <c r="R963" s="124" t="s">
        <v>115</v>
      </c>
      <c r="S963"/>
      <c r="T963"/>
    </row>
    <row r="964" spans="1:20">
      <c r="A964"/>
      <c r="B964" s="194">
        <v>44523</v>
      </c>
      <c r="C964">
        <v>32</v>
      </c>
      <c r="D964" t="s">
        <v>98</v>
      </c>
      <c r="E964" t="s">
        <v>99</v>
      </c>
      <c r="F964" t="s">
        <v>106</v>
      </c>
      <c r="G964" s="124" t="s">
        <v>115</v>
      </c>
      <c r="H964" t="s">
        <v>102</v>
      </c>
      <c r="I964" s="124" t="s">
        <v>115</v>
      </c>
      <c r="J964" s="194">
        <v>44236</v>
      </c>
      <c r="K964" s="196">
        <f t="shared" ref="K964:K1027" si="15">J964+2</f>
        <v>44238</v>
      </c>
      <c r="L964"/>
      <c r="M964"/>
      <c r="N964" s="194">
        <v>44237</v>
      </c>
      <c r="O964">
        <v>1</v>
      </c>
      <c r="P964" t="s">
        <v>11</v>
      </c>
      <c r="Q964" s="124" t="s">
        <v>115</v>
      </c>
      <c r="R964" s="124" t="s">
        <v>115</v>
      </c>
      <c r="S964"/>
      <c r="T964"/>
    </row>
    <row r="965" spans="1:20">
      <c r="A965"/>
      <c r="B965" s="194">
        <v>44523</v>
      </c>
      <c r="C965">
        <v>32</v>
      </c>
      <c r="D965" t="s">
        <v>98</v>
      </c>
      <c r="E965" t="s">
        <v>99</v>
      </c>
      <c r="F965" t="s">
        <v>106</v>
      </c>
      <c r="G965" s="124" t="s">
        <v>115</v>
      </c>
      <c r="H965" t="s">
        <v>102</v>
      </c>
      <c r="I965" s="124" t="s">
        <v>115</v>
      </c>
      <c r="J965" s="194">
        <v>44341</v>
      </c>
      <c r="K965" s="196">
        <f t="shared" si="15"/>
        <v>44343</v>
      </c>
      <c r="L965"/>
      <c r="M965"/>
      <c r="N965" s="194">
        <v>44346</v>
      </c>
      <c r="O965">
        <v>5</v>
      </c>
      <c r="P965" t="s">
        <v>11</v>
      </c>
      <c r="Q965" s="124" t="s">
        <v>115</v>
      </c>
      <c r="R965" s="124" t="s">
        <v>115</v>
      </c>
      <c r="S965"/>
      <c r="T965"/>
    </row>
    <row r="966" spans="1:20">
      <c r="A966"/>
      <c r="B966" s="194">
        <v>44523</v>
      </c>
      <c r="C966">
        <v>32</v>
      </c>
      <c r="D966" t="s">
        <v>98</v>
      </c>
      <c r="E966" t="s">
        <v>99</v>
      </c>
      <c r="F966" t="s">
        <v>106</v>
      </c>
      <c r="G966" s="124" t="s">
        <v>115</v>
      </c>
      <c r="H966" t="s">
        <v>102</v>
      </c>
      <c r="I966" s="124" t="s">
        <v>115</v>
      </c>
      <c r="J966" s="194">
        <v>44552</v>
      </c>
      <c r="K966" s="196">
        <f t="shared" si="15"/>
        <v>44554</v>
      </c>
      <c r="L966"/>
      <c r="M966"/>
      <c r="N966" s="194">
        <v>44556</v>
      </c>
      <c r="O966">
        <v>4</v>
      </c>
      <c r="P966" t="s">
        <v>11</v>
      </c>
      <c r="Q966" s="124" t="s">
        <v>115</v>
      </c>
      <c r="R966" s="124" t="s">
        <v>115</v>
      </c>
      <c r="S966"/>
      <c r="T966"/>
    </row>
    <row r="967" spans="1:20">
      <c r="A967"/>
      <c r="B967" s="194">
        <v>44461</v>
      </c>
      <c r="C967">
        <v>19</v>
      </c>
      <c r="D967" t="s">
        <v>107</v>
      </c>
      <c r="E967" t="s">
        <v>107</v>
      </c>
      <c r="F967" t="s">
        <v>106</v>
      </c>
      <c r="G967" s="124" t="s">
        <v>115</v>
      </c>
      <c r="H967" t="s">
        <v>102</v>
      </c>
      <c r="I967" s="124" t="s">
        <v>115</v>
      </c>
      <c r="J967" s="194">
        <v>44384</v>
      </c>
      <c r="K967" s="196">
        <f t="shared" si="15"/>
        <v>44386</v>
      </c>
      <c r="L967"/>
      <c r="M967"/>
      <c r="N967" s="194">
        <v>44388</v>
      </c>
      <c r="O967">
        <v>4</v>
      </c>
      <c r="P967" t="s">
        <v>11</v>
      </c>
      <c r="Q967" s="124" t="s">
        <v>115</v>
      </c>
      <c r="R967" s="124" t="s">
        <v>115</v>
      </c>
      <c r="S967"/>
      <c r="T967"/>
    </row>
    <row r="968" spans="1:20">
      <c r="A968"/>
      <c r="B968" s="194">
        <v>44508</v>
      </c>
      <c r="C968">
        <v>31</v>
      </c>
      <c r="D968" t="s">
        <v>98</v>
      </c>
      <c r="E968" t="s">
        <v>99</v>
      </c>
      <c r="F968" t="s">
        <v>106</v>
      </c>
      <c r="G968" s="124" t="s">
        <v>115</v>
      </c>
      <c r="H968" t="s">
        <v>102</v>
      </c>
      <c r="I968" s="124" t="s">
        <v>115</v>
      </c>
      <c r="J968" s="194">
        <v>44503</v>
      </c>
      <c r="K968" s="196">
        <f t="shared" si="15"/>
        <v>44505</v>
      </c>
      <c r="L968"/>
      <c r="M968"/>
      <c r="N968" s="194">
        <v>44508</v>
      </c>
      <c r="O968">
        <v>5</v>
      </c>
      <c r="P968" t="s">
        <v>11</v>
      </c>
      <c r="Q968" s="124" t="s">
        <v>115</v>
      </c>
      <c r="R968" s="124" t="s">
        <v>115</v>
      </c>
      <c r="S968"/>
      <c r="T968"/>
    </row>
    <row r="969" spans="1:20">
      <c r="A969"/>
      <c r="B969" s="194">
        <v>44466</v>
      </c>
      <c r="C969">
        <v>42</v>
      </c>
      <c r="D969" t="s">
        <v>107</v>
      </c>
      <c r="E969" t="s">
        <v>107</v>
      </c>
      <c r="F969" t="s">
        <v>106</v>
      </c>
      <c r="G969" s="124" t="s">
        <v>115</v>
      </c>
      <c r="H969" t="s">
        <v>102</v>
      </c>
      <c r="I969" s="124" t="s">
        <v>115</v>
      </c>
      <c r="J969" s="194">
        <v>44533</v>
      </c>
      <c r="K969" s="196">
        <f t="shared" si="15"/>
        <v>44535</v>
      </c>
      <c r="L969"/>
      <c r="M969"/>
      <c r="N969" s="194">
        <v>44546</v>
      </c>
      <c r="O969">
        <v>13</v>
      </c>
      <c r="P969" t="s">
        <v>11</v>
      </c>
      <c r="Q969" s="124" t="s">
        <v>115</v>
      </c>
      <c r="R969" s="124" t="s">
        <v>115</v>
      </c>
      <c r="S969"/>
      <c r="T969"/>
    </row>
    <row r="970" spans="1:20">
      <c r="A970"/>
      <c r="B970" s="194">
        <v>44466</v>
      </c>
      <c r="C970">
        <v>20</v>
      </c>
      <c r="D970" t="s">
        <v>98</v>
      </c>
      <c r="E970" t="s">
        <v>99</v>
      </c>
      <c r="F970" t="s">
        <v>106</v>
      </c>
      <c r="G970" s="124" t="s">
        <v>115</v>
      </c>
      <c r="H970" t="s">
        <v>102</v>
      </c>
      <c r="I970" s="124" t="s">
        <v>115</v>
      </c>
      <c r="J970" s="194">
        <v>44482</v>
      </c>
      <c r="K970" s="196">
        <f t="shared" si="15"/>
        <v>44484</v>
      </c>
      <c r="L970"/>
      <c r="M970"/>
      <c r="N970" s="194">
        <v>44484</v>
      </c>
      <c r="O970">
        <v>2</v>
      </c>
      <c r="P970" t="s">
        <v>11</v>
      </c>
      <c r="Q970" s="124" t="s">
        <v>115</v>
      </c>
      <c r="R970" s="124" t="s">
        <v>115</v>
      </c>
      <c r="S970"/>
      <c r="T970"/>
    </row>
    <row r="971" spans="1:20">
      <c r="A971"/>
      <c r="B971" s="194">
        <v>44467</v>
      </c>
      <c r="C971">
        <v>22</v>
      </c>
      <c r="D971" t="s">
        <v>105</v>
      </c>
      <c r="E971" t="s">
        <v>99</v>
      </c>
      <c r="F971" t="s">
        <v>106</v>
      </c>
      <c r="G971" s="124" t="s">
        <v>115</v>
      </c>
      <c r="H971" t="s">
        <v>102</v>
      </c>
      <c r="I971" s="124" t="s">
        <v>115</v>
      </c>
      <c r="J971" s="194">
        <v>44476</v>
      </c>
      <c r="K971" s="196">
        <f t="shared" si="15"/>
        <v>44478</v>
      </c>
      <c r="L971"/>
      <c r="M971"/>
      <c r="N971" s="194">
        <v>44478</v>
      </c>
      <c r="O971">
        <v>2</v>
      </c>
      <c r="P971" t="s">
        <v>11</v>
      </c>
      <c r="Q971" s="124" t="s">
        <v>115</v>
      </c>
      <c r="R971" s="124" t="s">
        <v>115</v>
      </c>
      <c r="S971"/>
      <c r="T971"/>
    </row>
    <row r="972" spans="1:20">
      <c r="A972"/>
      <c r="B972" s="194">
        <v>44468</v>
      </c>
      <c r="C972">
        <v>22</v>
      </c>
      <c r="D972" t="s">
        <v>98</v>
      </c>
      <c r="E972" t="s">
        <v>99</v>
      </c>
      <c r="F972" t="s">
        <v>106</v>
      </c>
      <c r="G972" s="124" t="s">
        <v>115</v>
      </c>
      <c r="H972" t="s">
        <v>102</v>
      </c>
      <c r="I972" s="124" t="s">
        <v>115</v>
      </c>
      <c r="J972" s="194">
        <v>44482</v>
      </c>
      <c r="K972" s="196">
        <f t="shared" si="15"/>
        <v>44484</v>
      </c>
      <c r="L972"/>
      <c r="M972"/>
      <c r="N972" s="194">
        <v>44487</v>
      </c>
      <c r="O972">
        <v>5</v>
      </c>
      <c r="P972" t="s">
        <v>11</v>
      </c>
      <c r="Q972" s="124" t="s">
        <v>115</v>
      </c>
      <c r="R972" s="124" t="s">
        <v>115</v>
      </c>
      <c r="S972"/>
      <c r="T972"/>
    </row>
    <row r="973" spans="1:20">
      <c r="A973"/>
      <c r="B973" s="194">
        <v>44496</v>
      </c>
      <c r="C973">
        <v>25</v>
      </c>
      <c r="D973" t="s">
        <v>107</v>
      </c>
      <c r="E973" t="s">
        <v>107</v>
      </c>
      <c r="F973" t="s">
        <v>106</v>
      </c>
      <c r="G973" s="124" t="s">
        <v>115</v>
      </c>
      <c r="H973" t="s">
        <v>102</v>
      </c>
      <c r="I973" s="124" t="s">
        <v>115</v>
      </c>
      <c r="J973" s="194">
        <v>44211</v>
      </c>
      <c r="K973" s="196">
        <f t="shared" si="15"/>
        <v>44213</v>
      </c>
      <c r="L973"/>
      <c r="M973"/>
      <c r="N973" s="194">
        <v>44224</v>
      </c>
      <c r="O973">
        <v>13</v>
      </c>
      <c r="P973" t="s">
        <v>11</v>
      </c>
      <c r="Q973" s="124" t="s">
        <v>115</v>
      </c>
      <c r="R973" s="124" t="s">
        <v>115</v>
      </c>
      <c r="S973"/>
      <c r="T973"/>
    </row>
    <row r="974" spans="1:20">
      <c r="A974"/>
      <c r="B974" s="194">
        <v>44496</v>
      </c>
      <c r="C974">
        <v>25</v>
      </c>
      <c r="D974" t="s">
        <v>107</v>
      </c>
      <c r="E974" t="s">
        <v>107</v>
      </c>
      <c r="F974" t="s">
        <v>106</v>
      </c>
      <c r="G974" s="124" t="s">
        <v>115</v>
      </c>
      <c r="H974" t="s">
        <v>102</v>
      </c>
      <c r="I974" s="124" t="s">
        <v>115</v>
      </c>
      <c r="J974" s="194">
        <v>44541</v>
      </c>
      <c r="K974" s="196">
        <f t="shared" si="15"/>
        <v>44543</v>
      </c>
      <c r="L974"/>
      <c r="M974"/>
      <c r="N974" s="194">
        <v>44542</v>
      </c>
      <c r="O974">
        <v>1</v>
      </c>
      <c r="P974" t="s">
        <v>11</v>
      </c>
      <c r="Q974" s="124" t="s">
        <v>115</v>
      </c>
      <c r="R974" s="124" t="s">
        <v>115</v>
      </c>
      <c r="S974"/>
      <c r="T974"/>
    </row>
    <row r="975" spans="1:20">
      <c r="A975"/>
      <c r="B975" s="194">
        <v>44764</v>
      </c>
      <c r="C975">
        <v>32</v>
      </c>
      <c r="D975" t="s">
        <v>107</v>
      </c>
      <c r="E975" t="s">
        <v>107</v>
      </c>
      <c r="F975" t="s">
        <v>106</v>
      </c>
      <c r="G975" s="124" t="s">
        <v>115</v>
      </c>
      <c r="H975" t="s">
        <v>102</v>
      </c>
      <c r="I975" s="124" t="s">
        <v>115</v>
      </c>
      <c r="J975" s="194">
        <v>44482</v>
      </c>
      <c r="K975" s="196">
        <f t="shared" si="15"/>
        <v>44484</v>
      </c>
      <c r="L975"/>
      <c r="M975"/>
      <c r="N975" s="194">
        <v>44490</v>
      </c>
      <c r="O975">
        <v>8</v>
      </c>
      <c r="P975" t="s">
        <v>11</v>
      </c>
      <c r="Q975" s="124" t="s">
        <v>115</v>
      </c>
      <c r="R975" s="124" t="s">
        <v>115</v>
      </c>
      <c r="S975"/>
      <c r="T975"/>
    </row>
    <row r="976" spans="1:20">
      <c r="A976"/>
      <c r="B976" s="194">
        <v>44470</v>
      </c>
      <c r="C976">
        <v>24</v>
      </c>
      <c r="D976" t="s">
        <v>107</v>
      </c>
      <c r="E976" t="s">
        <v>107</v>
      </c>
      <c r="F976" t="s">
        <v>106</v>
      </c>
      <c r="G976" s="124" t="s">
        <v>115</v>
      </c>
      <c r="H976" t="s">
        <v>102</v>
      </c>
      <c r="I976" s="124" t="s">
        <v>115</v>
      </c>
      <c r="J976" s="194">
        <v>44489</v>
      </c>
      <c r="K976" s="196">
        <f t="shared" si="15"/>
        <v>44491</v>
      </c>
      <c r="L976"/>
      <c r="M976"/>
      <c r="N976" s="194">
        <v>44496</v>
      </c>
      <c r="O976">
        <v>7</v>
      </c>
      <c r="P976" t="s">
        <v>11</v>
      </c>
      <c r="Q976" s="124" t="s">
        <v>115</v>
      </c>
      <c r="R976" s="124" t="s">
        <v>115</v>
      </c>
      <c r="S976"/>
      <c r="T976"/>
    </row>
    <row r="977" spans="1:20">
      <c r="A977"/>
      <c r="B977" s="194">
        <v>44470</v>
      </c>
      <c r="C977">
        <v>30</v>
      </c>
      <c r="D977" t="s">
        <v>107</v>
      </c>
      <c r="E977" t="s">
        <v>107</v>
      </c>
      <c r="F977" t="s">
        <v>106</v>
      </c>
      <c r="G977" s="124" t="s">
        <v>115</v>
      </c>
      <c r="H977" t="s">
        <v>102</v>
      </c>
      <c r="I977" s="124" t="s">
        <v>115</v>
      </c>
      <c r="J977" s="194">
        <v>44482</v>
      </c>
      <c r="K977" s="196">
        <f t="shared" si="15"/>
        <v>44484</v>
      </c>
      <c r="L977"/>
      <c r="M977"/>
      <c r="N977" s="194">
        <v>44490</v>
      </c>
      <c r="O977">
        <v>8</v>
      </c>
      <c r="P977" t="s">
        <v>11</v>
      </c>
      <c r="Q977" s="124" t="s">
        <v>115</v>
      </c>
      <c r="R977" s="124" t="s">
        <v>115</v>
      </c>
      <c r="S977"/>
      <c r="T977"/>
    </row>
    <row r="978" spans="1:20">
      <c r="A978"/>
      <c r="B978" s="194">
        <v>44473</v>
      </c>
      <c r="C978">
        <v>31</v>
      </c>
      <c r="D978" t="s">
        <v>98</v>
      </c>
      <c r="E978" t="s">
        <v>99</v>
      </c>
      <c r="F978" t="s">
        <v>106</v>
      </c>
      <c r="G978" s="124" t="s">
        <v>115</v>
      </c>
      <c r="H978" t="s">
        <v>102</v>
      </c>
      <c r="I978" s="124" t="s">
        <v>115</v>
      </c>
      <c r="J978" s="194">
        <v>44484</v>
      </c>
      <c r="K978" s="196">
        <f t="shared" si="15"/>
        <v>44486</v>
      </c>
      <c r="L978"/>
      <c r="M978"/>
      <c r="N978" s="194">
        <v>44487</v>
      </c>
      <c r="O978">
        <v>3</v>
      </c>
      <c r="P978" t="s">
        <v>11</v>
      </c>
      <c r="Q978" s="124" t="s">
        <v>115</v>
      </c>
      <c r="R978" s="124" t="s">
        <v>115</v>
      </c>
      <c r="S978"/>
      <c r="T978"/>
    </row>
    <row r="979" spans="1:20">
      <c r="A979"/>
      <c r="B979" s="194">
        <v>44473</v>
      </c>
      <c r="C979">
        <v>26</v>
      </c>
      <c r="D979" t="s">
        <v>107</v>
      </c>
      <c r="E979" t="s">
        <v>107</v>
      </c>
      <c r="F979" t="s">
        <v>106</v>
      </c>
      <c r="G979" s="124" t="s">
        <v>115</v>
      </c>
      <c r="H979" t="s">
        <v>102</v>
      </c>
      <c r="I979" s="124" t="s">
        <v>115</v>
      </c>
      <c r="J979" s="194">
        <v>44482</v>
      </c>
      <c r="K979" s="196">
        <f t="shared" si="15"/>
        <v>44484</v>
      </c>
      <c r="L979"/>
      <c r="M979"/>
      <c r="N979" s="194">
        <v>44483</v>
      </c>
      <c r="O979">
        <v>1</v>
      </c>
      <c r="P979" t="s">
        <v>11</v>
      </c>
      <c r="Q979" s="124" t="s">
        <v>115</v>
      </c>
      <c r="R979" s="124" t="s">
        <v>115</v>
      </c>
      <c r="S979"/>
      <c r="T979"/>
    </row>
    <row r="980" spans="1:20">
      <c r="A980"/>
      <c r="B980" s="194">
        <v>44473</v>
      </c>
      <c r="C980">
        <v>27</v>
      </c>
      <c r="D980" t="s">
        <v>105</v>
      </c>
      <c r="E980" t="s">
        <v>99</v>
      </c>
      <c r="F980" t="s">
        <v>106</v>
      </c>
      <c r="G980" s="124" t="s">
        <v>115</v>
      </c>
      <c r="H980" t="s">
        <v>102</v>
      </c>
      <c r="I980" s="124" t="s">
        <v>115</v>
      </c>
      <c r="J980" s="194">
        <v>44300</v>
      </c>
      <c r="K980" s="196">
        <f t="shared" si="15"/>
        <v>44302</v>
      </c>
      <c r="L980"/>
      <c r="M980"/>
      <c r="N980" s="194">
        <v>44312</v>
      </c>
      <c r="O980">
        <v>12</v>
      </c>
      <c r="P980" t="s">
        <v>11</v>
      </c>
      <c r="Q980" s="124" t="s">
        <v>115</v>
      </c>
      <c r="R980" s="124" t="s">
        <v>115</v>
      </c>
      <c r="S980"/>
      <c r="T980"/>
    </row>
    <row r="981" spans="1:20">
      <c r="A981"/>
      <c r="B981" s="194">
        <v>44474</v>
      </c>
      <c r="C981">
        <v>40</v>
      </c>
      <c r="D981" t="s">
        <v>98</v>
      </c>
      <c r="E981" t="s">
        <v>99</v>
      </c>
      <c r="F981" t="s">
        <v>106</v>
      </c>
      <c r="G981" s="124" t="s">
        <v>115</v>
      </c>
      <c r="H981" t="s">
        <v>102</v>
      </c>
      <c r="I981" s="124" t="s">
        <v>115</v>
      </c>
      <c r="J981" s="194">
        <v>44337</v>
      </c>
      <c r="K981" s="196">
        <f t="shared" si="15"/>
        <v>44339</v>
      </c>
      <c r="L981"/>
      <c r="M981"/>
      <c r="N981" s="194">
        <v>44342</v>
      </c>
      <c r="O981">
        <v>5</v>
      </c>
      <c r="P981" t="s">
        <v>11</v>
      </c>
      <c r="Q981" s="124" t="s">
        <v>115</v>
      </c>
      <c r="R981" s="124" t="s">
        <v>115</v>
      </c>
      <c r="S981"/>
      <c r="T981"/>
    </row>
    <row r="982" spans="1:20">
      <c r="A982"/>
      <c r="B982" s="194">
        <v>44474</v>
      </c>
      <c r="C982">
        <v>40</v>
      </c>
      <c r="D982" t="s">
        <v>98</v>
      </c>
      <c r="E982" t="s">
        <v>99</v>
      </c>
      <c r="F982" t="s">
        <v>106</v>
      </c>
      <c r="G982" s="124" t="s">
        <v>115</v>
      </c>
      <c r="H982" t="s">
        <v>102</v>
      </c>
      <c r="I982" s="124" t="s">
        <v>115</v>
      </c>
      <c r="J982" s="194">
        <v>44356</v>
      </c>
      <c r="K982" s="196">
        <f t="shared" si="15"/>
        <v>44358</v>
      </c>
      <c r="L982"/>
      <c r="M982"/>
      <c r="N982" s="194">
        <v>44385</v>
      </c>
      <c r="O982">
        <v>29</v>
      </c>
      <c r="P982" t="s">
        <v>11</v>
      </c>
      <c r="Q982" s="124" t="s">
        <v>115</v>
      </c>
      <c r="R982" s="124" t="s">
        <v>115</v>
      </c>
      <c r="S982"/>
      <c r="T982"/>
    </row>
    <row r="983" spans="1:20">
      <c r="A983"/>
      <c r="B983" s="194">
        <v>44487</v>
      </c>
      <c r="C983">
        <v>40</v>
      </c>
      <c r="D983" t="s">
        <v>98</v>
      </c>
      <c r="E983" t="s">
        <v>99</v>
      </c>
      <c r="F983" t="s">
        <v>106</v>
      </c>
      <c r="G983" s="124" t="s">
        <v>115</v>
      </c>
      <c r="H983" t="s">
        <v>102</v>
      </c>
      <c r="I983" s="124" t="s">
        <v>115</v>
      </c>
      <c r="J983" s="194">
        <v>44301</v>
      </c>
      <c r="K983" s="196">
        <f t="shared" si="15"/>
        <v>44303</v>
      </c>
      <c r="L983"/>
      <c r="M983"/>
      <c r="N983" s="194">
        <v>44307</v>
      </c>
      <c r="O983">
        <v>6</v>
      </c>
      <c r="P983" t="s">
        <v>11</v>
      </c>
      <c r="Q983" s="124" t="s">
        <v>115</v>
      </c>
      <c r="R983" s="124" t="s">
        <v>115</v>
      </c>
      <c r="S983"/>
      <c r="T983"/>
    </row>
    <row r="984" spans="1:20">
      <c r="A984"/>
      <c r="B984" s="194">
        <v>44487</v>
      </c>
      <c r="C984">
        <v>40</v>
      </c>
      <c r="D984" t="s">
        <v>98</v>
      </c>
      <c r="E984" t="s">
        <v>99</v>
      </c>
      <c r="F984" t="s">
        <v>106</v>
      </c>
      <c r="G984" s="124" t="s">
        <v>115</v>
      </c>
      <c r="H984" t="s">
        <v>102</v>
      </c>
      <c r="I984" s="124" t="s">
        <v>115</v>
      </c>
      <c r="J984" s="194">
        <v>44374</v>
      </c>
      <c r="K984" s="196">
        <f t="shared" si="15"/>
        <v>44376</v>
      </c>
      <c r="L984"/>
      <c r="M984"/>
      <c r="N984" s="194">
        <v>44390</v>
      </c>
      <c r="O984">
        <v>16</v>
      </c>
      <c r="P984" t="s">
        <v>11</v>
      </c>
      <c r="Q984" s="124" t="s">
        <v>115</v>
      </c>
      <c r="R984" s="124" t="s">
        <v>115</v>
      </c>
      <c r="S984"/>
      <c r="T984"/>
    </row>
    <row r="985" spans="1:20">
      <c r="A985"/>
      <c r="B985" s="194">
        <v>44487</v>
      </c>
      <c r="C985">
        <v>40</v>
      </c>
      <c r="D985" t="s">
        <v>98</v>
      </c>
      <c r="E985" t="s">
        <v>99</v>
      </c>
      <c r="F985" t="s">
        <v>106</v>
      </c>
      <c r="G985" s="124" t="s">
        <v>115</v>
      </c>
      <c r="H985" t="s">
        <v>102</v>
      </c>
      <c r="I985" s="124" t="s">
        <v>115</v>
      </c>
      <c r="J985" s="194">
        <v>44476</v>
      </c>
      <c r="K985" s="196">
        <f t="shared" si="15"/>
        <v>44478</v>
      </c>
      <c r="L985"/>
      <c r="M985"/>
      <c r="N985" s="194">
        <v>44483</v>
      </c>
      <c r="O985">
        <v>7</v>
      </c>
      <c r="P985" t="s">
        <v>11</v>
      </c>
      <c r="Q985" s="124" t="s">
        <v>115</v>
      </c>
      <c r="R985" s="124" t="s">
        <v>115</v>
      </c>
      <c r="S985"/>
      <c r="T985"/>
    </row>
    <row r="986" spans="1:20">
      <c r="A986"/>
      <c r="B986" s="194">
        <v>44476</v>
      </c>
      <c r="C986">
        <v>22</v>
      </c>
      <c r="D986" t="s">
        <v>98</v>
      </c>
      <c r="E986" t="s">
        <v>99</v>
      </c>
      <c r="F986" t="s">
        <v>106</v>
      </c>
      <c r="G986" s="124" t="s">
        <v>115</v>
      </c>
      <c r="H986" t="s">
        <v>102</v>
      </c>
      <c r="I986" s="124" t="s">
        <v>115</v>
      </c>
      <c r="J986" s="194">
        <v>44356</v>
      </c>
      <c r="K986" s="196">
        <f t="shared" si="15"/>
        <v>44358</v>
      </c>
      <c r="L986"/>
      <c r="M986"/>
      <c r="N986" s="194">
        <v>44363</v>
      </c>
      <c r="O986">
        <v>7</v>
      </c>
      <c r="P986" t="s">
        <v>11</v>
      </c>
      <c r="Q986" s="124" t="s">
        <v>115</v>
      </c>
      <c r="R986" s="124" t="s">
        <v>115</v>
      </c>
      <c r="S986"/>
      <c r="T986"/>
    </row>
    <row r="987" spans="1:20">
      <c r="A987"/>
      <c r="B987" s="194">
        <v>44476</v>
      </c>
      <c r="C987">
        <v>22</v>
      </c>
      <c r="D987" t="s">
        <v>98</v>
      </c>
      <c r="E987" t="s">
        <v>99</v>
      </c>
      <c r="F987" t="s">
        <v>106</v>
      </c>
      <c r="G987" s="124" t="s">
        <v>115</v>
      </c>
      <c r="H987" t="s">
        <v>102</v>
      </c>
      <c r="I987" s="124" t="s">
        <v>115</v>
      </c>
      <c r="J987" s="194">
        <v>44477</v>
      </c>
      <c r="K987" s="196">
        <f t="shared" si="15"/>
        <v>44479</v>
      </c>
      <c r="L987"/>
      <c r="M987"/>
      <c r="N987" s="194">
        <v>44487</v>
      </c>
      <c r="O987">
        <v>10</v>
      </c>
      <c r="P987" t="s">
        <v>11</v>
      </c>
      <c r="Q987" s="124" t="s">
        <v>115</v>
      </c>
      <c r="R987" s="124" t="s">
        <v>115</v>
      </c>
      <c r="S987"/>
      <c r="T987"/>
    </row>
    <row r="988" spans="1:20">
      <c r="A988"/>
      <c r="B988" s="194">
        <v>44476</v>
      </c>
      <c r="C988">
        <v>22</v>
      </c>
      <c r="D988" t="s">
        <v>98</v>
      </c>
      <c r="E988" t="s">
        <v>99</v>
      </c>
      <c r="F988" t="s">
        <v>106</v>
      </c>
      <c r="G988" s="124" t="s">
        <v>115</v>
      </c>
      <c r="H988" t="s">
        <v>102</v>
      </c>
      <c r="I988" s="124" t="s">
        <v>115</v>
      </c>
      <c r="J988" s="194">
        <v>44502</v>
      </c>
      <c r="K988" s="196">
        <f t="shared" si="15"/>
        <v>44504</v>
      </c>
      <c r="L988"/>
      <c r="M988"/>
      <c r="N988" s="194">
        <v>44505</v>
      </c>
      <c r="O988">
        <v>3</v>
      </c>
      <c r="P988" t="s">
        <v>11</v>
      </c>
      <c r="Q988" s="124" t="s">
        <v>115</v>
      </c>
      <c r="R988" s="124" t="s">
        <v>115</v>
      </c>
      <c r="S988"/>
      <c r="T988"/>
    </row>
    <row r="989" spans="1:20">
      <c r="A989"/>
      <c r="B989" s="194">
        <v>44476</v>
      </c>
      <c r="C989">
        <v>22</v>
      </c>
      <c r="D989" t="s">
        <v>98</v>
      </c>
      <c r="E989" t="s">
        <v>99</v>
      </c>
      <c r="F989" t="s">
        <v>106</v>
      </c>
      <c r="G989" s="124" t="s">
        <v>115</v>
      </c>
      <c r="H989" t="s">
        <v>102</v>
      </c>
      <c r="I989" s="124" t="s">
        <v>115</v>
      </c>
      <c r="J989" s="194">
        <v>44552</v>
      </c>
      <c r="K989" s="196">
        <f t="shared" si="15"/>
        <v>44554</v>
      </c>
      <c r="L989"/>
      <c r="M989"/>
      <c r="N989" s="194">
        <v>44553</v>
      </c>
      <c r="O989">
        <v>1</v>
      </c>
      <c r="P989" t="s">
        <v>11</v>
      </c>
      <c r="Q989" s="124" t="s">
        <v>115</v>
      </c>
      <c r="R989" s="124" t="s">
        <v>115</v>
      </c>
      <c r="S989"/>
      <c r="T989"/>
    </row>
    <row r="990" spans="1:20">
      <c r="A990"/>
      <c r="B990" s="194">
        <v>44608</v>
      </c>
      <c r="C990">
        <v>19</v>
      </c>
      <c r="D990" t="s">
        <v>107</v>
      </c>
      <c r="E990" t="s">
        <v>107</v>
      </c>
      <c r="F990" t="s">
        <v>106</v>
      </c>
      <c r="G990" s="124" t="s">
        <v>115</v>
      </c>
      <c r="H990" t="s">
        <v>102</v>
      </c>
      <c r="I990" s="124" t="s">
        <v>115</v>
      </c>
      <c r="J990" s="194">
        <v>44527</v>
      </c>
      <c r="K990" s="196">
        <f t="shared" si="15"/>
        <v>44529</v>
      </c>
      <c r="L990"/>
      <c r="M990"/>
      <c r="N990" s="194">
        <v>44532</v>
      </c>
      <c r="O990">
        <v>5</v>
      </c>
      <c r="P990" t="s">
        <v>11</v>
      </c>
      <c r="Q990" s="124" t="s">
        <v>115</v>
      </c>
      <c r="R990" s="124" t="s">
        <v>115</v>
      </c>
      <c r="S990"/>
      <c r="T990"/>
    </row>
    <row r="991" spans="1:20">
      <c r="A991"/>
      <c r="B991" s="194">
        <v>44476</v>
      </c>
      <c r="C991">
        <v>38</v>
      </c>
      <c r="D991" t="s">
        <v>110</v>
      </c>
      <c r="E991" t="s">
        <v>99</v>
      </c>
      <c r="F991" t="s">
        <v>106</v>
      </c>
      <c r="G991" s="124" t="s">
        <v>115</v>
      </c>
      <c r="H991" t="s">
        <v>102</v>
      </c>
      <c r="I991" s="124" t="s">
        <v>115</v>
      </c>
      <c r="J991" s="194">
        <v>44216</v>
      </c>
      <c r="K991" s="196">
        <f t="shared" si="15"/>
        <v>44218</v>
      </c>
      <c r="L991"/>
      <c r="M991"/>
      <c r="N991" s="194">
        <v>44226</v>
      </c>
      <c r="O991">
        <v>10</v>
      </c>
      <c r="P991" t="s">
        <v>11</v>
      </c>
      <c r="Q991" s="124" t="s">
        <v>115</v>
      </c>
      <c r="R991" s="124" t="s">
        <v>115</v>
      </c>
      <c r="S991"/>
      <c r="T991"/>
    </row>
    <row r="992" spans="1:20">
      <c r="A992"/>
      <c r="B992" s="194">
        <v>44476</v>
      </c>
      <c r="C992">
        <v>38</v>
      </c>
      <c r="D992" t="s">
        <v>110</v>
      </c>
      <c r="E992" t="s">
        <v>99</v>
      </c>
      <c r="F992" t="s">
        <v>106</v>
      </c>
      <c r="G992" s="124" t="s">
        <v>115</v>
      </c>
      <c r="H992" t="s">
        <v>102</v>
      </c>
      <c r="I992" s="124" t="s">
        <v>115</v>
      </c>
      <c r="J992" s="194">
        <v>44228</v>
      </c>
      <c r="K992" s="196">
        <f t="shared" si="15"/>
        <v>44230</v>
      </c>
      <c r="L992"/>
      <c r="M992"/>
      <c r="N992" s="194">
        <v>44231</v>
      </c>
      <c r="O992">
        <v>3</v>
      </c>
      <c r="P992" t="s">
        <v>11</v>
      </c>
      <c r="Q992" s="124" t="s">
        <v>115</v>
      </c>
      <c r="R992" s="124" t="s">
        <v>115</v>
      </c>
      <c r="S992"/>
      <c r="T992"/>
    </row>
    <row r="993" spans="1:20">
      <c r="A993"/>
      <c r="B993" s="194">
        <v>44476</v>
      </c>
      <c r="C993">
        <v>38</v>
      </c>
      <c r="D993" t="s">
        <v>110</v>
      </c>
      <c r="E993" t="s">
        <v>99</v>
      </c>
      <c r="F993" t="s">
        <v>106</v>
      </c>
      <c r="G993" s="124" t="s">
        <v>115</v>
      </c>
      <c r="H993" t="s">
        <v>102</v>
      </c>
      <c r="I993" s="124" t="s">
        <v>115</v>
      </c>
      <c r="J993" s="194">
        <v>44513</v>
      </c>
      <c r="K993" s="196">
        <f t="shared" si="15"/>
        <v>44515</v>
      </c>
      <c r="L993"/>
      <c r="M993"/>
      <c r="N993" s="194">
        <v>44518</v>
      </c>
      <c r="O993">
        <v>5</v>
      </c>
      <c r="P993" t="s">
        <v>11</v>
      </c>
      <c r="Q993" s="124" t="s">
        <v>115</v>
      </c>
      <c r="R993" s="124" t="s">
        <v>115</v>
      </c>
      <c r="S993"/>
      <c r="T993"/>
    </row>
    <row r="994" spans="1:20">
      <c r="A994"/>
      <c r="B994" s="194">
        <v>44755</v>
      </c>
      <c r="C994">
        <v>25</v>
      </c>
      <c r="D994" t="s">
        <v>107</v>
      </c>
      <c r="E994" t="s">
        <v>107</v>
      </c>
      <c r="F994" t="s">
        <v>106</v>
      </c>
      <c r="G994" s="124" t="s">
        <v>115</v>
      </c>
      <c r="H994" t="s">
        <v>102</v>
      </c>
      <c r="I994" s="124" t="s">
        <v>115</v>
      </c>
      <c r="J994" s="194">
        <v>44216</v>
      </c>
      <c r="K994" s="196">
        <f t="shared" si="15"/>
        <v>44218</v>
      </c>
      <c r="L994"/>
      <c r="M994"/>
      <c r="N994" s="194">
        <v>44230</v>
      </c>
      <c r="O994">
        <v>14</v>
      </c>
      <c r="P994" t="s">
        <v>11</v>
      </c>
      <c r="Q994" s="124" t="s">
        <v>115</v>
      </c>
      <c r="R994" s="124" t="s">
        <v>115</v>
      </c>
      <c r="S994"/>
      <c r="T994"/>
    </row>
    <row r="995" spans="1:20">
      <c r="A995"/>
      <c r="B995" s="194">
        <v>44603</v>
      </c>
      <c r="C995">
        <v>34</v>
      </c>
      <c r="D995" t="s">
        <v>98</v>
      </c>
      <c r="E995" t="s">
        <v>99</v>
      </c>
      <c r="F995" t="s">
        <v>106</v>
      </c>
      <c r="G995" s="124" t="s">
        <v>115</v>
      </c>
      <c r="H995" t="s">
        <v>102</v>
      </c>
      <c r="I995" s="124" t="s">
        <v>115</v>
      </c>
      <c r="J995" s="194">
        <v>44414</v>
      </c>
      <c r="K995" s="196">
        <f t="shared" si="15"/>
        <v>44416</v>
      </c>
      <c r="L995"/>
      <c r="M995"/>
      <c r="N995" s="194">
        <v>44418</v>
      </c>
      <c r="O995">
        <v>4</v>
      </c>
      <c r="P995" t="s">
        <v>11</v>
      </c>
      <c r="Q995" s="124" t="s">
        <v>115</v>
      </c>
      <c r="R995" s="124" t="s">
        <v>115</v>
      </c>
      <c r="S995"/>
      <c r="T995"/>
    </row>
    <row r="996" spans="1:20">
      <c r="A996"/>
      <c r="B996" s="194">
        <v>44603</v>
      </c>
      <c r="C996">
        <v>34</v>
      </c>
      <c r="D996" t="s">
        <v>98</v>
      </c>
      <c r="E996" t="s">
        <v>99</v>
      </c>
      <c r="F996" t="s">
        <v>106</v>
      </c>
      <c r="G996" s="124" t="s">
        <v>115</v>
      </c>
      <c r="H996" t="s">
        <v>102</v>
      </c>
      <c r="I996" s="124" t="s">
        <v>115</v>
      </c>
      <c r="J996" s="194">
        <v>44495</v>
      </c>
      <c r="K996" s="196">
        <f t="shared" si="15"/>
        <v>44497</v>
      </c>
      <c r="L996"/>
      <c r="M996"/>
      <c r="N996" s="194">
        <v>44498</v>
      </c>
      <c r="O996">
        <v>3</v>
      </c>
      <c r="P996" t="s">
        <v>11</v>
      </c>
      <c r="Q996" s="124" t="s">
        <v>115</v>
      </c>
      <c r="R996" s="124" t="s">
        <v>115</v>
      </c>
      <c r="S996"/>
      <c r="T996"/>
    </row>
    <row r="997" spans="1:20">
      <c r="A997"/>
      <c r="B997" s="194">
        <v>44480</v>
      </c>
      <c r="C997">
        <v>31</v>
      </c>
      <c r="D997" t="s">
        <v>98</v>
      </c>
      <c r="E997" t="s">
        <v>99</v>
      </c>
      <c r="F997" t="s">
        <v>106</v>
      </c>
      <c r="G997" s="124" t="s">
        <v>115</v>
      </c>
      <c r="H997" t="s">
        <v>102</v>
      </c>
      <c r="I997" s="124" t="s">
        <v>115</v>
      </c>
      <c r="J997" s="194">
        <v>44225</v>
      </c>
      <c r="K997" s="196">
        <f t="shared" si="15"/>
        <v>44227</v>
      </c>
      <c r="L997"/>
      <c r="M997"/>
      <c r="N997" s="194">
        <v>44231</v>
      </c>
      <c r="O997">
        <v>6</v>
      </c>
      <c r="P997" t="s">
        <v>11</v>
      </c>
      <c r="Q997" s="124" t="s">
        <v>115</v>
      </c>
      <c r="R997" s="124" t="s">
        <v>115</v>
      </c>
      <c r="S997"/>
      <c r="T997"/>
    </row>
    <row r="998" spans="1:20">
      <c r="A998"/>
      <c r="B998" s="194">
        <v>44480</v>
      </c>
      <c r="C998">
        <v>31</v>
      </c>
      <c r="D998" t="s">
        <v>98</v>
      </c>
      <c r="E998" t="s">
        <v>99</v>
      </c>
      <c r="F998" t="s">
        <v>106</v>
      </c>
      <c r="G998" s="124" t="s">
        <v>115</v>
      </c>
      <c r="H998" t="s">
        <v>102</v>
      </c>
      <c r="I998" s="124" t="s">
        <v>115</v>
      </c>
      <c r="J998" s="194">
        <v>44284</v>
      </c>
      <c r="K998" s="196">
        <f t="shared" si="15"/>
        <v>44286</v>
      </c>
      <c r="L998"/>
      <c r="M998"/>
      <c r="N998" s="194">
        <v>44285</v>
      </c>
      <c r="O998">
        <v>1</v>
      </c>
      <c r="P998" t="s">
        <v>11</v>
      </c>
      <c r="Q998" s="124" t="s">
        <v>115</v>
      </c>
      <c r="R998" s="124" t="s">
        <v>115</v>
      </c>
      <c r="S998"/>
      <c r="T998"/>
    </row>
    <row r="999" spans="1:20">
      <c r="A999"/>
      <c r="B999" s="194">
        <v>44480</v>
      </c>
      <c r="C999">
        <v>31</v>
      </c>
      <c r="D999" t="s">
        <v>98</v>
      </c>
      <c r="E999" t="s">
        <v>99</v>
      </c>
      <c r="F999" t="s">
        <v>106</v>
      </c>
      <c r="G999" s="124" t="s">
        <v>115</v>
      </c>
      <c r="H999" t="s">
        <v>102</v>
      </c>
      <c r="I999" s="124" t="s">
        <v>115</v>
      </c>
      <c r="J999" s="194">
        <v>44286</v>
      </c>
      <c r="K999" s="196">
        <f t="shared" si="15"/>
        <v>44288</v>
      </c>
      <c r="L999"/>
      <c r="M999"/>
      <c r="N999" s="194">
        <v>44309</v>
      </c>
      <c r="O999">
        <v>23</v>
      </c>
      <c r="P999" t="s">
        <v>11</v>
      </c>
      <c r="Q999" s="124" t="s">
        <v>115</v>
      </c>
      <c r="R999" s="124" t="s">
        <v>115</v>
      </c>
      <c r="S999"/>
      <c r="T999"/>
    </row>
    <row r="1000" spans="1:20">
      <c r="A1000"/>
      <c r="B1000" s="194">
        <v>44480</v>
      </c>
      <c r="C1000">
        <v>31</v>
      </c>
      <c r="D1000" t="s">
        <v>98</v>
      </c>
      <c r="E1000" t="s">
        <v>99</v>
      </c>
      <c r="F1000" t="s">
        <v>106</v>
      </c>
      <c r="G1000" s="124" t="s">
        <v>115</v>
      </c>
      <c r="H1000" t="s">
        <v>102</v>
      </c>
      <c r="I1000" s="124" t="s">
        <v>115</v>
      </c>
      <c r="J1000" s="194">
        <v>44483</v>
      </c>
      <c r="K1000" s="196">
        <f t="shared" si="15"/>
        <v>44485</v>
      </c>
      <c r="L1000"/>
      <c r="M1000"/>
      <c r="N1000" s="194">
        <v>44485</v>
      </c>
      <c r="O1000">
        <v>2</v>
      </c>
      <c r="P1000" t="s">
        <v>11</v>
      </c>
      <c r="Q1000" s="124" t="s">
        <v>115</v>
      </c>
      <c r="R1000" s="124" t="s">
        <v>115</v>
      </c>
      <c r="S1000"/>
      <c r="T1000"/>
    </row>
    <row r="1001" spans="1:20">
      <c r="A1001"/>
      <c r="B1001" s="194">
        <v>44481</v>
      </c>
      <c r="C1001">
        <v>31</v>
      </c>
      <c r="D1001" t="s">
        <v>98</v>
      </c>
      <c r="E1001" t="s">
        <v>99</v>
      </c>
      <c r="F1001" t="s">
        <v>106</v>
      </c>
      <c r="G1001" s="124" t="s">
        <v>115</v>
      </c>
      <c r="H1001" t="s">
        <v>102</v>
      </c>
      <c r="I1001" s="124" t="s">
        <v>115</v>
      </c>
      <c r="J1001" s="194">
        <v>44494</v>
      </c>
      <c r="K1001" s="196">
        <f t="shared" si="15"/>
        <v>44496</v>
      </c>
      <c r="L1001"/>
      <c r="M1001"/>
      <c r="N1001" s="194">
        <v>44508</v>
      </c>
      <c r="O1001">
        <v>14</v>
      </c>
      <c r="P1001" t="s">
        <v>11</v>
      </c>
      <c r="Q1001" s="124" t="s">
        <v>115</v>
      </c>
      <c r="R1001" s="124" t="s">
        <v>115</v>
      </c>
      <c r="S1001"/>
      <c r="T1001"/>
    </row>
    <row r="1002" spans="1:20">
      <c r="A1002"/>
      <c r="B1002" s="194">
        <v>44610</v>
      </c>
      <c r="C1002">
        <v>33</v>
      </c>
      <c r="D1002" t="s">
        <v>107</v>
      </c>
      <c r="E1002" t="s">
        <v>107</v>
      </c>
      <c r="F1002" t="s">
        <v>106</v>
      </c>
      <c r="G1002" s="124" t="s">
        <v>115</v>
      </c>
      <c r="H1002" t="s">
        <v>102</v>
      </c>
      <c r="I1002" s="124" t="s">
        <v>115</v>
      </c>
      <c r="J1002" s="194">
        <v>44516</v>
      </c>
      <c r="K1002" s="196">
        <f t="shared" si="15"/>
        <v>44518</v>
      </c>
      <c r="L1002"/>
      <c r="M1002"/>
      <c r="N1002" s="194">
        <v>44524</v>
      </c>
      <c r="O1002">
        <v>8</v>
      </c>
      <c r="P1002" t="s">
        <v>11</v>
      </c>
      <c r="Q1002" s="124" t="s">
        <v>115</v>
      </c>
      <c r="R1002" s="124" t="s">
        <v>115</v>
      </c>
      <c r="S1002"/>
      <c r="T1002"/>
    </row>
    <row r="1003" spans="1:20">
      <c r="A1003"/>
      <c r="B1003" s="194">
        <v>44551</v>
      </c>
      <c r="C1003">
        <v>62</v>
      </c>
      <c r="D1003" t="s">
        <v>107</v>
      </c>
      <c r="E1003" t="s">
        <v>107</v>
      </c>
      <c r="F1003" t="s">
        <v>106</v>
      </c>
      <c r="G1003" s="124" t="s">
        <v>115</v>
      </c>
      <c r="H1003" t="s">
        <v>102</v>
      </c>
      <c r="I1003" s="124" t="s">
        <v>115</v>
      </c>
      <c r="J1003" s="194">
        <v>44493</v>
      </c>
      <c r="K1003" s="196">
        <f t="shared" si="15"/>
        <v>44495</v>
      </c>
      <c r="L1003"/>
      <c r="M1003"/>
      <c r="N1003" s="194">
        <v>44495</v>
      </c>
      <c r="O1003">
        <v>2</v>
      </c>
      <c r="P1003" t="s">
        <v>11</v>
      </c>
      <c r="Q1003" s="124" t="s">
        <v>115</v>
      </c>
      <c r="R1003" s="124" t="s">
        <v>115</v>
      </c>
      <c r="S1003"/>
      <c r="T1003"/>
    </row>
    <row r="1004" spans="1:20">
      <c r="A1004"/>
      <c r="B1004" s="194">
        <v>44551</v>
      </c>
      <c r="C1004">
        <v>62</v>
      </c>
      <c r="D1004" t="s">
        <v>107</v>
      </c>
      <c r="E1004" t="s">
        <v>107</v>
      </c>
      <c r="F1004" t="s">
        <v>106</v>
      </c>
      <c r="G1004" s="124" t="s">
        <v>115</v>
      </c>
      <c r="H1004" t="s">
        <v>102</v>
      </c>
      <c r="I1004" s="124" t="s">
        <v>115</v>
      </c>
      <c r="J1004" s="194">
        <v>44503</v>
      </c>
      <c r="K1004" s="196">
        <f t="shared" si="15"/>
        <v>44505</v>
      </c>
      <c r="L1004"/>
      <c r="M1004"/>
      <c r="N1004" s="194">
        <v>44504</v>
      </c>
      <c r="O1004">
        <v>1</v>
      </c>
      <c r="P1004" t="s">
        <v>11</v>
      </c>
      <c r="Q1004" s="124" t="s">
        <v>115</v>
      </c>
      <c r="R1004" s="124" t="s">
        <v>115</v>
      </c>
      <c r="S1004"/>
      <c r="T1004"/>
    </row>
    <row r="1005" spans="1:20">
      <c r="A1005"/>
      <c r="B1005" s="194">
        <v>44484</v>
      </c>
      <c r="C1005">
        <v>27</v>
      </c>
      <c r="D1005" t="s">
        <v>105</v>
      </c>
      <c r="E1005" t="s">
        <v>99</v>
      </c>
      <c r="F1005" t="s">
        <v>106</v>
      </c>
      <c r="G1005" s="124" t="s">
        <v>115</v>
      </c>
      <c r="H1005" t="s">
        <v>102</v>
      </c>
      <c r="I1005" s="124" t="s">
        <v>115</v>
      </c>
      <c r="J1005" s="194">
        <v>44201</v>
      </c>
      <c r="K1005" s="196">
        <f t="shared" si="15"/>
        <v>44203</v>
      </c>
      <c r="L1005"/>
      <c r="M1005"/>
      <c r="N1005" s="194">
        <v>44204</v>
      </c>
      <c r="O1005">
        <v>3</v>
      </c>
      <c r="P1005" t="s">
        <v>11</v>
      </c>
      <c r="Q1005" s="124" t="s">
        <v>115</v>
      </c>
      <c r="R1005" s="124" t="s">
        <v>115</v>
      </c>
      <c r="S1005"/>
      <c r="T1005"/>
    </row>
    <row r="1006" spans="1:20">
      <c r="A1006"/>
      <c r="B1006" s="194">
        <v>44484</v>
      </c>
      <c r="C1006">
        <v>27</v>
      </c>
      <c r="D1006" t="s">
        <v>105</v>
      </c>
      <c r="E1006" t="s">
        <v>99</v>
      </c>
      <c r="F1006" t="s">
        <v>106</v>
      </c>
      <c r="G1006" s="124" t="s">
        <v>115</v>
      </c>
      <c r="H1006" t="s">
        <v>102</v>
      </c>
      <c r="I1006" s="124" t="s">
        <v>115</v>
      </c>
      <c r="J1006" s="194">
        <v>44216</v>
      </c>
      <c r="K1006" s="196">
        <f t="shared" si="15"/>
        <v>44218</v>
      </c>
      <c r="L1006"/>
      <c r="M1006"/>
      <c r="N1006" s="194">
        <v>44232</v>
      </c>
      <c r="O1006">
        <v>16</v>
      </c>
      <c r="P1006" t="s">
        <v>11</v>
      </c>
      <c r="Q1006" s="124" t="s">
        <v>115</v>
      </c>
      <c r="R1006" s="124" t="s">
        <v>115</v>
      </c>
      <c r="S1006"/>
      <c r="T1006"/>
    </row>
    <row r="1007" spans="1:20">
      <c r="A1007"/>
      <c r="B1007" s="194">
        <v>44484</v>
      </c>
      <c r="C1007">
        <v>27</v>
      </c>
      <c r="D1007" t="s">
        <v>105</v>
      </c>
      <c r="E1007" t="s">
        <v>99</v>
      </c>
      <c r="F1007" t="s">
        <v>106</v>
      </c>
      <c r="G1007" s="124" t="s">
        <v>115</v>
      </c>
      <c r="H1007" t="s">
        <v>102</v>
      </c>
      <c r="I1007" s="124" t="s">
        <v>115</v>
      </c>
      <c r="J1007" s="194">
        <v>44257</v>
      </c>
      <c r="K1007" s="196">
        <f t="shared" si="15"/>
        <v>44259</v>
      </c>
      <c r="L1007"/>
      <c r="M1007"/>
      <c r="N1007" s="194">
        <v>44278</v>
      </c>
      <c r="O1007">
        <v>21</v>
      </c>
      <c r="P1007" t="s">
        <v>11</v>
      </c>
      <c r="Q1007" s="124" t="s">
        <v>115</v>
      </c>
      <c r="R1007" s="124" t="s">
        <v>115</v>
      </c>
      <c r="S1007"/>
      <c r="T1007"/>
    </row>
    <row r="1008" spans="1:20">
      <c r="A1008"/>
      <c r="B1008" s="194">
        <v>44484</v>
      </c>
      <c r="C1008">
        <v>27</v>
      </c>
      <c r="D1008" t="s">
        <v>105</v>
      </c>
      <c r="E1008" t="s">
        <v>99</v>
      </c>
      <c r="F1008" t="s">
        <v>106</v>
      </c>
      <c r="G1008" s="124" t="s">
        <v>115</v>
      </c>
      <c r="H1008" t="s">
        <v>102</v>
      </c>
      <c r="I1008" s="124" t="s">
        <v>115</v>
      </c>
      <c r="J1008" s="194">
        <v>44408</v>
      </c>
      <c r="K1008" s="196">
        <f t="shared" si="15"/>
        <v>44410</v>
      </c>
      <c r="L1008"/>
      <c r="M1008"/>
      <c r="N1008" s="194">
        <v>44409</v>
      </c>
      <c r="O1008">
        <v>1</v>
      </c>
      <c r="P1008" t="s">
        <v>11</v>
      </c>
      <c r="Q1008" s="124" t="s">
        <v>115</v>
      </c>
      <c r="R1008" s="124" t="s">
        <v>115</v>
      </c>
      <c r="S1008"/>
      <c r="T1008"/>
    </row>
    <row r="1009" spans="1:20">
      <c r="A1009"/>
      <c r="B1009" s="194">
        <v>44488</v>
      </c>
      <c r="C1009">
        <v>31</v>
      </c>
      <c r="D1009" t="s">
        <v>107</v>
      </c>
      <c r="E1009" t="s">
        <v>107</v>
      </c>
      <c r="F1009" t="s">
        <v>106</v>
      </c>
      <c r="G1009" s="124" t="s">
        <v>115</v>
      </c>
      <c r="H1009" t="s">
        <v>102</v>
      </c>
      <c r="I1009" s="124" t="s">
        <v>115</v>
      </c>
      <c r="J1009" s="194">
        <v>44292</v>
      </c>
      <c r="K1009" s="196">
        <f t="shared" si="15"/>
        <v>44294</v>
      </c>
      <c r="L1009"/>
      <c r="M1009"/>
      <c r="N1009" s="194">
        <v>44295</v>
      </c>
      <c r="O1009">
        <v>3</v>
      </c>
      <c r="P1009" t="s">
        <v>11</v>
      </c>
      <c r="Q1009" s="124" t="s">
        <v>115</v>
      </c>
      <c r="R1009" s="124" t="s">
        <v>115</v>
      </c>
      <c r="S1009"/>
      <c r="T1009"/>
    </row>
    <row r="1010" spans="1:20">
      <c r="A1010"/>
      <c r="B1010" s="194">
        <v>44488</v>
      </c>
      <c r="C1010">
        <v>47</v>
      </c>
      <c r="D1010" t="s">
        <v>98</v>
      </c>
      <c r="E1010" t="s">
        <v>99</v>
      </c>
      <c r="F1010" t="s">
        <v>106</v>
      </c>
      <c r="G1010" s="124" t="s">
        <v>115</v>
      </c>
      <c r="H1010" t="s">
        <v>102</v>
      </c>
      <c r="I1010" s="124" t="s">
        <v>115</v>
      </c>
      <c r="J1010" s="194">
        <v>44336</v>
      </c>
      <c r="K1010" s="196">
        <f t="shared" si="15"/>
        <v>44338</v>
      </c>
      <c r="L1010"/>
      <c r="M1010"/>
      <c r="N1010" s="194">
        <v>44361</v>
      </c>
      <c r="O1010">
        <v>25</v>
      </c>
      <c r="P1010" t="s">
        <v>11</v>
      </c>
      <c r="Q1010" s="124" t="s">
        <v>115</v>
      </c>
      <c r="R1010" s="124" t="s">
        <v>115</v>
      </c>
      <c r="S1010"/>
      <c r="T1010"/>
    </row>
    <row r="1011" spans="1:20">
      <c r="A1011"/>
      <c r="B1011" s="194">
        <v>44488</v>
      </c>
      <c r="C1011">
        <v>25</v>
      </c>
      <c r="D1011" t="s">
        <v>107</v>
      </c>
      <c r="E1011" t="s">
        <v>107</v>
      </c>
      <c r="F1011" t="s">
        <v>106</v>
      </c>
      <c r="G1011" s="124" t="s">
        <v>115</v>
      </c>
      <c r="H1011" t="s">
        <v>102</v>
      </c>
      <c r="I1011" s="124" t="s">
        <v>115</v>
      </c>
      <c r="J1011" s="194">
        <v>44499</v>
      </c>
      <c r="K1011" s="196">
        <f t="shared" si="15"/>
        <v>44501</v>
      </c>
      <c r="L1011"/>
      <c r="M1011"/>
      <c r="N1011" s="194">
        <v>44506</v>
      </c>
      <c r="O1011">
        <v>7</v>
      </c>
      <c r="P1011" t="s">
        <v>11</v>
      </c>
      <c r="Q1011" s="124" t="s">
        <v>115</v>
      </c>
      <c r="R1011" s="124" t="s">
        <v>115</v>
      </c>
      <c r="S1011"/>
      <c r="T1011"/>
    </row>
    <row r="1012" spans="1:20">
      <c r="A1012"/>
      <c r="B1012" s="194">
        <v>44603</v>
      </c>
      <c r="C1012">
        <v>37</v>
      </c>
      <c r="D1012" t="s">
        <v>98</v>
      </c>
      <c r="E1012" t="s">
        <v>99</v>
      </c>
      <c r="F1012" t="s">
        <v>106</v>
      </c>
      <c r="G1012" s="124" t="s">
        <v>115</v>
      </c>
      <c r="H1012" t="s">
        <v>102</v>
      </c>
      <c r="I1012" s="124" t="s">
        <v>115</v>
      </c>
      <c r="J1012" s="194">
        <v>44515</v>
      </c>
      <c r="K1012" s="196">
        <f t="shared" si="15"/>
        <v>44517</v>
      </c>
      <c r="L1012"/>
      <c r="M1012"/>
      <c r="N1012" s="194">
        <v>44519</v>
      </c>
      <c r="O1012">
        <v>4</v>
      </c>
      <c r="P1012" t="s">
        <v>11</v>
      </c>
      <c r="Q1012" s="124" t="s">
        <v>115</v>
      </c>
      <c r="R1012" s="124" t="s">
        <v>115</v>
      </c>
      <c r="S1012"/>
      <c r="T1012"/>
    </row>
    <row r="1013" spans="1:20">
      <c r="A1013"/>
      <c r="B1013" s="194">
        <v>44489</v>
      </c>
      <c r="C1013">
        <v>21</v>
      </c>
      <c r="D1013" t="s">
        <v>107</v>
      </c>
      <c r="E1013" t="s">
        <v>107</v>
      </c>
      <c r="F1013" t="s">
        <v>106</v>
      </c>
      <c r="G1013" s="124" t="s">
        <v>115</v>
      </c>
      <c r="H1013" t="s">
        <v>102</v>
      </c>
      <c r="I1013" s="124" t="s">
        <v>115</v>
      </c>
      <c r="J1013" s="194">
        <v>44512</v>
      </c>
      <c r="K1013" s="196">
        <f t="shared" si="15"/>
        <v>44514</v>
      </c>
      <c r="L1013"/>
      <c r="M1013"/>
      <c r="N1013" s="194">
        <v>44546</v>
      </c>
      <c r="O1013">
        <v>34</v>
      </c>
      <c r="P1013" t="s">
        <v>11</v>
      </c>
      <c r="Q1013" s="124" t="s">
        <v>115</v>
      </c>
      <c r="R1013" s="124" t="s">
        <v>115</v>
      </c>
      <c r="S1013"/>
      <c r="T1013"/>
    </row>
    <row r="1014" spans="1:20">
      <c r="A1014"/>
      <c r="B1014" s="194">
        <v>44489</v>
      </c>
      <c r="C1014">
        <v>45</v>
      </c>
      <c r="D1014" t="s">
        <v>98</v>
      </c>
      <c r="E1014" t="s">
        <v>99</v>
      </c>
      <c r="F1014" t="s">
        <v>106</v>
      </c>
      <c r="G1014" s="124" t="s">
        <v>115</v>
      </c>
      <c r="H1014" t="s">
        <v>102</v>
      </c>
      <c r="I1014" s="124" t="s">
        <v>115</v>
      </c>
      <c r="J1014" s="194">
        <v>44285</v>
      </c>
      <c r="K1014" s="196">
        <f t="shared" si="15"/>
        <v>44287</v>
      </c>
      <c r="L1014"/>
      <c r="M1014"/>
      <c r="N1014" s="194">
        <v>44295</v>
      </c>
      <c r="O1014">
        <v>10</v>
      </c>
      <c r="P1014" t="s">
        <v>11</v>
      </c>
      <c r="Q1014" s="124" t="s">
        <v>115</v>
      </c>
      <c r="R1014" s="124" t="s">
        <v>115</v>
      </c>
      <c r="S1014"/>
      <c r="T1014"/>
    </row>
    <row r="1015" spans="1:20">
      <c r="A1015"/>
      <c r="B1015" s="194">
        <v>44489</v>
      </c>
      <c r="C1015">
        <v>45</v>
      </c>
      <c r="D1015" t="s">
        <v>98</v>
      </c>
      <c r="E1015" t="s">
        <v>99</v>
      </c>
      <c r="F1015" t="s">
        <v>106</v>
      </c>
      <c r="G1015" s="124" t="s">
        <v>115</v>
      </c>
      <c r="H1015" t="s">
        <v>102</v>
      </c>
      <c r="I1015" s="124" t="s">
        <v>115</v>
      </c>
      <c r="J1015" s="194">
        <v>44532</v>
      </c>
      <c r="K1015" s="196">
        <f t="shared" si="15"/>
        <v>44534</v>
      </c>
      <c r="L1015"/>
      <c r="M1015"/>
      <c r="N1015" s="194">
        <v>44533</v>
      </c>
      <c r="O1015">
        <v>1</v>
      </c>
      <c r="P1015" t="s">
        <v>11</v>
      </c>
      <c r="Q1015" s="124" t="s">
        <v>115</v>
      </c>
      <c r="R1015" s="124" t="s">
        <v>115</v>
      </c>
      <c r="S1015"/>
      <c r="T1015"/>
    </row>
    <row r="1016" spans="1:20">
      <c r="A1016"/>
      <c r="B1016" s="194">
        <v>44523</v>
      </c>
      <c r="C1016">
        <v>28</v>
      </c>
      <c r="D1016" t="s">
        <v>105</v>
      </c>
      <c r="E1016" t="s">
        <v>99</v>
      </c>
      <c r="F1016" t="s">
        <v>106</v>
      </c>
      <c r="G1016" s="124" t="s">
        <v>115</v>
      </c>
      <c r="H1016" t="s">
        <v>102</v>
      </c>
      <c r="I1016" s="124" t="s">
        <v>115</v>
      </c>
      <c r="J1016" s="194">
        <v>44379</v>
      </c>
      <c r="K1016" s="196">
        <f t="shared" si="15"/>
        <v>44381</v>
      </c>
      <c r="L1016"/>
      <c r="M1016"/>
      <c r="N1016" s="194">
        <v>44386</v>
      </c>
      <c r="O1016">
        <v>7</v>
      </c>
      <c r="P1016" t="s">
        <v>11</v>
      </c>
      <c r="Q1016" s="124" t="s">
        <v>115</v>
      </c>
      <c r="R1016" s="124" t="s">
        <v>115</v>
      </c>
      <c r="S1016"/>
      <c r="T1016"/>
    </row>
    <row r="1017" spans="1:20">
      <c r="A1017"/>
      <c r="B1017" s="194">
        <v>44532</v>
      </c>
      <c r="C1017">
        <v>22</v>
      </c>
      <c r="D1017" t="s">
        <v>98</v>
      </c>
      <c r="E1017" t="s">
        <v>99</v>
      </c>
      <c r="F1017" t="s">
        <v>106</v>
      </c>
      <c r="G1017" s="124" t="s">
        <v>115</v>
      </c>
      <c r="H1017" t="s">
        <v>102</v>
      </c>
      <c r="I1017" s="124" t="s">
        <v>115</v>
      </c>
      <c r="J1017" s="194">
        <v>44504</v>
      </c>
      <c r="K1017" s="196">
        <f t="shared" si="15"/>
        <v>44506</v>
      </c>
      <c r="L1017"/>
      <c r="M1017"/>
      <c r="N1017" s="194">
        <v>44523</v>
      </c>
      <c r="O1017">
        <v>19</v>
      </c>
      <c r="P1017" t="s">
        <v>11</v>
      </c>
      <c r="Q1017" s="124" t="s">
        <v>115</v>
      </c>
      <c r="R1017" s="124" t="s">
        <v>115</v>
      </c>
      <c r="S1017"/>
      <c r="T1017"/>
    </row>
    <row r="1018" spans="1:20">
      <c r="A1018"/>
      <c r="B1018" s="194">
        <v>44494</v>
      </c>
      <c r="C1018">
        <v>32</v>
      </c>
      <c r="D1018" t="s">
        <v>98</v>
      </c>
      <c r="E1018" t="s">
        <v>99</v>
      </c>
      <c r="F1018" t="s">
        <v>106</v>
      </c>
      <c r="G1018" s="124" t="s">
        <v>115</v>
      </c>
      <c r="H1018" t="s">
        <v>102</v>
      </c>
      <c r="I1018" s="124" t="s">
        <v>115</v>
      </c>
      <c r="J1018" s="194">
        <v>44499</v>
      </c>
      <c r="K1018" s="196">
        <f t="shared" si="15"/>
        <v>44501</v>
      </c>
      <c r="L1018"/>
      <c r="M1018"/>
      <c r="N1018" s="194">
        <v>44503</v>
      </c>
      <c r="O1018">
        <v>4</v>
      </c>
      <c r="P1018" t="s">
        <v>11</v>
      </c>
      <c r="Q1018" s="124" t="s">
        <v>115</v>
      </c>
      <c r="R1018" s="124" t="s">
        <v>115</v>
      </c>
      <c r="S1018"/>
      <c r="T1018"/>
    </row>
    <row r="1019" spans="1:20">
      <c r="A1019"/>
      <c r="B1019" s="194">
        <v>44615</v>
      </c>
      <c r="C1019">
        <v>29</v>
      </c>
      <c r="D1019" t="s">
        <v>98</v>
      </c>
      <c r="E1019" t="s">
        <v>99</v>
      </c>
      <c r="F1019" t="s">
        <v>106</v>
      </c>
      <c r="G1019" s="124" t="s">
        <v>115</v>
      </c>
      <c r="H1019" t="s">
        <v>102</v>
      </c>
      <c r="I1019" s="124" t="s">
        <v>115</v>
      </c>
      <c r="J1019" s="194">
        <v>44501</v>
      </c>
      <c r="K1019" s="196">
        <f t="shared" si="15"/>
        <v>44503</v>
      </c>
      <c r="L1019"/>
      <c r="M1019"/>
      <c r="N1019" s="194">
        <v>44512</v>
      </c>
      <c r="O1019">
        <v>11</v>
      </c>
      <c r="P1019" t="s">
        <v>11</v>
      </c>
      <c r="Q1019" s="124" t="s">
        <v>115</v>
      </c>
      <c r="R1019" s="124" t="s">
        <v>115</v>
      </c>
      <c r="S1019"/>
      <c r="T1019"/>
    </row>
    <row r="1020" spans="1:20">
      <c r="A1020"/>
      <c r="B1020" s="194">
        <v>44496</v>
      </c>
      <c r="C1020">
        <v>25</v>
      </c>
      <c r="D1020" t="s">
        <v>107</v>
      </c>
      <c r="E1020" t="s">
        <v>107</v>
      </c>
      <c r="F1020" t="s">
        <v>106</v>
      </c>
      <c r="G1020" s="124" t="s">
        <v>115</v>
      </c>
      <c r="H1020" t="s">
        <v>102</v>
      </c>
      <c r="I1020" s="124" t="s">
        <v>115</v>
      </c>
      <c r="J1020" s="194">
        <v>44392</v>
      </c>
      <c r="K1020" s="196">
        <f t="shared" si="15"/>
        <v>44394</v>
      </c>
      <c r="L1020"/>
      <c r="M1020"/>
      <c r="N1020" s="194">
        <v>44398</v>
      </c>
      <c r="O1020">
        <v>6</v>
      </c>
      <c r="P1020" t="s">
        <v>11</v>
      </c>
      <c r="Q1020" s="124" t="s">
        <v>115</v>
      </c>
      <c r="R1020" s="124" t="s">
        <v>115</v>
      </c>
      <c r="S1020"/>
      <c r="T1020"/>
    </row>
    <row r="1021" spans="1:20">
      <c r="A1021"/>
      <c r="B1021" s="194">
        <v>44496</v>
      </c>
      <c r="C1021">
        <v>37</v>
      </c>
      <c r="D1021" t="s">
        <v>98</v>
      </c>
      <c r="E1021" t="s">
        <v>99</v>
      </c>
      <c r="F1021" t="s">
        <v>106</v>
      </c>
      <c r="G1021" s="124" t="s">
        <v>115</v>
      </c>
      <c r="H1021" t="s">
        <v>102</v>
      </c>
      <c r="I1021" s="124" t="s">
        <v>115</v>
      </c>
      <c r="J1021" s="194">
        <v>44250</v>
      </c>
      <c r="K1021" s="196">
        <f t="shared" si="15"/>
        <v>44252</v>
      </c>
      <c r="L1021"/>
      <c r="M1021"/>
      <c r="N1021" s="194">
        <v>44270</v>
      </c>
      <c r="O1021">
        <v>20</v>
      </c>
      <c r="P1021" t="s">
        <v>11</v>
      </c>
      <c r="Q1021" s="124" t="s">
        <v>115</v>
      </c>
      <c r="R1021" s="124" t="s">
        <v>115</v>
      </c>
      <c r="S1021"/>
      <c r="T1021"/>
    </row>
    <row r="1022" spans="1:20">
      <c r="A1022"/>
      <c r="B1022" s="194">
        <v>44496</v>
      </c>
      <c r="C1022">
        <v>37</v>
      </c>
      <c r="D1022" t="s">
        <v>98</v>
      </c>
      <c r="E1022" t="s">
        <v>99</v>
      </c>
      <c r="F1022" t="s">
        <v>106</v>
      </c>
      <c r="G1022" s="124" t="s">
        <v>115</v>
      </c>
      <c r="H1022" t="s">
        <v>102</v>
      </c>
      <c r="I1022" s="124" t="s">
        <v>115</v>
      </c>
      <c r="J1022" s="194">
        <v>44322</v>
      </c>
      <c r="K1022" s="196">
        <f t="shared" si="15"/>
        <v>44324</v>
      </c>
      <c r="L1022"/>
      <c r="M1022"/>
      <c r="N1022" s="194">
        <v>44326</v>
      </c>
      <c r="O1022">
        <v>4</v>
      </c>
      <c r="P1022" t="s">
        <v>11</v>
      </c>
      <c r="Q1022" s="124" t="s">
        <v>115</v>
      </c>
      <c r="R1022" s="124" t="s">
        <v>115</v>
      </c>
      <c r="S1022"/>
      <c r="T1022"/>
    </row>
    <row r="1023" spans="1:20">
      <c r="A1023"/>
      <c r="B1023" s="194">
        <v>44496</v>
      </c>
      <c r="C1023">
        <v>37</v>
      </c>
      <c r="D1023" t="s">
        <v>98</v>
      </c>
      <c r="E1023" t="s">
        <v>99</v>
      </c>
      <c r="F1023" t="s">
        <v>106</v>
      </c>
      <c r="G1023" s="124" t="s">
        <v>115</v>
      </c>
      <c r="H1023" t="s">
        <v>102</v>
      </c>
      <c r="I1023" s="124" t="s">
        <v>115</v>
      </c>
      <c r="J1023" s="194">
        <v>44333</v>
      </c>
      <c r="K1023" s="196">
        <f t="shared" si="15"/>
        <v>44335</v>
      </c>
      <c r="L1023"/>
      <c r="M1023"/>
      <c r="N1023" s="194">
        <v>44341</v>
      </c>
      <c r="O1023">
        <v>8</v>
      </c>
      <c r="P1023" t="s">
        <v>11</v>
      </c>
      <c r="Q1023" s="124" t="s">
        <v>115</v>
      </c>
      <c r="R1023" s="124" t="s">
        <v>115</v>
      </c>
      <c r="S1023"/>
      <c r="T1023"/>
    </row>
    <row r="1024" spans="1:20">
      <c r="A1024"/>
      <c r="B1024" s="194">
        <v>44496</v>
      </c>
      <c r="C1024">
        <v>47</v>
      </c>
      <c r="D1024" t="s">
        <v>107</v>
      </c>
      <c r="E1024" t="s">
        <v>107</v>
      </c>
      <c r="F1024" t="s">
        <v>106</v>
      </c>
      <c r="G1024" s="124" t="s">
        <v>115</v>
      </c>
      <c r="H1024" t="s">
        <v>102</v>
      </c>
      <c r="I1024" s="124" t="s">
        <v>115</v>
      </c>
      <c r="J1024" s="194">
        <v>44349</v>
      </c>
      <c r="K1024" s="196">
        <f t="shared" si="15"/>
        <v>44351</v>
      </c>
      <c r="L1024"/>
      <c r="M1024"/>
      <c r="N1024" s="194">
        <v>44358</v>
      </c>
      <c r="O1024">
        <v>9</v>
      </c>
      <c r="P1024" t="s">
        <v>11</v>
      </c>
      <c r="Q1024" s="124" t="s">
        <v>115</v>
      </c>
      <c r="R1024" s="124" t="s">
        <v>115</v>
      </c>
      <c r="S1024"/>
      <c r="T1024"/>
    </row>
    <row r="1025" spans="1:20">
      <c r="A1025"/>
      <c r="B1025" s="194">
        <v>44496</v>
      </c>
      <c r="C1025">
        <v>37</v>
      </c>
      <c r="D1025" t="s">
        <v>98</v>
      </c>
      <c r="E1025" t="s">
        <v>99</v>
      </c>
      <c r="F1025" t="s">
        <v>106</v>
      </c>
      <c r="G1025" s="124" t="s">
        <v>115</v>
      </c>
      <c r="H1025" t="s">
        <v>102</v>
      </c>
      <c r="I1025" s="124" t="s">
        <v>115</v>
      </c>
      <c r="J1025" s="194">
        <v>44334</v>
      </c>
      <c r="K1025" s="196">
        <f t="shared" si="15"/>
        <v>44336</v>
      </c>
      <c r="L1025"/>
      <c r="M1025"/>
      <c r="N1025" s="194">
        <v>44342</v>
      </c>
      <c r="O1025">
        <v>8</v>
      </c>
      <c r="P1025" t="s">
        <v>11</v>
      </c>
      <c r="Q1025" s="124" t="s">
        <v>115</v>
      </c>
      <c r="R1025" s="124" t="s">
        <v>115</v>
      </c>
      <c r="S1025"/>
      <c r="T1025"/>
    </row>
    <row r="1026" spans="1:20">
      <c r="A1026"/>
      <c r="B1026" s="194">
        <v>44501</v>
      </c>
      <c r="C1026">
        <v>23</v>
      </c>
      <c r="D1026" t="s">
        <v>107</v>
      </c>
      <c r="E1026" t="s">
        <v>107</v>
      </c>
      <c r="F1026" t="s">
        <v>106</v>
      </c>
      <c r="G1026" s="124" t="s">
        <v>115</v>
      </c>
      <c r="H1026" t="s">
        <v>102</v>
      </c>
      <c r="I1026" s="124" t="s">
        <v>115</v>
      </c>
      <c r="J1026" s="194">
        <v>44517</v>
      </c>
      <c r="K1026" s="196">
        <f t="shared" si="15"/>
        <v>44519</v>
      </c>
      <c r="L1026"/>
      <c r="M1026"/>
      <c r="N1026" s="194">
        <v>44519</v>
      </c>
      <c r="O1026">
        <v>2</v>
      </c>
      <c r="P1026" t="s">
        <v>11</v>
      </c>
      <c r="Q1026" s="124" t="s">
        <v>115</v>
      </c>
      <c r="R1026" s="124" t="s">
        <v>115</v>
      </c>
      <c r="S1026"/>
      <c r="T1026"/>
    </row>
    <row r="1027" spans="1:20">
      <c r="A1027"/>
      <c r="B1027" s="194">
        <v>44501</v>
      </c>
      <c r="C1027">
        <v>28</v>
      </c>
      <c r="D1027" t="s">
        <v>98</v>
      </c>
      <c r="E1027" t="s">
        <v>99</v>
      </c>
      <c r="F1027" t="s">
        <v>106</v>
      </c>
      <c r="G1027" s="124" t="s">
        <v>115</v>
      </c>
      <c r="H1027" t="s">
        <v>102</v>
      </c>
      <c r="I1027" s="124" t="s">
        <v>115</v>
      </c>
      <c r="J1027" s="194">
        <v>44517</v>
      </c>
      <c r="K1027" s="196">
        <f t="shared" si="15"/>
        <v>44519</v>
      </c>
      <c r="L1027"/>
      <c r="M1027"/>
      <c r="N1027" s="194">
        <v>44532</v>
      </c>
      <c r="O1027">
        <v>15</v>
      </c>
      <c r="P1027" t="s">
        <v>11</v>
      </c>
      <c r="Q1027" s="124" t="s">
        <v>115</v>
      </c>
      <c r="R1027" s="124" t="s">
        <v>115</v>
      </c>
      <c r="S1027"/>
      <c r="T1027"/>
    </row>
    <row r="1028" spans="1:20">
      <c r="A1028"/>
      <c r="B1028" s="194">
        <v>44501</v>
      </c>
      <c r="C1028">
        <v>30</v>
      </c>
      <c r="D1028" t="s">
        <v>107</v>
      </c>
      <c r="E1028" t="s">
        <v>107</v>
      </c>
      <c r="F1028" t="s">
        <v>106</v>
      </c>
      <c r="G1028" s="124" t="s">
        <v>115</v>
      </c>
      <c r="H1028" t="s">
        <v>102</v>
      </c>
      <c r="I1028" s="124" t="s">
        <v>115</v>
      </c>
      <c r="J1028" s="194">
        <v>44392</v>
      </c>
      <c r="K1028" s="196">
        <f t="shared" ref="K1028:K1091" si="16">J1028+2</f>
        <v>44394</v>
      </c>
      <c r="L1028"/>
      <c r="M1028"/>
      <c r="N1028" s="194">
        <v>44407</v>
      </c>
      <c r="O1028">
        <v>15</v>
      </c>
      <c r="P1028" t="s">
        <v>11</v>
      </c>
      <c r="Q1028" s="124" t="s">
        <v>115</v>
      </c>
      <c r="R1028" s="124" t="s">
        <v>115</v>
      </c>
      <c r="S1028"/>
      <c r="T1028"/>
    </row>
    <row r="1029" spans="1:20">
      <c r="A1029"/>
      <c r="B1029" s="194">
        <v>44501</v>
      </c>
      <c r="C1029">
        <v>23</v>
      </c>
      <c r="D1029" t="s">
        <v>107</v>
      </c>
      <c r="E1029" t="s">
        <v>107</v>
      </c>
      <c r="F1029" t="s">
        <v>106</v>
      </c>
      <c r="G1029" s="124" t="s">
        <v>115</v>
      </c>
      <c r="H1029" t="s">
        <v>102</v>
      </c>
      <c r="I1029" s="124" t="s">
        <v>115</v>
      </c>
      <c r="J1029" s="194">
        <v>44301</v>
      </c>
      <c r="K1029" s="196">
        <f t="shared" si="16"/>
        <v>44303</v>
      </c>
      <c r="L1029"/>
      <c r="M1029"/>
      <c r="N1029" s="194">
        <v>44312</v>
      </c>
      <c r="O1029">
        <v>11</v>
      </c>
      <c r="P1029" t="s">
        <v>11</v>
      </c>
      <c r="Q1029" s="124" t="s">
        <v>115</v>
      </c>
      <c r="R1029" s="124" t="s">
        <v>115</v>
      </c>
      <c r="S1029"/>
      <c r="T1029"/>
    </row>
    <row r="1030" spans="1:20">
      <c r="A1030"/>
      <c r="B1030" s="194">
        <v>44558</v>
      </c>
      <c r="C1030">
        <v>34</v>
      </c>
      <c r="D1030" t="s">
        <v>105</v>
      </c>
      <c r="E1030" t="s">
        <v>99</v>
      </c>
      <c r="F1030" t="s">
        <v>106</v>
      </c>
      <c r="G1030" s="124" t="s">
        <v>115</v>
      </c>
      <c r="H1030" t="s">
        <v>102</v>
      </c>
      <c r="I1030" s="124" t="s">
        <v>115</v>
      </c>
      <c r="J1030" s="194">
        <v>44515</v>
      </c>
      <c r="K1030" s="196">
        <f t="shared" si="16"/>
        <v>44517</v>
      </c>
      <c r="L1030"/>
      <c r="M1030"/>
      <c r="N1030" s="194">
        <v>44524</v>
      </c>
      <c r="O1030">
        <v>9</v>
      </c>
      <c r="P1030" t="s">
        <v>11</v>
      </c>
      <c r="Q1030" s="124" t="s">
        <v>115</v>
      </c>
      <c r="R1030" s="124" t="s">
        <v>115</v>
      </c>
      <c r="S1030"/>
      <c r="T1030"/>
    </row>
    <row r="1031" spans="1:20">
      <c r="A1031"/>
      <c r="B1031" s="194">
        <v>44508</v>
      </c>
      <c r="C1031">
        <v>25</v>
      </c>
      <c r="D1031" t="s">
        <v>107</v>
      </c>
      <c r="E1031" t="s">
        <v>107</v>
      </c>
      <c r="F1031" t="s">
        <v>106</v>
      </c>
      <c r="G1031" s="124" t="s">
        <v>115</v>
      </c>
      <c r="H1031" t="s">
        <v>102</v>
      </c>
      <c r="I1031" s="124" t="s">
        <v>115</v>
      </c>
      <c r="J1031" s="194">
        <v>44509</v>
      </c>
      <c r="K1031" s="196">
        <f t="shared" si="16"/>
        <v>44511</v>
      </c>
      <c r="L1031"/>
      <c r="M1031"/>
      <c r="N1031" s="194">
        <v>44524</v>
      </c>
      <c r="O1031">
        <v>15</v>
      </c>
      <c r="P1031" t="s">
        <v>11</v>
      </c>
      <c r="Q1031" s="124" t="s">
        <v>115</v>
      </c>
      <c r="R1031" s="124" t="s">
        <v>115</v>
      </c>
      <c r="S1031"/>
      <c r="T1031"/>
    </row>
    <row r="1032" spans="1:20">
      <c r="A1032"/>
      <c r="B1032" s="194">
        <v>44508</v>
      </c>
      <c r="C1032">
        <v>45</v>
      </c>
      <c r="D1032" t="s">
        <v>98</v>
      </c>
      <c r="E1032" t="s">
        <v>99</v>
      </c>
      <c r="F1032" t="s">
        <v>106</v>
      </c>
      <c r="G1032" s="124" t="s">
        <v>115</v>
      </c>
      <c r="H1032" t="s">
        <v>102</v>
      </c>
      <c r="I1032" s="124" t="s">
        <v>115</v>
      </c>
      <c r="J1032" s="194">
        <v>44512</v>
      </c>
      <c r="K1032" s="196">
        <f t="shared" si="16"/>
        <v>44514</v>
      </c>
      <c r="L1032"/>
      <c r="M1032"/>
      <c r="N1032" s="194">
        <v>44524</v>
      </c>
      <c r="O1032">
        <v>12</v>
      </c>
      <c r="P1032" t="s">
        <v>11</v>
      </c>
      <c r="Q1032" s="124" t="s">
        <v>115</v>
      </c>
      <c r="R1032" s="124" t="s">
        <v>115</v>
      </c>
      <c r="S1032"/>
      <c r="T1032"/>
    </row>
    <row r="1033" spans="1:20">
      <c r="A1033"/>
      <c r="B1033" s="194">
        <v>44509</v>
      </c>
      <c r="C1033">
        <v>38</v>
      </c>
      <c r="D1033" t="s">
        <v>98</v>
      </c>
      <c r="E1033" t="s">
        <v>99</v>
      </c>
      <c r="F1033" t="s">
        <v>106</v>
      </c>
      <c r="G1033" s="124" t="s">
        <v>115</v>
      </c>
      <c r="H1033" t="s">
        <v>102</v>
      </c>
      <c r="I1033" s="124" t="s">
        <v>115</v>
      </c>
      <c r="J1033" s="194">
        <v>44417</v>
      </c>
      <c r="K1033" s="196">
        <f t="shared" si="16"/>
        <v>44419</v>
      </c>
      <c r="L1033"/>
      <c r="M1033"/>
      <c r="N1033" s="194">
        <v>44419</v>
      </c>
      <c r="O1033">
        <v>2</v>
      </c>
      <c r="P1033" t="s">
        <v>11</v>
      </c>
      <c r="Q1033" s="124" t="s">
        <v>115</v>
      </c>
      <c r="R1033" s="124" t="s">
        <v>115</v>
      </c>
      <c r="S1033"/>
      <c r="T1033"/>
    </row>
    <row r="1034" spans="1:20">
      <c r="A1034"/>
      <c r="B1034" s="194">
        <v>44509</v>
      </c>
      <c r="C1034">
        <v>38</v>
      </c>
      <c r="D1034" t="s">
        <v>98</v>
      </c>
      <c r="E1034" t="s">
        <v>99</v>
      </c>
      <c r="F1034" t="s">
        <v>106</v>
      </c>
      <c r="G1034" s="124" t="s">
        <v>115</v>
      </c>
      <c r="H1034" t="s">
        <v>102</v>
      </c>
      <c r="I1034" s="124" t="s">
        <v>115</v>
      </c>
      <c r="J1034" s="194">
        <v>44515</v>
      </c>
      <c r="K1034" s="196">
        <f t="shared" si="16"/>
        <v>44517</v>
      </c>
      <c r="L1034"/>
      <c r="M1034"/>
      <c r="N1034" s="194">
        <v>44545</v>
      </c>
      <c r="O1034">
        <v>30</v>
      </c>
      <c r="P1034" t="s">
        <v>11</v>
      </c>
      <c r="Q1034" s="124" t="s">
        <v>115</v>
      </c>
      <c r="R1034" s="124" t="s">
        <v>115</v>
      </c>
      <c r="S1034"/>
      <c r="T1034"/>
    </row>
    <row r="1035" spans="1:20">
      <c r="A1035"/>
      <c r="B1035" s="194">
        <v>44510</v>
      </c>
      <c r="C1035">
        <v>32</v>
      </c>
      <c r="D1035" t="s">
        <v>105</v>
      </c>
      <c r="E1035" t="s">
        <v>99</v>
      </c>
      <c r="F1035" t="s">
        <v>106</v>
      </c>
      <c r="G1035" s="124" t="s">
        <v>115</v>
      </c>
      <c r="H1035" t="s">
        <v>102</v>
      </c>
      <c r="I1035" s="124" t="s">
        <v>115</v>
      </c>
      <c r="J1035" s="194">
        <v>44257</v>
      </c>
      <c r="K1035" s="196">
        <f t="shared" si="16"/>
        <v>44259</v>
      </c>
      <c r="L1035"/>
      <c r="M1035"/>
      <c r="N1035" s="194">
        <v>44259</v>
      </c>
      <c r="O1035">
        <v>2</v>
      </c>
      <c r="P1035" t="s">
        <v>11</v>
      </c>
      <c r="Q1035" s="124" t="s">
        <v>115</v>
      </c>
      <c r="R1035" s="124" t="s">
        <v>115</v>
      </c>
      <c r="S1035"/>
      <c r="T1035"/>
    </row>
    <row r="1036" spans="1:20">
      <c r="A1036"/>
      <c r="B1036" s="194">
        <v>44510</v>
      </c>
      <c r="C1036">
        <v>36</v>
      </c>
      <c r="D1036" t="s">
        <v>105</v>
      </c>
      <c r="E1036" t="s">
        <v>99</v>
      </c>
      <c r="F1036" t="s">
        <v>106</v>
      </c>
      <c r="G1036" s="124" t="s">
        <v>115</v>
      </c>
      <c r="H1036" t="s">
        <v>102</v>
      </c>
      <c r="I1036" s="124" t="s">
        <v>115</v>
      </c>
      <c r="J1036" s="194">
        <v>44539</v>
      </c>
      <c r="K1036" s="196">
        <f t="shared" si="16"/>
        <v>44541</v>
      </c>
      <c r="L1036"/>
      <c r="M1036"/>
      <c r="N1036" s="194">
        <v>44546</v>
      </c>
      <c r="O1036">
        <v>7</v>
      </c>
      <c r="P1036" t="s">
        <v>11</v>
      </c>
      <c r="Q1036" s="124" t="s">
        <v>115</v>
      </c>
      <c r="R1036" s="124" t="s">
        <v>115</v>
      </c>
      <c r="S1036"/>
      <c r="T1036"/>
    </row>
    <row r="1037" spans="1:20">
      <c r="A1037"/>
      <c r="B1037" s="194">
        <v>44512</v>
      </c>
      <c r="C1037">
        <v>41</v>
      </c>
      <c r="D1037" t="s">
        <v>105</v>
      </c>
      <c r="E1037" t="s">
        <v>99</v>
      </c>
      <c r="F1037" t="s">
        <v>106</v>
      </c>
      <c r="G1037" s="124" t="s">
        <v>115</v>
      </c>
      <c r="H1037" t="s">
        <v>102</v>
      </c>
      <c r="I1037" s="124" t="s">
        <v>115</v>
      </c>
      <c r="J1037" s="194">
        <v>44387</v>
      </c>
      <c r="K1037" s="196">
        <f t="shared" si="16"/>
        <v>44389</v>
      </c>
      <c r="L1037"/>
      <c r="M1037"/>
      <c r="N1037" s="194">
        <v>44404</v>
      </c>
      <c r="O1037">
        <v>17</v>
      </c>
      <c r="P1037" t="s">
        <v>11</v>
      </c>
      <c r="Q1037" s="124" t="s">
        <v>115</v>
      </c>
      <c r="R1037" s="124" t="s">
        <v>115</v>
      </c>
      <c r="S1037"/>
      <c r="T1037"/>
    </row>
    <row r="1038" spans="1:20">
      <c r="A1038"/>
      <c r="B1038" s="194">
        <v>44635</v>
      </c>
      <c r="C1038">
        <v>30</v>
      </c>
      <c r="D1038" t="s">
        <v>98</v>
      </c>
      <c r="E1038" t="s">
        <v>99</v>
      </c>
      <c r="F1038" t="s">
        <v>106</v>
      </c>
      <c r="G1038" s="124" t="s">
        <v>115</v>
      </c>
      <c r="H1038" t="s">
        <v>102</v>
      </c>
      <c r="I1038" s="124" t="s">
        <v>115</v>
      </c>
      <c r="J1038" s="194">
        <v>44515</v>
      </c>
      <c r="K1038" s="196">
        <f t="shared" si="16"/>
        <v>44517</v>
      </c>
      <c r="L1038"/>
      <c r="M1038"/>
      <c r="N1038" s="194">
        <v>44526</v>
      </c>
      <c r="O1038">
        <v>11</v>
      </c>
      <c r="P1038" t="s">
        <v>11</v>
      </c>
      <c r="Q1038" s="124" t="s">
        <v>115</v>
      </c>
      <c r="R1038" s="124" t="s">
        <v>115</v>
      </c>
      <c r="S1038"/>
      <c r="T1038"/>
    </row>
    <row r="1039" spans="1:20">
      <c r="A1039"/>
      <c r="B1039" s="194">
        <v>44512</v>
      </c>
      <c r="C1039">
        <v>21</v>
      </c>
      <c r="D1039" t="s">
        <v>107</v>
      </c>
      <c r="E1039" t="s">
        <v>107</v>
      </c>
      <c r="F1039" t="s">
        <v>106</v>
      </c>
      <c r="G1039" s="124" t="s">
        <v>115</v>
      </c>
      <c r="H1039" t="s">
        <v>102</v>
      </c>
      <c r="I1039" s="124" t="s">
        <v>115</v>
      </c>
      <c r="J1039" s="194">
        <v>44201</v>
      </c>
      <c r="K1039" s="196">
        <f t="shared" si="16"/>
        <v>44203</v>
      </c>
      <c r="L1039"/>
      <c r="M1039"/>
      <c r="N1039" s="194">
        <v>44208</v>
      </c>
      <c r="O1039">
        <v>7</v>
      </c>
      <c r="P1039" t="s">
        <v>11</v>
      </c>
      <c r="Q1039" s="124" t="s">
        <v>115</v>
      </c>
      <c r="R1039" s="124" t="s">
        <v>115</v>
      </c>
      <c r="S1039"/>
      <c r="T1039"/>
    </row>
    <row r="1040" spans="1:20">
      <c r="A1040"/>
      <c r="B1040" s="194">
        <v>44551</v>
      </c>
      <c r="C1040">
        <v>34</v>
      </c>
      <c r="D1040" t="s">
        <v>98</v>
      </c>
      <c r="E1040" t="s">
        <v>99</v>
      </c>
      <c r="F1040" t="s">
        <v>106</v>
      </c>
      <c r="G1040" s="124" t="s">
        <v>115</v>
      </c>
      <c r="H1040" t="s">
        <v>102</v>
      </c>
      <c r="I1040" s="124" t="s">
        <v>115</v>
      </c>
      <c r="J1040" s="194">
        <v>44522</v>
      </c>
      <c r="K1040" s="196">
        <f t="shared" si="16"/>
        <v>44524</v>
      </c>
      <c r="L1040"/>
      <c r="M1040"/>
      <c r="N1040" s="194">
        <v>44524</v>
      </c>
      <c r="O1040">
        <v>2</v>
      </c>
      <c r="P1040" t="s">
        <v>11</v>
      </c>
      <c r="Q1040" s="124" t="s">
        <v>115</v>
      </c>
      <c r="R1040" s="124" t="s">
        <v>115</v>
      </c>
      <c r="S1040"/>
      <c r="T1040"/>
    </row>
    <row r="1041" spans="1:20">
      <c r="A1041"/>
      <c r="B1041" s="194">
        <v>44543</v>
      </c>
      <c r="C1041">
        <v>39</v>
      </c>
      <c r="D1041" t="s">
        <v>98</v>
      </c>
      <c r="E1041" t="s">
        <v>99</v>
      </c>
      <c r="F1041" t="s">
        <v>106</v>
      </c>
      <c r="G1041" s="124" t="s">
        <v>115</v>
      </c>
      <c r="H1041" t="s">
        <v>102</v>
      </c>
      <c r="I1041" s="124" t="s">
        <v>115</v>
      </c>
      <c r="J1041" s="194">
        <v>44438</v>
      </c>
      <c r="K1041" s="196">
        <f t="shared" si="16"/>
        <v>44440</v>
      </c>
      <c r="L1041"/>
      <c r="M1041"/>
      <c r="N1041" s="194">
        <v>44455</v>
      </c>
      <c r="O1041">
        <v>17</v>
      </c>
      <c r="P1041" t="s">
        <v>11</v>
      </c>
      <c r="Q1041" s="124" t="s">
        <v>115</v>
      </c>
      <c r="R1041" s="124" t="s">
        <v>115</v>
      </c>
      <c r="S1041"/>
      <c r="T1041"/>
    </row>
    <row r="1042" spans="1:20">
      <c r="A1042"/>
      <c r="B1042" s="194">
        <v>44543</v>
      </c>
      <c r="C1042">
        <v>39</v>
      </c>
      <c r="D1042" t="s">
        <v>98</v>
      </c>
      <c r="E1042" t="s">
        <v>99</v>
      </c>
      <c r="F1042" t="s">
        <v>106</v>
      </c>
      <c r="G1042" s="124" t="s">
        <v>115</v>
      </c>
      <c r="H1042" t="s">
        <v>102</v>
      </c>
      <c r="I1042" s="124" t="s">
        <v>115</v>
      </c>
      <c r="J1042" s="194">
        <v>44463</v>
      </c>
      <c r="K1042" s="196">
        <f t="shared" si="16"/>
        <v>44465</v>
      </c>
      <c r="L1042"/>
      <c r="M1042"/>
      <c r="N1042" s="194">
        <v>44473</v>
      </c>
      <c r="O1042">
        <v>10</v>
      </c>
      <c r="P1042" t="s">
        <v>11</v>
      </c>
      <c r="Q1042" s="124" t="s">
        <v>115</v>
      </c>
      <c r="R1042" s="124" t="s">
        <v>115</v>
      </c>
      <c r="S1042"/>
      <c r="T1042"/>
    </row>
    <row r="1043" spans="1:20">
      <c r="A1043"/>
      <c r="B1043" s="194">
        <v>44539</v>
      </c>
      <c r="C1043">
        <v>31</v>
      </c>
      <c r="D1043" t="s">
        <v>107</v>
      </c>
      <c r="E1043" t="s">
        <v>107</v>
      </c>
      <c r="F1043" t="s">
        <v>106</v>
      </c>
      <c r="G1043" s="124" t="s">
        <v>115</v>
      </c>
      <c r="H1043" t="s">
        <v>102</v>
      </c>
      <c r="I1043" s="124" t="s">
        <v>115</v>
      </c>
      <c r="J1043" s="194">
        <v>44316</v>
      </c>
      <c r="K1043" s="196">
        <f t="shared" si="16"/>
        <v>44318</v>
      </c>
      <c r="L1043"/>
      <c r="M1043"/>
      <c r="N1043" s="194">
        <v>44317</v>
      </c>
      <c r="O1043">
        <v>1</v>
      </c>
      <c r="P1043" t="s">
        <v>11</v>
      </c>
      <c r="Q1043" s="124" t="s">
        <v>115</v>
      </c>
      <c r="R1043" s="124" t="s">
        <v>115</v>
      </c>
      <c r="S1043"/>
      <c r="T1043"/>
    </row>
    <row r="1044" spans="1:20">
      <c r="A1044"/>
      <c r="B1044" s="194">
        <v>44539</v>
      </c>
      <c r="C1044">
        <v>31</v>
      </c>
      <c r="D1044" t="s">
        <v>107</v>
      </c>
      <c r="E1044" t="s">
        <v>107</v>
      </c>
      <c r="F1044" t="s">
        <v>106</v>
      </c>
      <c r="G1044" s="124" t="s">
        <v>115</v>
      </c>
      <c r="H1044" t="s">
        <v>102</v>
      </c>
      <c r="I1044" s="124" t="s">
        <v>115</v>
      </c>
      <c r="J1044" s="194">
        <v>44344</v>
      </c>
      <c r="K1044" s="196">
        <f t="shared" si="16"/>
        <v>44346</v>
      </c>
      <c r="L1044"/>
      <c r="M1044"/>
      <c r="N1044" s="194">
        <v>44372</v>
      </c>
      <c r="O1044">
        <v>28</v>
      </c>
      <c r="P1044" t="s">
        <v>11</v>
      </c>
      <c r="Q1044" s="124" t="s">
        <v>115</v>
      </c>
      <c r="R1044" s="124" t="s">
        <v>115</v>
      </c>
      <c r="S1044"/>
      <c r="T1044"/>
    </row>
    <row r="1045" spans="1:20">
      <c r="A1045"/>
      <c r="B1045" s="194">
        <v>44539</v>
      </c>
      <c r="C1045">
        <v>31</v>
      </c>
      <c r="D1045" t="s">
        <v>107</v>
      </c>
      <c r="E1045" t="s">
        <v>107</v>
      </c>
      <c r="F1045" t="s">
        <v>106</v>
      </c>
      <c r="G1045" s="124" t="s">
        <v>115</v>
      </c>
      <c r="H1045" t="s">
        <v>102</v>
      </c>
      <c r="I1045" s="124" t="s">
        <v>115</v>
      </c>
      <c r="J1045" s="194">
        <v>44399</v>
      </c>
      <c r="K1045" s="196">
        <f t="shared" si="16"/>
        <v>44401</v>
      </c>
      <c r="L1045"/>
      <c r="M1045"/>
      <c r="N1045" s="194">
        <v>44400</v>
      </c>
      <c r="O1045">
        <v>1</v>
      </c>
      <c r="P1045" t="s">
        <v>11</v>
      </c>
      <c r="Q1045" s="124" t="s">
        <v>115</v>
      </c>
      <c r="R1045" s="124" t="s">
        <v>115</v>
      </c>
      <c r="S1045"/>
      <c r="T1045"/>
    </row>
    <row r="1046" spans="1:20">
      <c r="A1046"/>
      <c r="B1046" s="194">
        <v>44539</v>
      </c>
      <c r="C1046">
        <v>31</v>
      </c>
      <c r="D1046" t="s">
        <v>107</v>
      </c>
      <c r="E1046" t="s">
        <v>107</v>
      </c>
      <c r="F1046" t="s">
        <v>106</v>
      </c>
      <c r="G1046" s="124" t="s">
        <v>115</v>
      </c>
      <c r="H1046" t="s">
        <v>102</v>
      </c>
      <c r="I1046" s="124" t="s">
        <v>115</v>
      </c>
      <c r="J1046" s="194">
        <v>44400</v>
      </c>
      <c r="K1046" s="196">
        <f t="shared" si="16"/>
        <v>44402</v>
      </c>
      <c r="L1046"/>
      <c r="M1046"/>
      <c r="N1046" s="194">
        <v>44440</v>
      </c>
      <c r="O1046">
        <v>40</v>
      </c>
      <c r="P1046" t="s">
        <v>11</v>
      </c>
      <c r="Q1046" s="124" t="s">
        <v>115</v>
      </c>
      <c r="R1046" s="124" t="s">
        <v>115</v>
      </c>
      <c r="S1046"/>
      <c r="T1046"/>
    </row>
    <row r="1047" spans="1:20">
      <c r="A1047"/>
      <c r="B1047" s="194">
        <v>44517</v>
      </c>
      <c r="C1047">
        <v>29</v>
      </c>
      <c r="D1047" t="s">
        <v>98</v>
      </c>
      <c r="E1047" t="s">
        <v>99</v>
      </c>
      <c r="F1047" t="s">
        <v>106</v>
      </c>
      <c r="G1047" s="124" t="s">
        <v>115</v>
      </c>
      <c r="H1047" t="s">
        <v>102</v>
      </c>
      <c r="I1047" s="124" t="s">
        <v>115</v>
      </c>
      <c r="J1047" s="194">
        <v>44311</v>
      </c>
      <c r="K1047" s="196">
        <f t="shared" si="16"/>
        <v>44313</v>
      </c>
      <c r="L1047"/>
      <c r="M1047"/>
      <c r="N1047" s="194">
        <v>44312</v>
      </c>
      <c r="O1047">
        <v>1</v>
      </c>
      <c r="P1047" t="s">
        <v>11</v>
      </c>
      <c r="Q1047" s="124" t="s">
        <v>115</v>
      </c>
      <c r="R1047" s="124" t="s">
        <v>115</v>
      </c>
      <c r="S1047"/>
      <c r="T1047"/>
    </row>
    <row r="1048" spans="1:20">
      <c r="A1048"/>
      <c r="B1048" s="194">
        <v>44518</v>
      </c>
      <c r="C1048">
        <v>23</v>
      </c>
      <c r="D1048" t="s">
        <v>107</v>
      </c>
      <c r="E1048" t="s">
        <v>107</v>
      </c>
      <c r="F1048" t="s">
        <v>106</v>
      </c>
      <c r="G1048" s="124" t="s">
        <v>115</v>
      </c>
      <c r="H1048" t="s">
        <v>102</v>
      </c>
      <c r="I1048" s="124" t="s">
        <v>115</v>
      </c>
      <c r="J1048" s="194">
        <v>44222</v>
      </c>
      <c r="K1048" s="196">
        <f t="shared" si="16"/>
        <v>44224</v>
      </c>
      <c r="L1048"/>
      <c r="M1048"/>
      <c r="N1048" s="194">
        <v>44238</v>
      </c>
      <c r="O1048">
        <v>16</v>
      </c>
      <c r="P1048" t="s">
        <v>11</v>
      </c>
      <c r="Q1048" s="124" t="s">
        <v>115</v>
      </c>
      <c r="R1048" s="124" t="s">
        <v>115</v>
      </c>
      <c r="S1048"/>
      <c r="T1048"/>
    </row>
    <row r="1049" spans="1:20">
      <c r="A1049"/>
      <c r="B1049" s="194">
        <v>44519</v>
      </c>
      <c r="C1049">
        <v>29</v>
      </c>
      <c r="D1049" t="s">
        <v>105</v>
      </c>
      <c r="E1049" t="s">
        <v>99</v>
      </c>
      <c r="F1049" t="s">
        <v>106</v>
      </c>
      <c r="G1049" s="124" t="s">
        <v>115</v>
      </c>
      <c r="H1049" t="s">
        <v>102</v>
      </c>
      <c r="I1049" s="124" t="s">
        <v>115</v>
      </c>
      <c r="J1049" s="194">
        <v>44315</v>
      </c>
      <c r="K1049" s="196">
        <f t="shared" si="16"/>
        <v>44317</v>
      </c>
      <c r="L1049"/>
      <c r="M1049"/>
      <c r="N1049" s="194">
        <v>44330</v>
      </c>
      <c r="O1049">
        <v>15</v>
      </c>
      <c r="P1049" t="s">
        <v>11</v>
      </c>
      <c r="Q1049" s="124" t="s">
        <v>115</v>
      </c>
      <c r="R1049" s="124" t="s">
        <v>115</v>
      </c>
      <c r="S1049"/>
      <c r="T1049"/>
    </row>
    <row r="1050" spans="1:20">
      <c r="A1050"/>
      <c r="B1050" s="194">
        <v>44519</v>
      </c>
      <c r="C1050">
        <v>29</v>
      </c>
      <c r="D1050" t="s">
        <v>105</v>
      </c>
      <c r="E1050" t="s">
        <v>99</v>
      </c>
      <c r="F1050" t="s">
        <v>106</v>
      </c>
      <c r="G1050" s="124" t="s">
        <v>115</v>
      </c>
      <c r="H1050" t="s">
        <v>102</v>
      </c>
      <c r="I1050" s="124" t="s">
        <v>115</v>
      </c>
      <c r="J1050" s="194">
        <v>44432</v>
      </c>
      <c r="K1050" s="196">
        <f t="shared" si="16"/>
        <v>44434</v>
      </c>
      <c r="L1050"/>
      <c r="M1050"/>
      <c r="N1050" s="194">
        <v>44441</v>
      </c>
      <c r="O1050">
        <v>9</v>
      </c>
      <c r="P1050" t="s">
        <v>11</v>
      </c>
      <c r="Q1050" s="124" t="s">
        <v>115</v>
      </c>
      <c r="R1050" s="124" t="s">
        <v>115</v>
      </c>
      <c r="S1050"/>
      <c r="T1050"/>
    </row>
    <row r="1051" spans="1:20">
      <c r="A1051"/>
      <c r="B1051" s="194">
        <v>44519</v>
      </c>
      <c r="C1051">
        <v>31</v>
      </c>
      <c r="D1051" t="s">
        <v>98</v>
      </c>
      <c r="E1051" t="s">
        <v>99</v>
      </c>
      <c r="F1051" t="s">
        <v>106</v>
      </c>
      <c r="G1051" s="124" t="s">
        <v>115</v>
      </c>
      <c r="H1051" t="s">
        <v>102</v>
      </c>
      <c r="I1051" s="124" t="s">
        <v>115</v>
      </c>
      <c r="J1051" s="194">
        <v>44503</v>
      </c>
      <c r="K1051" s="196">
        <f t="shared" si="16"/>
        <v>44505</v>
      </c>
      <c r="L1051"/>
      <c r="M1051"/>
      <c r="N1051" s="194">
        <v>44508</v>
      </c>
      <c r="O1051">
        <v>5</v>
      </c>
      <c r="P1051" t="s">
        <v>11</v>
      </c>
      <c r="Q1051" s="124" t="s">
        <v>115</v>
      </c>
      <c r="R1051" s="124" t="s">
        <v>115</v>
      </c>
      <c r="S1051"/>
      <c r="T1051"/>
    </row>
    <row r="1052" spans="1:20">
      <c r="A1052"/>
      <c r="B1052" s="194">
        <v>44519</v>
      </c>
      <c r="C1052">
        <v>22</v>
      </c>
      <c r="D1052" t="s">
        <v>98</v>
      </c>
      <c r="E1052" t="s">
        <v>99</v>
      </c>
      <c r="F1052" t="s">
        <v>106</v>
      </c>
      <c r="G1052" s="124" t="s">
        <v>115</v>
      </c>
      <c r="H1052" t="s">
        <v>102</v>
      </c>
      <c r="I1052" s="124" t="s">
        <v>115</v>
      </c>
      <c r="J1052" s="194">
        <v>44482</v>
      </c>
      <c r="K1052" s="196">
        <f t="shared" si="16"/>
        <v>44484</v>
      </c>
      <c r="L1052"/>
      <c r="M1052"/>
      <c r="N1052" s="194">
        <v>44487</v>
      </c>
      <c r="O1052">
        <v>5</v>
      </c>
      <c r="P1052" t="s">
        <v>11</v>
      </c>
      <c r="Q1052" s="124" t="s">
        <v>115</v>
      </c>
      <c r="R1052" s="124" t="s">
        <v>115</v>
      </c>
      <c r="S1052"/>
      <c r="T1052"/>
    </row>
    <row r="1053" spans="1:20">
      <c r="A1053"/>
      <c r="B1053" s="194">
        <v>44522</v>
      </c>
      <c r="C1053">
        <v>41</v>
      </c>
      <c r="D1053" t="s">
        <v>105</v>
      </c>
      <c r="E1053" t="s">
        <v>99</v>
      </c>
      <c r="F1053" t="s">
        <v>106</v>
      </c>
      <c r="G1053" s="124" t="s">
        <v>115</v>
      </c>
      <c r="H1053" t="s">
        <v>102</v>
      </c>
      <c r="I1053" s="124" t="s">
        <v>115</v>
      </c>
      <c r="J1053" s="194">
        <v>44387</v>
      </c>
      <c r="K1053" s="196">
        <f t="shared" si="16"/>
        <v>44389</v>
      </c>
      <c r="L1053"/>
      <c r="M1053"/>
      <c r="N1053" s="194">
        <v>44404</v>
      </c>
      <c r="O1053">
        <v>17</v>
      </c>
      <c r="P1053" t="s">
        <v>11</v>
      </c>
      <c r="Q1053" s="124" t="s">
        <v>115</v>
      </c>
      <c r="R1053" s="124" t="s">
        <v>115</v>
      </c>
      <c r="S1053"/>
      <c r="T1053"/>
    </row>
    <row r="1054" spans="1:20">
      <c r="A1054"/>
      <c r="B1054" s="194">
        <v>44522</v>
      </c>
      <c r="C1054">
        <v>41</v>
      </c>
      <c r="D1054" t="s">
        <v>105</v>
      </c>
      <c r="E1054" t="s">
        <v>99</v>
      </c>
      <c r="F1054" t="s">
        <v>106</v>
      </c>
      <c r="G1054" s="124" t="s">
        <v>115</v>
      </c>
      <c r="H1054" t="s">
        <v>102</v>
      </c>
      <c r="I1054" s="124" t="s">
        <v>115</v>
      </c>
      <c r="J1054" s="194">
        <v>44542</v>
      </c>
      <c r="K1054" s="196">
        <f t="shared" si="16"/>
        <v>44544</v>
      </c>
      <c r="L1054"/>
      <c r="M1054"/>
      <c r="N1054" s="194">
        <v>44544</v>
      </c>
      <c r="O1054">
        <v>2</v>
      </c>
      <c r="P1054" t="s">
        <v>11</v>
      </c>
      <c r="Q1054" s="124" t="s">
        <v>115</v>
      </c>
      <c r="R1054" s="124" t="s">
        <v>115</v>
      </c>
      <c r="S1054"/>
      <c r="T1054"/>
    </row>
    <row r="1055" spans="1:20">
      <c r="A1055"/>
      <c r="B1055" s="194">
        <v>44523</v>
      </c>
      <c r="C1055">
        <v>40</v>
      </c>
      <c r="D1055" t="s">
        <v>98</v>
      </c>
      <c r="E1055" t="s">
        <v>99</v>
      </c>
      <c r="F1055" t="s">
        <v>106</v>
      </c>
      <c r="G1055" s="124" t="s">
        <v>115</v>
      </c>
      <c r="H1055" t="s">
        <v>102</v>
      </c>
      <c r="I1055" s="124" t="s">
        <v>115</v>
      </c>
      <c r="J1055" s="194">
        <v>44473</v>
      </c>
      <c r="K1055" s="196">
        <f t="shared" si="16"/>
        <v>44475</v>
      </c>
      <c r="L1055"/>
      <c r="M1055"/>
      <c r="N1055" s="194">
        <v>44475</v>
      </c>
      <c r="O1055">
        <v>2</v>
      </c>
      <c r="P1055" t="s">
        <v>11</v>
      </c>
      <c r="Q1055" s="124" t="s">
        <v>115</v>
      </c>
      <c r="R1055" s="124" t="s">
        <v>115</v>
      </c>
      <c r="S1055"/>
      <c r="T1055"/>
    </row>
    <row r="1056" spans="1:20">
      <c r="A1056"/>
      <c r="B1056" s="194">
        <v>44526</v>
      </c>
      <c r="C1056">
        <v>28</v>
      </c>
      <c r="D1056" t="s">
        <v>107</v>
      </c>
      <c r="E1056" t="s">
        <v>107</v>
      </c>
      <c r="F1056" t="s">
        <v>106</v>
      </c>
      <c r="G1056" s="124" t="s">
        <v>115</v>
      </c>
      <c r="H1056" t="s">
        <v>102</v>
      </c>
      <c r="I1056" s="124" t="s">
        <v>115</v>
      </c>
      <c r="J1056" s="194">
        <v>44387</v>
      </c>
      <c r="K1056" s="196">
        <f t="shared" si="16"/>
        <v>44389</v>
      </c>
      <c r="L1056"/>
      <c r="M1056"/>
      <c r="N1056" s="194">
        <v>44389</v>
      </c>
      <c r="O1056">
        <v>2</v>
      </c>
      <c r="P1056" t="s">
        <v>11</v>
      </c>
      <c r="Q1056" s="124" t="s">
        <v>115</v>
      </c>
      <c r="R1056" s="124" t="s">
        <v>115</v>
      </c>
      <c r="S1056"/>
      <c r="T1056"/>
    </row>
    <row r="1057" spans="1:20">
      <c r="A1057"/>
      <c r="B1057" s="194">
        <v>44526</v>
      </c>
      <c r="C1057">
        <v>29</v>
      </c>
      <c r="D1057" t="s">
        <v>108</v>
      </c>
      <c r="E1057" t="s">
        <v>107</v>
      </c>
      <c r="F1057" t="s">
        <v>106</v>
      </c>
      <c r="G1057" s="124" t="s">
        <v>115</v>
      </c>
      <c r="H1057" t="s">
        <v>102</v>
      </c>
      <c r="I1057" s="124" t="s">
        <v>115</v>
      </c>
      <c r="J1057" s="194">
        <v>44263</v>
      </c>
      <c r="K1057" s="196">
        <f t="shared" si="16"/>
        <v>44265</v>
      </c>
      <c r="L1057"/>
      <c r="M1057"/>
      <c r="N1057" s="194">
        <v>44278</v>
      </c>
      <c r="O1057">
        <v>15</v>
      </c>
      <c r="P1057" t="s">
        <v>11</v>
      </c>
      <c r="Q1057" s="124" t="s">
        <v>115</v>
      </c>
      <c r="R1057" s="124" t="s">
        <v>115</v>
      </c>
      <c r="S1057"/>
      <c r="T1057"/>
    </row>
    <row r="1058" spans="1:20">
      <c r="A1058"/>
      <c r="B1058" s="194">
        <v>44526</v>
      </c>
      <c r="C1058">
        <v>29</v>
      </c>
      <c r="D1058" t="s">
        <v>108</v>
      </c>
      <c r="E1058" t="s">
        <v>107</v>
      </c>
      <c r="F1058" t="s">
        <v>106</v>
      </c>
      <c r="G1058" s="124" t="s">
        <v>115</v>
      </c>
      <c r="H1058" t="s">
        <v>102</v>
      </c>
      <c r="I1058" s="124" t="s">
        <v>115</v>
      </c>
      <c r="J1058" s="194">
        <v>44341</v>
      </c>
      <c r="K1058" s="196">
        <f t="shared" si="16"/>
        <v>44343</v>
      </c>
      <c r="L1058"/>
      <c r="M1058"/>
      <c r="N1058" s="194">
        <v>44342</v>
      </c>
      <c r="O1058">
        <v>1</v>
      </c>
      <c r="P1058" t="s">
        <v>11</v>
      </c>
      <c r="Q1058" s="124" t="s">
        <v>115</v>
      </c>
      <c r="R1058" s="124" t="s">
        <v>115</v>
      </c>
      <c r="S1058"/>
      <c r="T1058"/>
    </row>
    <row r="1059" spans="1:20">
      <c r="A1059"/>
      <c r="B1059" s="194">
        <v>44526</v>
      </c>
      <c r="C1059">
        <v>29</v>
      </c>
      <c r="D1059" t="s">
        <v>108</v>
      </c>
      <c r="E1059" t="s">
        <v>107</v>
      </c>
      <c r="F1059" t="s">
        <v>106</v>
      </c>
      <c r="G1059" s="124" t="s">
        <v>115</v>
      </c>
      <c r="H1059" t="s">
        <v>102</v>
      </c>
      <c r="I1059" s="124" t="s">
        <v>115</v>
      </c>
      <c r="J1059" s="194">
        <v>44349</v>
      </c>
      <c r="K1059" s="196">
        <f t="shared" si="16"/>
        <v>44351</v>
      </c>
      <c r="L1059"/>
      <c r="M1059"/>
      <c r="N1059" s="194">
        <v>44363</v>
      </c>
      <c r="O1059">
        <v>14</v>
      </c>
      <c r="P1059" t="s">
        <v>11</v>
      </c>
      <c r="Q1059" s="124" t="s">
        <v>115</v>
      </c>
      <c r="R1059" s="124" t="s">
        <v>115</v>
      </c>
      <c r="S1059"/>
      <c r="T1059"/>
    </row>
    <row r="1060" spans="1:20">
      <c r="A1060"/>
      <c r="B1060" s="194">
        <v>44526</v>
      </c>
      <c r="C1060">
        <v>29</v>
      </c>
      <c r="D1060" t="s">
        <v>108</v>
      </c>
      <c r="E1060" t="s">
        <v>107</v>
      </c>
      <c r="F1060" t="s">
        <v>106</v>
      </c>
      <c r="G1060" s="124" t="s">
        <v>115</v>
      </c>
      <c r="H1060" t="s">
        <v>102</v>
      </c>
      <c r="I1060" s="124" t="s">
        <v>115</v>
      </c>
      <c r="J1060" s="194">
        <v>44422</v>
      </c>
      <c r="K1060" s="196">
        <f t="shared" si="16"/>
        <v>44424</v>
      </c>
      <c r="L1060"/>
      <c r="M1060"/>
      <c r="N1060" s="194">
        <v>44424</v>
      </c>
      <c r="O1060">
        <v>2</v>
      </c>
      <c r="P1060" t="s">
        <v>11</v>
      </c>
      <c r="Q1060" s="124" t="s">
        <v>115</v>
      </c>
      <c r="R1060" s="124" t="s">
        <v>115</v>
      </c>
      <c r="S1060"/>
      <c r="T1060"/>
    </row>
    <row r="1061" spans="1:20">
      <c r="A1061"/>
      <c r="B1061" s="194">
        <v>44530</v>
      </c>
      <c r="C1061">
        <v>22</v>
      </c>
      <c r="D1061" t="s">
        <v>98</v>
      </c>
      <c r="E1061" t="s">
        <v>99</v>
      </c>
      <c r="F1061" t="s">
        <v>106</v>
      </c>
      <c r="G1061" s="124" t="s">
        <v>115</v>
      </c>
      <c r="H1061" t="s">
        <v>102</v>
      </c>
      <c r="I1061" s="124" t="s">
        <v>115</v>
      </c>
      <c r="J1061" s="194">
        <v>44253</v>
      </c>
      <c r="K1061" s="196">
        <f t="shared" si="16"/>
        <v>44255</v>
      </c>
      <c r="L1061"/>
      <c r="M1061"/>
      <c r="N1061" s="194">
        <v>44254</v>
      </c>
      <c r="O1061">
        <v>1</v>
      </c>
      <c r="P1061" t="s">
        <v>11</v>
      </c>
      <c r="Q1061" s="124" t="s">
        <v>115</v>
      </c>
      <c r="R1061" s="124" t="s">
        <v>115</v>
      </c>
      <c r="S1061"/>
      <c r="T1061"/>
    </row>
    <row r="1062" spans="1:20">
      <c r="A1062"/>
      <c r="B1062" s="194">
        <v>44530</v>
      </c>
      <c r="C1062">
        <v>31</v>
      </c>
      <c r="D1062" t="s">
        <v>107</v>
      </c>
      <c r="E1062" t="s">
        <v>107</v>
      </c>
      <c r="F1062" t="s">
        <v>106</v>
      </c>
      <c r="G1062" s="124" t="s">
        <v>115</v>
      </c>
      <c r="H1062" t="s">
        <v>102</v>
      </c>
      <c r="I1062" s="124" t="s">
        <v>115</v>
      </c>
      <c r="J1062" s="194">
        <v>44205</v>
      </c>
      <c r="K1062" s="196">
        <f t="shared" si="16"/>
        <v>44207</v>
      </c>
      <c r="L1062"/>
      <c r="M1062"/>
      <c r="N1062" s="194">
        <v>44229</v>
      </c>
      <c r="O1062">
        <v>24</v>
      </c>
      <c r="P1062" t="s">
        <v>11</v>
      </c>
      <c r="Q1062" s="124" t="s">
        <v>115</v>
      </c>
      <c r="R1062" s="124" t="s">
        <v>115</v>
      </c>
      <c r="S1062"/>
      <c r="T1062"/>
    </row>
    <row r="1063" spans="1:20">
      <c r="A1063"/>
      <c r="B1063" s="194">
        <v>44530</v>
      </c>
      <c r="C1063">
        <v>31</v>
      </c>
      <c r="D1063" t="s">
        <v>107</v>
      </c>
      <c r="E1063" t="s">
        <v>107</v>
      </c>
      <c r="F1063" t="s">
        <v>106</v>
      </c>
      <c r="G1063" s="124" t="s">
        <v>115</v>
      </c>
      <c r="H1063" t="s">
        <v>102</v>
      </c>
      <c r="I1063" s="124" t="s">
        <v>115</v>
      </c>
      <c r="J1063" s="194">
        <v>44399</v>
      </c>
      <c r="K1063" s="196">
        <f t="shared" si="16"/>
        <v>44401</v>
      </c>
      <c r="L1063"/>
      <c r="M1063"/>
      <c r="N1063" s="194">
        <v>44417</v>
      </c>
      <c r="O1063">
        <v>18</v>
      </c>
      <c r="P1063" t="s">
        <v>11</v>
      </c>
      <c r="Q1063" s="124" t="s">
        <v>115</v>
      </c>
      <c r="R1063" s="124" t="s">
        <v>115</v>
      </c>
      <c r="S1063"/>
      <c r="T1063"/>
    </row>
    <row r="1064" spans="1:20">
      <c r="A1064"/>
      <c r="B1064" s="194">
        <v>44531</v>
      </c>
      <c r="C1064">
        <v>25</v>
      </c>
      <c r="D1064" t="s">
        <v>107</v>
      </c>
      <c r="E1064" t="s">
        <v>107</v>
      </c>
      <c r="F1064" t="s">
        <v>106</v>
      </c>
      <c r="G1064" s="124" t="s">
        <v>115</v>
      </c>
      <c r="H1064" t="s">
        <v>102</v>
      </c>
      <c r="I1064" s="124" t="s">
        <v>115</v>
      </c>
      <c r="J1064" s="194">
        <v>44551</v>
      </c>
      <c r="K1064" s="196">
        <f t="shared" si="16"/>
        <v>44553</v>
      </c>
      <c r="L1064"/>
      <c r="M1064"/>
      <c r="N1064" s="194">
        <v>44560</v>
      </c>
      <c r="O1064">
        <v>9</v>
      </c>
      <c r="P1064" t="s">
        <v>11</v>
      </c>
      <c r="Q1064" s="124" t="s">
        <v>115</v>
      </c>
      <c r="R1064" s="124" t="s">
        <v>115</v>
      </c>
      <c r="S1064"/>
      <c r="T1064"/>
    </row>
    <row r="1065" spans="1:20">
      <c r="A1065"/>
      <c r="B1065" s="194">
        <v>44531</v>
      </c>
      <c r="C1065">
        <v>34</v>
      </c>
      <c r="D1065" t="s">
        <v>105</v>
      </c>
      <c r="E1065" t="s">
        <v>99</v>
      </c>
      <c r="F1065" t="s">
        <v>106</v>
      </c>
      <c r="G1065" s="124" t="s">
        <v>115</v>
      </c>
      <c r="H1065" t="s">
        <v>102</v>
      </c>
      <c r="I1065" s="124" t="s">
        <v>115</v>
      </c>
      <c r="J1065" s="194">
        <v>44356</v>
      </c>
      <c r="K1065" s="196">
        <f t="shared" si="16"/>
        <v>44358</v>
      </c>
      <c r="L1065"/>
      <c r="M1065"/>
      <c r="N1065" s="194">
        <v>44359</v>
      </c>
      <c r="O1065">
        <v>3</v>
      </c>
      <c r="P1065" t="s">
        <v>11</v>
      </c>
      <c r="Q1065" s="124" t="s">
        <v>115</v>
      </c>
      <c r="R1065" s="124" t="s">
        <v>115</v>
      </c>
      <c r="S1065"/>
      <c r="T1065"/>
    </row>
    <row r="1066" spans="1:20">
      <c r="A1066"/>
      <c r="B1066" s="194">
        <v>44531</v>
      </c>
      <c r="C1066">
        <v>34</v>
      </c>
      <c r="D1066" t="s">
        <v>105</v>
      </c>
      <c r="E1066" t="s">
        <v>99</v>
      </c>
      <c r="F1066" t="s">
        <v>106</v>
      </c>
      <c r="G1066" s="124" t="s">
        <v>115</v>
      </c>
      <c r="H1066" t="s">
        <v>102</v>
      </c>
      <c r="I1066" s="124" t="s">
        <v>115</v>
      </c>
      <c r="J1066" s="194">
        <v>44436</v>
      </c>
      <c r="K1066" s="196">
        <f t="shared" si="16"/>
        <v>44438</v>
      </c>
      <c r="L1066"/>
      <c r="M1066"/>
      <c r="N1066" s="194">
        <v>44437</v>
      </c>
      <c r="O1066">
        <v>1</v>
      </c>
      <c r="P1066" t="s">
        <v>11</v>
      </c>
      <c r="Q1066" s="124" t="s">
        <v>115</v>
      </c>
      <c r="R1066" s="124" t="s">
        <v>115</v>
      </c>
      <c r="S1066"/>
      <c r="T1066"/>
    </row>
    <row r="1067" spans="1:20">
      <c r="A1067"/>
      <c r="B1067" s="194">
        <v>44531</v>
      </c>
      <c r="C1067">
        <v>34</v>
      </c>
      <c r="D1067" t="s">
        <v>105</v>
      </c>
      <c r="E1067" t="s">
        <v>99</v>
      </c>
      <c r="F1067" t="s">
        <v>106</v>
      </c>
      <c r="G1067" s="124" t="s">
        <v>115</v>
      </c>
      <c r="H1067" t="s">
        <v>102</v>
      </c>
      <c r="I1067" s="124" t="s">
        <v>115</v>
      </c>
      <c r="J1067" s="194">
        <v>44476</v>
      </c>
      <c r="K1067" s="196">
        <f t="shared" si="16"/>
        <v>44478</v>
      </c>
      <c r="L1067"/>
      <c r="M1067"/>
      <c r="N1067" s="194">
        <v>44478</v>
      </c>
      <c r="O1067">
        <v>2</v>
      </c>
      <c r="P1067" t="s">
        <v>11</v>
      </c>
      <c r="Q1067" s="124" t="s">
        <v>115</v>
      </c>
      <c r="R1067" s="124" t="s">
        <v>115</v>
      </c>
      <c r="S1067"/>
      <c r="T1067"/>
    </row>
    <row r="1068" spans="1:20">
      <c r="A1068"/>
      <c r="B1068" s="194">
        <v>44532</v>
      </c>
      <c r="C1068">
        <v>50</v>
      </c>
      <c r="D1068" t="s">
        <v>105</v>
      </c>
      <c r="E1068" t="s">
        <v>99</v>
      </c>
      <c r="F1068" t="s">
        <v>106</v>
      </c>
      <c r="G1068" s="124" t="s">
        <v>115</v>
      </c>
      <c r="H1068" t="s">
        <v>102</v>
      </c>
      <c r="I1068" s="124" t="s">
        <v>115</v>
      </c>
      <c r="J1068" s="194">
        <v>44342</v>
      </c>
      <c r="K1068" s="196">
        <f t="shared" si="16"/>
        <v>44344</v>
      </c>
      <c r="L1068"/>
      <c r="M1068"/>
      <c r="N1068" s="194">
        <v>44349</v>
      </c>
      <c r="O1068">
        <v>7</v>
      </c>
      <c r="P1068" t="s">
        <v>11</v>
      </c>
      <c r="Q1068" s="124" t="s">
        <v>115</v>
      </c>
      <c r="R1068" s="124" t="s">
        <v>115</v>
      </c>
      <c r="S1068"/>
      <c r="T1068"/>
    </row>
    <row r="1069" spans="1:20">
      <c r="A1069"/>
      <c r="B1069" s="194">
        <v>44532</v>
      </c>
      <c r="C1069">
        <v>50</v>
      </c>
      <c r="D1069" t="s">
        <v>105</v>
      </c>
      <c r="E1069" t="s">
        <v>99</v>
      </c>
      <c r="F1069" t="s">
        <v>106</v>
      </c>
      <c r="G1069" s="124" t="s">
        <v>115</v>
      </c>
      <c r="H1069" t="s">
        <v>102</v>
      </c>
      <c r="I1069" s="124" t="s">
        <v>115</v>
      </c>
      <c r="J1069" s="194">
        <v>44480</v>
      </c>
      <c r="K1069" s="196">
        <f t="shared" si="16"/>
        <v>44482</v>
      </c>
      <c r="L1069"/>
      <c r="M1069"/>
      <c r="N1069" s="194">
        <v>44483</v>
      </c>
      <c r="O1069">
        <v>3</v>
      </c>
      <c r="P1069" t="s">
        <v>11</v>
      </c>
      <c r="Q1069" s="124" t="s">
        <v>115</v>
      </c>
      <c r="R1069" s="124" t="s">
        <v>115</v>
      </c>
      <c r="S1069"/>
      <c r="T1069"/>
    </row>
    <row r="1070" spans="1:20">
      <c r="A1070"/>
      <c r="B1070" s="194">
        <v>44532</v>
      </c>
      <c r="C1070">
        <v>30</v>
      </c>
      <c r="D1070" t="s">
        <v>108</v>
      </c>
      <c r="E1070" t="s">
        <v>107</v>
      </c>
      <c r="F1070" t="s">
        <v>106</v>
      </c>
      <c r="G1070" s="124" t="s">
        <v>115</v>
      </c>
      <c r="H1070" t="s">
        <v>102</v>
      </c>
      <c r="I1070" s="124" t="s">
        <v>115</v>
      </c>
      <c r="J1070" s="194">
        <v>44267</v>
      </c>
      <c r="K1070" s="196">
        <f t="shared" si="16"/>
        <v>44269</v>
      </c>
      <c r="L1070"/>
      <c r="M1070"/>
      <c r="N1070" s="194">
        <v>44274</v>
      </c>
      <c r="O1070">
        <v>7</v>
      </c>
      <c r="P1070" t="s">
        <v>11</v>
      </c>
      <c r="Q1070" s="124" t="s">
        <v>115</v>
      </c>
      <c r="R1070" s="124" t="s">
        <v>115</v>
      </c>
      <c r="S1070"/>
      <c r="T1070"/>
    </row>
    <row r="1071" spans="1:20">
      <c r="A1071"/>
      <c r="B1071" s="194">
        <v>44532</v>
      </c>
      <c r="C1071">
        <v>43</v>
      </c>
      <c r="D1071" t="s">
        <v>98</v>
      </c>
      <c r="E1071" t="s">
        <v>99</v>
      </c>
      <c r="F1071" t="s">
        <v>106</v>
      </c>
      <c r="G1071" s="124" t="s">
        <v>115</v>
      </c>
      <c r="H1071" t="s">
        <v>102</v>
      </c>
      <c r="I1071" s="124" t="s">
        <v>115</v>
      </c>
      <c r="J1071" s="194">
        <v>44229</v>
      </c>
      <c r="K1071" s="196">
        <f t="shared" si="16"/>
        <v>44231</v>
      </c>
      <c r="L1071"/>
      <c r="M1071"/>
      <c r="N1071" s="194">
        <v>44230</v>
      </c>
      <c r="O1071">
        <v>1</v>
      </c>
      <c r="P1071" t="s">
        <v>11</v>
      </c>
      <c r="Q1071" s="124" t="s">
        <v>115</v>
      </c>
      <c r="R1071" s="124" t="s">
        <v>115</v>
      </c>
      <c r="S1071"/>
      <c r="T1071"/>
    </row>
    <row r="1072" spans="1:20">
      <c r="A1072"/>
      <c r="B1072" s="194">
        <v>44532</v>
      </c>
      <c r="C1072">
        <v>43</v>
      </c>
      <c r="D1072" t="s">
        <v>98</v>
      </c>
      <c r="E1072" t="s">
        <v>99</v>
      </c>
      <c r="F1072" t="s">
        <v>106</v>
      </c>
      <c r="G1072" s="124" t="s">
        <v>115</v>
      </c>
      <c r="H1072" t="s">
        <v>102</v>
      </c>
      <c r="I1072" s="124" t="s">
        <v>115</v>
      </c>
      <c r="J1072" s="194">
        <v>44410</v>
      </c>
      <c r="K1072" s="196">
        <f t="shared" si="16"/>
        <v>44412</v>
      </c>
      <c r="L1072"/>
      <c r="M1072"/>
      <c r="N1072" s="194">
        <v>44414</v>
      </c>
      <c r="O1072">
        <v>4</v>
      </c>
      <c r="P1072" t="s">
        <v>11</v>
      </c>
      <c r="Q1072" s="124" t="s">
        <v>115</v>
      </c>
      <c r="R1072" s="124" t="s">
        <v>115</v>
      </c>
      <c r="S1072"/>
      <c r="T1072"/>
    </row>
    <row r="1073" spans="1:20">
      <c r="A1073"/>
      <c r="B1073" s="194">
        <v>44537</v>
      </c>
      <c r="C1073">
        <v>38</v>
      </c>
      <c r="D1073" t="s">
        <v>109</v>
      </c>
      <c r="E1073" t="s">
        <v>107</v>
      </c>
      <c r="F1073" t="s">
        <v>106</v>
      </c>
      <c r="G1073" s="124" t="s">
        <v>115</v>
      </c>
      <c r="H1073" t="s">
        <v>102</v>
      </c>
      <c r="I1073" s="124" t="s">
        <v>115</v>
      </c>
      <c r="J1073" s="194">
        <v>44389</v>
      </c>
      <c r="K1073" s="196">
        <f t="shared" si="16"/>
        <v>44391</v>
      </c>
      <c r="L1073"/>
      <c r="M1073"/>
      <c r="N1073" s="194">
        <v>44391</v>
      </c>
      <c r="O1073">
        <v>2</v>
      </c>
      <c r="P1073" t="s">
        <v>11</v>
      </c>
      <c r="Q1073" s="124" t="s">
        <v>115</v>
      </c>
      <c r="R1073" s="124" t="s">
        <v>115</v>
      </c>
      <c r="S1073"/>
      <c r="T1073"/>
    </row>
    <row r="1074" spans="1:20">
      <c r="A1074"/>
      <c r="B1074" s="194">
        <v>44537</v>
      </c>
      <c r="C1074">
        <v>22</v>
      </c>
      <c r="D1074" t="s">
        <v>105</v>
      </c>
      <c r="E1074" t="s">
        <v>99</v>
      </c>
      <c r="F1074" t="s">
        <v>106</v>
      </c>
      <c r="G1074" s="124" t="s">
        <v>115</v>
      </c>
      <c r="H1074" t="s">
        <v>102</v>
      </c>
      <c r="I1074" s="124" t="s">
        <v>115</v>
      </c>
      <c r="J1074" s="194">
        <v>44550</v>
      </c>
      <c r="K1074" s="196">
        <f t="shared" si="16"/>
        <v>44552</v>
      </c>
      <c r="L1074"/>
      <c r="M1074"/>
      <c r="N1074" s="194">
        <v>44552</v>
      </c>
      <c r="O1074">
        <v>2</v>
      </c>
      <c r="P1074" t="s">
        <v>11</v>
      </c>
      <c r="Q1074" s="124" t="s">
        <v>115</v>
      </c>
      <c r="R1074" s="124" t="s">
        <v>115</v>
      </c>
      <c r="S1074"/>
      <c r="T1074"/>
    </row>
    <row r="1075" spans="1:20">
      <c r="A1075"/>
      <c r="B1075" s="194">
        <v>44540</v>
      </c>
      <c r="C1075">
        <v>21</v>
      </c>
      <c r="D1075" t="s">
        <v>105</v>
      </c>
      <c r="E1075" t="s">
        <v>99</v>
      </c>
      <c r="F1075" t="s">
        <v>106</v>
      </c>
      <c r="G1075" s="124" t="s">
        <v>115</v>
      </c>
      <c r="H1075" t="s">
        <v>102</v>
      </c>
      <c r="I1075" s="124" t="s">
        <v>115</v>
      </c>
      <c r="J1075" s="194">
        <v>44504</v>
      </c>
      <c r="K1075" s="196">
        <f t="shared" si="16"/>
        <v>44506</v>
      </c>
      <c r="L1075"/>
      <c r="M1075"/>
      <c r="N1075" s="194">
        <v>44513</v>
      </c>
      <c r="O1075">
        <v>9</v>
      </c>
      <c r="P1075" t="s">
        <v>11</v>
      </c>
      <c r="Q1075" s="124" t="s">
        <v>115</v>
      </c>
      <c r="R1075" s="124" t="s">
        <v>115</v>
      </c>
      <c r="S1075"/>
      <c r="T1075"/>
    </row>
    <row r="1076" spans="1:20">
      <c r="A1076"/>
      <c r="B1076" s="194">
        <v>44543</v>
      </c>
      <c r="C1076">
        <v>40</v>
      </c>
      <c r="D1076" t="s">
        <v>107</v>
      </c>
      <c r="E1076" t="s">
        <v>107</v>
      </c>
      <c r="F1076" t="s">
        <v>106</v>
      </c>
      <c r="G1076" s="124" t="s">
        <v>115</v>
      </c>
      <c r="H1076" t="s">
        <v>102</v>
      </c>
      <c r="I1076" s="124" t="s">
        <v>115</v>
      </c>
      <c r="J1076" s="194">
        <v>44247</v>
      </c>
      <c r="K1076" s="196">
        <f t="shared" si="16"/>
        <v>44249</v>
      </c>
      <c r="L1076"/>
      <c r="M1076"/>
      <c r="N1076" s="194">
        <v>44251</v>
      </c>
      <c r="O1076">
        <v>4</v>
      </c>
      <c r="P1076" t="s">
        <v>11</v>
      </c>
      <c r="Q1076" s="124" t="s">
        <v>115</v>
      </c>
      <c r="R1076" s="124" t="s">
        <v>115</v>
      </c>
      <c r="S1076"/>
      <c r="T1076"/>
    </row>
    <row r="1077" spans="1:20">
      <c r="A1077"/>
      <c r="B1077" s="194">
        <v>44543</v>
      </c>
      <c r="C1077">
        <v>40</v>
      </c>
      <c r="D1077" t="s">
        <v>107</v>
      </c>
      <c r="E1077" t="s">
        <v>107</v>
      </c>
      <c r="F1077" t="s">
        <v>106</v>
      </c>
      <c r="G1077" s="124" t="s">
        <v>115</v>
      </c>
      <c r="H1077" t="s">
        <v>102</v>
      </c>
      <c r="I1077" s="124" t="s">
        <v>115</v>
      </c>
      <c r="J1077" s="194">
        <v>44295</v>
      </c>
      <c r="K1077" s="196">
        <f t="shared" si="16"/>
        <v>44297</v>
      </c>
      <c r="L1077"/>
      <c r="M1077"/>
      <c r="N1077" s="194">
        <v>44304</v>
      </c>
      <c r="O1077">
        <v>9</v>
      </c>
      <c r="P1077" t="s">
        <v>11</v>
      </c>
      <c r="Q1077" s="124" t="s">
        <v>115</v>
      </c>
      <c r="R1077" s="124" t="s">
        <v>115</v>
      </c>
      <c r="S1077"/>
      <c r="T1077"/>
    </row>
    <row r="1078" spans="1:20">
      <c r="A1078"/>
      <c r="B1078" s="194">
        <v>44543</v>
      </c>
      <c r="C1078">
        <v>40</v>
      </c>
      <c r="D1078" t="s">
        <v>107</v>
      </c>
      <c r="E1078" t="s">
        <v>107</v>
      </c>
      <c r="F1078" t="s">
        <v>106</v>
      </c>
      <c r="G1078" s="124" t="s">
        <v>115</v>
      </c>
      <c r="H1078" t="s">
        <v>102</v>
      </c>
      <c r="I1078" s="124" t="s">
        <v>115</v>
      </c>
      <c r="J1078" s="194">
        <v>44426</v>
      </c>
      <c r="K1078" s="196">
        <f t="shared" si="16"/>
        <v>44428</v>
      </c>
      <c r="L1078"/>
      <c r="M1078"/>
      <c r="N1078" s="194">
        <v>44431</v>
      </c>
      <c r="O1078">
        <v>5</v>
      </c>
      <c r="P1078" t="s">
        <v>11</v>
      </c>
      <c r="Q1078" s="124" t="s">
        <v>115</v>
      </c>
      <c r="R1078" s="124" t="s">
        <v>115</v>
      </c>
      <c r="S1078"/>
      <c r="T1078"/>
    </row>
    <row r="1079" spans="1:20">
      <c r="A1079"/>
      <c r="B1079" s="194">
        <v>44543</v>
      </c>
      <c r="C1079">
        <v>30</v>
      </c>
      <c r="D1079" t="s">
        <v>107</v>
      </c>
      <c r="E1079" t="s">
        <v>107</v>
      </c>
      <c r="F1079" t="s">
        <v>106</v>
      </c>
      <c r="G1079" s="124" t="s">
        <v>115</v>
      </c>
      <c r="H1079" t="s">
        <v>102</v>
      </c>
      <c r="I1079" s="124" t="s">
        <v>115</v>
      </c>
      <c r="J1079" s="194">
        <v>44390</v>
      </c>
      <c r="K1079" s="196">
        <f t="shared" si="16"/>
        <v>44392</v>
      </c>
      <c r="L1079"/>
      <c r="M1079"/>
      <c r="N1079" s="194">
        <v>44392</v>
      </c>
      <c r="O1079">
        <v>2</v>
      </c>
      <c r="P1079" t="s">
        <v>11</v>
      </c>
      <c r="Q1079" s="124" t="s">
        <v>115</v>
      </c>
      <c r="R1079" s="124" t="s">
        <v>115</v>
      </c>
      <c r="S1079"/>
      <c r="T1079"/>
    </row>
    <row r="1080" spans="1:20">
      <c r="A1080"/>
      <c r="B1080" s="194">
        <v>44543</v>
      </c>
      <c r="C1080">
        <v>30</v>
      </c>
      <c r="D1080" t="s">
        <v>107</v>
      </c>
      <c r="E1080" t="s">
        <v>107</v>
      </c>
      <c r="F1080" t="s">
        <v>106</v>
      </c>
      <c r="G1080" s="124" t="s">
        <v>115</v>
      </c>
      <c r="H1080" t="s">
        <v>102</v>
      </c>
      <c r="I1080" s="124" t="s">
        <v>115</v>
      </c>
      <c r="J1080" s="194">
        <v>44399</v>
      </c>
      <c r="K1080" s="196">
        <f t="shared" si="16"/>
        <v>44401</v>
      </c>
      <c r="L1080"/>
      <c r="M1080"/>
      <c r="N1080" s="194">
        <v>44410</v>
      </c>
      <c r="O1080">
        <v>11</v>
      </c>
      <c r="P1080" t="s">
        <v>11</v>
      </c>
      <c r="Q1080" s="124" t="s">
        <v>115</v>
      </c>
      <c r="R1080" s="124" t="s">
        <v>115</v>
      </c>
      <c r="S1080"/>
      <c r="T1080"/>
    </row>
    <row r="1081" spans="1:20">
      <c r="A1081"/>
      <c r="B1081" s="194">
        <v>44543</v>
      </c>
      <c r="C1081">
        <v>46</v>
      </c>
      <c r="D1081" t="s">
        <v>98</v>
      </c>
      <c r="E1081" t="s">
        <v>99</v>
      </c>
      <c r="F1081" t="s">
        <v>106</v>
      </c>
      <c r="G1081" s="124" t="s">
        <v>115</v>
      </c>
      <c r="H1081" t="s">
        <v>102</v>
      </c>
      <c r="I1081" s="124" t="s">
        <v>115</v>
      </c>
      <c r="J1081" s="194">
        <v>44545</v>
      </c>
      <c r="K1081" s="196">
        <f t="shared" si="16"/>
        <v>44547</v>
      </c>
      <c r="L1081"/>
      <c r="M1081"/>
      <c r="N1081" s="194">
        <v>44559</v>
      </c>
      <c r="O1081">
        <v>14</v>
      </c>
      <c r="P1081" t="s">
        <v>11</v>
      </c>
      <c r="Q1081" s="124" t="s">
        <v>115</v>
      </c>
      <c r="R1081" s="124" t="s">
        <v>115</v>
      </c>
      <c r="S1081"/>
      <c r="T1081"/>
    </row>
    <row r="1082" spans="1:20">
      <c r="A1082"/>
      <c r="B1082" s="194">
        <v>44547</v>
      </c>
      <c r="C1082">
        <v>34</v>
      </c>
      <c r="D1082" t="s">
        <v>105</v>
      </c>
      <c r="E1082" t="s">
        <v>99</v>
      </c>
      <c r="F1082" t="s">
        <v>106</v>
      </c>
      <c r="G1082" s="124" t="s">
        <v>115</v>
      </c>
      <c r="H1082" t="s">
        <v>102</v>
      </c>
      <c r="I1082" s="124" t="s">
        <v>115</v>
      </c>
      <c r="J1082" s="194">
        <v>44356</v>
      </c>
      <c r="K1082" s="196">
        <f t="shared" si="16"/>
        <v>44358</v>
      </c>
      <c r="L1082"/>
      <c r="M1082"/>
      <c r="N1082" s="194">
        <v>44359</v>
      </c>
      <c r="O1082">
        <v>3</v>
      </c>
      <c r="P1082" t="s">
        <v>11</v>
      </c>
      <c r="Q1082" s="124" t="s">
        <v>115</v>
      </c>
      <c r="R1082" s="124" t="s">
        <v>115</v>
      </c>
      <c r="S1082"/>
      <c r="T1082"/>
    </row>
    <row r="1083" spans="1:20">
      <c r="A1083"/>
      <c r="B1083" s="194">
        <v>44547</v>
      </c>
      <c r="C1083">
        <v>34</v>
      </c>
      <c r="D1083" t="s">
        <v>105</v>
      </c>
      <c r="E1083" t="s">
        <v>99</v>
      </c>
      <c r="F1083" t="s">
        <v>106</v>
      </c>
      <c r="G1083" s="124" t="s">
        <v>115</v>
      </c>
      <c r="H1083" t="s">
        <v>102</v>
      </c>
      <c r="I1083" s="124" t="s">
        <v>115</v>
      </c>
      <c r="J1083" s="194">
        <v>44436</v>
      </c>
      <c r="K1083" s="196">
        <f t="shared" si="16"/>
        <v>44438</v>
      </c>
      <c r="L1083"/>
      <c r="M1083"/>
      <c r="N1083" s="194">
        <v>44437</v>
      </c>
      <c r="O1083">
        <v>1</v>
      </c>
      <c r="P1083" t="s">
        <v>11</v>
      </c>
      <c r="Q1083" s="124" t="s">
        <v>115</v>
      </c>
      <c r="R1083" s="124" t="s">
        <v>115</v>
      </c>
      <c r="S1083"/>
      <c r="T1083"/>
    </row>
    <row r="1084" spans="1:20">
      <c r="A1084"/>
      <c r="B1084" s="194">
        <v>44547</v>
      </c>
      <c r="C1084">
        <v>34</v>
      </c>
      <c r="D1084" t="s">
        <v>105</v>
      </c>
      <c r="E1084" t="s">
        <v>99</v>
      </c>
      <c r="F1084" t="s">
        <v>106</v>
      </c>
      <c r="G1084" s="124" t="s">
        <v>115</v>
      </c>
      <c r="H1084" t="s">
        <v>102</v>
      </c>
      <c r="I1084" s="124" t="s">
        <v>115</v>
      </c>
      <c r="J1084" s="194">
        <v>44476</v>
      </c>
      <c r="K1084" s="196">
        <f t="shared" si="16"/>
        <v>44478</v>
      </c>
      <c r="L1084"/>
      <c r="M1084"/>
      <c r="N1084" s="194">
        <v>44478</v>
      </c>
      <c r="O1084">
        <v>2</v>
      </c>
      <c r="P1084" t="s">
        <v>11</v>
      </c>
      <c r="Q1084" s="124" t="s">
        <v>115</v>
      </c>
      <c r="R1084" s="124" t="s">
        <v>115</v>
      </c>
      <c r="S1084"/>
      <c r="T1084"/>
    </row>
    <row r="1085" spans="1:20">
      <c r="A1085"/>
      <c r="B1085" s="194">
        <v>44547</v>
      </c>
      <c r="C1085">
        <v>30</v>
      </c>
      <c r="D1085" t="s">
        <v>98</v>
      </c>
      <c r="E1085" t="s">
        <v>99</v>
      </c>
      <c r="F1085" t="s">
        <v>106</v>
      </c>
      <c r="G1085" s="124" t="s">
        <v>115</v>
      </c>
      <c r="H1085" t="s">
        <v>102</v>
      </c>
      <c r="I1085" s="124" t="s">
        <v>115</v>
      </c>
      <c r="J1085" s="194">
        <v>44314</v>
      </c>
      <c r="K1085" s="196">
        <f t="shared" si="16"/>
        <v>44316</v>
      </c>
      <c r="L1085"/>
      <c r="M1085"/>
      <c r="N1085" s="194">
        <v>44342</v>
      </c>
      <c r="O1085">
        <v>28</v>
      </c>
      <c r="P1085" t="s">
        <v>11</v>
      </c>
      <c r="Q1085" s="124" t="s">
        <v>115</v>
      </c>
      <c r="R1085" s="124" t="s">
        <v>115</v>
      </c>
      <c r="S1085"/>
      <c r="T1085"/>
    </row>
    <row r="1086" spans="1:20">
      <c r="A1086"/>
      <c r="B1086" s="194">
        <v>44547</v>
      </c>
      <c r="C1086">
        <v>30</v>
      </c>
      <c r="D1086" t="s">
        <v>98</v>
      </c>
      <c r="E1086" t="s">
        <v>99</v>
      </c>
      <c r="F1086" t="s">
        <v>106</v>
      </c>
      <c r="G1086" s="124" t="s">
        <v>115</v>
      </c>
      <c r="H1086" t="s">
        <v>102</v>
      </c>
      <c r="I1086" s="124" t="s">
        <v>115</v>
      </c>
      <c r="J1086" s="194">
        <v>44397</v>
      </c>
      <c r="K1086" s="196">
        <f t="shared" si="16"/>
        <v>44399</v>
      </c>
      <c r="L1086"/>
      <c r="M1086"/>
      <c r="N1086" s="194">
        <v>44418</v>
      </c>
      <c r="O1086">
        <v>21</v>
      </c>
      <c r="P1086" t="s">
        <v>11</v>
      </c>
      <c r="Q1086" s="124" t="s">
        <v>115</v>
      </c>
      <c r="R1086" s="124" t="s">
        <v>115</v>
      </c>
      <c r="S1086"/>
      <c r="T1086"/>
    </row>
    <row r="1087" spans="1:20">
      <c r="A1087"/>
      <c r="B1087" s="194">
        <v>44615</v>
      </c>
      <c r="C1087">
        <v>47</v>
      </c>
      <c r="D1087" t="s">
        <v>98</v>
      </c>
      <c r="E1087" t="s">
        <v>99</v>
      </c>
      <c r="F1087" t="s">
        <v>106</v>
      </c>
      <c r="G1087" s="124" t="s">
        <v>115</v>
      </c>
      <c r="H1087" t="s">
        <v>102</v>
      </c>
      <c r="I1087" s="124" t="s">
        <v>115</v>
      </c>
      <c r="J1087" s="194">
        <v>44336</v>
      </c>
      <c r="K1087" s="196">
        <f t="shared" si="16"/>
        <v>44338</v>
      </c>
      <c r="L1087"/>
      <c r="M1087"/>
      <c r="N1087" s="194">
        <v>44361</v>
      </c>
      <c r="O1087">
        <v>25</v>
      </c>
      <c r="P1087" t="s">
        <v>11</v>
      </c>
      <c r="Q1087" s="124" t="s">
        <v>115</v>
      </c>
      <c r="R1087" s="124" t="s">
        <v>115</v>
      </c>
      <c r="S1087"/>
      <c r="T1087"/>
    </row>
    <row r="1088" spans="1:20">
      <c r="A1088"/>
      <c r="B1088" s="194">
        <v>44615</v>
      </c>
      <c r="C1088">
        <v>47</v>
      </c>
      <c r="D1088" t="s">
        <v>98</v>
      </c>
      <c r="E1088" t="s">
        <v>99</v>
      </c>
      <c r="F1088" t="s">
        <v>106</v>
      </c>
      <c r="G1088" s="124" t="s">
        <v>115</v>
      </c>
      <c r="H1088" t="s">
        <v>102</v>
      </c>
      <c r="I1088" s="124" t="s">
        <v>115</v>
      </c>
      <c r="J1088" s="194">
        <v>44551</v>
      </c>
      <c r="K1088" s="196">
        <f t="shared" si="16"/>
        <v>44553</v>
      </c>
      <c r="L1088"/>
      <c r="M1088"/>
      <c r="N1088" s="194">
        <v>44557</v>
      </c>
      <c r="O1088">
        <v>6</v>
      </c>
      <c r="P1088" t="s">
        <v>11</v>
      </c>
      <c r="Q1088" s="124" t="s">
        <v>115</v>
      </c>
      <c r="R1088" s="124" t="s">
        <v>115</v>
      </c>
      <c r="S1088"/>
      <c r="T1088"/>
    </row>
    <row r="1089" spans="1:20">
      <c r="A1089"/>
      <c r="B1089" s="194">
        <v>44706</v>
      </c>
      <c r="C1089">
        <v>21</v>
      </c>
      <c r="D1089" t="s">
        <v>107</v>
      </c>
      <c r="E1089" t="s">
        <v>107</v>
      </c>
      <c r="F1089" t="s">
        <v>106</v>
      </c>
      <c r="G1089" s="124" t="s">
        <v>115</v>
      </c>
      <c r="H1089" t="s">
        <v>102</v>
      </c>
      <c r="I1089" s="124" t="s">
        <v>115</v>
      </c>
      <c r="J1089" s="194">
        <v>44335</v>
      </c>
      <c r="K1089" s="196">
        <f t="shared" si="16"/>
        <v>44337</v>
      </c>
      <c r="L1089"/>
      <c r="M1089"/>
      <c r="N1089" s="194">
        <v>44363</v>
      </c>
      <c r="O1089">
        <v>28</v>
      </c>
      <c r="P1089" t="s">
        <v>11</v>
      </c>
      <c r="Q1089" s="124" t="s">
        <v>115</v>
      </c>
      <c r="R1089" s="124" t="s">
        <v>115</v>
      </c>
      <c r="S1089"/>
      <c r="T1089"/>
    </row>
    <row r="1090" spans="1:20">
      <c r="A1090"/>
      <c r="B1090" s="194">
        <v>44706</v>
      </c>
      <c r="C1090">
        <v>21</v>
      </c>
      <c r="D1090" t="s">
        <v>107</v>
      </c>
      <c r="E1090" t="s">
        <v>107</v>
      </c>
      <c r="F1090" t="s">
        <v>106</v>
      </c>
      <c r="G1090" s="124" t="s">
        <v>115</v>
      </c>
      <c r="H1090" t="s">
        <v>102</v>
      </c>
      <c r="I1090" s="124" t="s">
        <v>115</v>
      </c>
      <c r="J1090" s="194">
        <v>44399</v>
      </c>
      <c r="K1090" s="196">
        <f t="shared" si="16"/>
        <v>44401</v>
      </c>
      <c r="L1090"/>
      <c r="M1090"/>
      <c r="N1090" s="194">
        <v>44400</v>
      </c>
      <c r="O1090">
        <v>1</v>
      </c>
      <c r="P1090" t="s">
        <v>11</v>
      </c>
      <c r="Q1090" s="124" t="s">
        <v>115</v>
      </c>
      <c r="R1090" s="124" t="s">
        <v>115</v>
      </c>
      <c r="S1090"/>
      <c r="T1090"/>
    </row>
    <row r="1091" spans="1:20">
      <c r="A1091"/>
      <c r="B1091" s="194">
        <v>44706</v>
      </c>
      <c r="C1091">
        <v>21</v>
      </c>
      <c r="D1091" t="s">
        <v>107</v>
      </c>
      <c r="E1091" t="s">
        <v>107</v>
      </c>
      <c r="F1091" t="s">
        <v>106</v>
      </c>
      <c r="G1091" s="124" t="s">
        <v>115</v>
      </c>
      <c r="H1091" t="s">
        <v>102</v>
      </c>
      <c r="I1091" s="124" t="s">
        <v>115</v>
      </c>
      <c r="J1091" s="194">
        <v>44463</v>
      </c>
      <c r="K1091" s="196">
        <f t="shared" si="16"/>
        <v>44465</v>
      </c>
      <c r="L1091"/>
      <c r="M1091"/>
      <c r="N1091" s="194">
        <v>44464</v>
      </c>
      <c r="O1091">
        <v>1</v>
      </c>
      <c r="P1091" t="s">
        <v>11</v>
      </c>
      <c r="Q1091" s="124" t="s">
        <v>115</v>
      </c>
      <c r="R1091" s="124" t="s">
        <v>115</v>
      </c>
      <c r="S1091"/>
      <c r="T1091"/>
    </row>
    <row r="1092" spans="1:20">
      <c r="A1092"/>
      <c r="B1092" s="194">
        <v>44636</v>
      </c>
      <c r="C1092">
        <v>22</v>
      </c>
      <c r="D1092" t="s">
        <v>98</v>
      </c>
      <c r="E1092" t="s">
        <v>99</v>
      </c>
      <c r="F1092" t="s">
        <v>106</v>
      </c>
      <c r="G1092" s="124" t="s">
        <v>115</v>
      </c>
      <c r="H1092" t="s">
        <v>102</v>
      </c>
      <c r="I1092" s="124" t="s">
        <v>115</v>
      </c>
      <c r="J1092" s="194">
        <v>44253</v>
      </c>
      <c r="K1092" s="196">
        <f t="shared" ref="K1092:K1155" si="17">J1092+2</f>
        <v>44255</v>
      </c>
      <c r="L1092"/>
      <c r="M1092"/>
      <c r="N1092" s="194">
        <v>44254</v>
      </c>
      <c r="O1092">
        <v>1</v>
      </c>
      <c r="P1092" t="s">
        <v>11</v>
      </c>
      <c r="Q1092" s="124" t="s">
        <v>115</v>
      </c>
      <c r="R1092" s="124" t="s">
        <v>115</v>
      </c>
      <c r="S1092"/>
      <c r="T1092"/>
    </row>
    <row r="1093" spans="1:20">
      <c r="A1093"/>
      <c r="B1093" s="194">
        <v>44559</v>
      </c>
      <c r="C1093">
        <v>23</v>
      </c>
      <c r="D1093" t="s">
        <v>107</v>
      </c>
      <c r="E1093" t="s">
        <v>107</v>
      </c>
      <c r="F1093" t="s">
        <v>106</v>
      </c>
      <c r="G1093" s="124" t="s">
        <v>115</v>
      </c>
      <c r="H1093" t="s">
        <v>102</v>
      </c>
      <c r="I1093" s="124" t="s">
        <v>115</v>
      </c>
      <c r="J1093" s="194">
        <v>44210</v>
      </c>
      <c r="K1093" s="196">
        <f t="shared" si="17"/>
        <v>44212</v>
      </c>
      <c r="L1093"/>
      <c r="M1093"/>
      <c r="N1093" s="194">
        <v>44215</v>
      </c>
      <c r="O1093">
        <v>5</v>
      </c>
      <c r="P1093" t="s">
        <v>11</v>
      </c>
      <c r="Q1093" s="124" t="s">
        <v>115</v>
      </c>
      <c r="R1093" s="124" t="s">
        <v>115</v>
      </c>
      <c r="S1093"/>
      <c r="T1093"/>
    </row>
    <row r="1094" spans="1:20">
      <c r="A1094"/>
      <c r="B1094" s="194">
        <v>44559</v>
      </c>
      <c r="C1094">
        <v>23</v>
      </c>
      <c r="D1094" t="s">
        <v>107</v>
      </c>
      <c r="E1094" t="s">
        <v>107</v>
      </c>
      <c r="F1094" t="s">
        <v>106</v>
      </c>
      <c r="G1094" s="124" t="s">
        <v>115</v>
      </c>
      <c r="H1094" t="s">
        <v>102</v>
      </c>
      <c r="I1094" s="124" t="s">
        <v>115</v>
      </c>
      <c r="J1094" s="194">
        <v>44250</v>
      </c>
      <c r="K1094" s="196">
        <f t="shared" si="17"/>
        <v>44252</v>
      </c>
      <c r="L1094"/>
      <c r="M1094"/>
      <c r="N1094" s="194">
        <v>44251</v>
      </c>
      <c r="O1094">
        <v>1</v>
      </c>
      <c r="P1094" t="s">
        <v>11</v>
      </c>
      <c r="Q1094" s="124" t="s">
        <v>115</v>
      </c>
      <c r="R1094" s="124" t="s">
        <v>115</v>
      </c>
      <c r="S1094"/>
      <c r="T1094"/>
    </row>
    <row r="1095" spans="1:20">
      <c r="A1095"/>
      <c r="B1095" s="194">
        <v>44559</v>
      </c>
      <c r="C1095">
        <v>23</v>
      </c>
      <c r="D1095" t="s">
        <v>107</v>
      </c>
      <c r="E1095" t="s">
        <v>107</v>
      </c>
      <c r="F1095" t="s">
        <v>106</v>
      </c>
      <c r="G1095" s="124" t="s">
        <v>115</v>
      </c>
      <c r="H1095" t="s">
        <v>102</v>
      </c>
      <c r="I1095" s="124" t="s">
        <v>115</v>
      </c>
      <c r="J1095" s="194">
        <v>44285</v>
      </c>
      <c r="K1095" s="196">
        <f t="shared" si="17"/>
        <v>44287</v>
      </c>
      <c r="L1095"/>
      <c r="M1095"/>
      <c r="N1095" s="194">
        <v>44286</v>
      </c>
      <c r="O1095">
        <v>1</v>
      </c>
      <c r="P1095" t="s">
        <v>11</v>
      </c>
      <c r="Q1095" s="124" t="s">
        <v>115</v>
      </c>
      <c r="R1095" s="124" t="s">
        <v>115</v>
      </c>
      <c r="S1095"/>
      <c r="T1095"/>
    </row>
    <row r="1096" spans="1:20">
      <c r="A1096"/>
      <c r="B1096" s="194">
        <v>44559</v>
      </c>
      <c r="C1096">
        <v>23</v>
      </c>
      <c r="D1096" t="s">
        <v>107</v>
      </c>
      <c r="E1096" t="s">
        <v>107</v>
      </c>
      <c r="F1096" t="s">
        <v>106</v>
      </c>
      <c r="G1096" s="124" t="s">
        <v>115</v>
      </c>
      <c r="H1096" t="s">
        <v>102</v>
      </c>
      <c r="I1096" s="124" t="s">
        <v>115</v>
      </c>
      <c r="J1096" s="194">
        <v>44286</v>
      </c>
      <c r="K1096" s="196">
        <f t="shared" si="17"/>
        <v>44288</v>
      </c>
      <c r="L1096"/>
      <c r="M1096"/>
      <c r="N1096" s="194">
        <v>44291</v>
      </c>
      <c r="O1096">
        <v>5</v>
      </c>
      <c r="P1096" t="s">
        <v>11</v>
      </c>
      <c r="Q1096" s="124" t="s">
        <v>115</v>
      </c>
      <c r="R1096" s="124" t="s">
        <v>115</v>
      </c>
      <c r="S1096"/>
      <c r="T1096"/>
    </row>
    <row r="1097" spans="1:20">
      <c r="A1097"/>
      <c r="B1097" s="194">
        <v>44559</v>
      </c>
      <c r="C1097">
        <v>23</v>
      </c>
      <c r="D1097" t="s">
        <v>107</v>
      </c>
      <c r="E1097" t="s">
        <v>107</v>
      </c>
      <c r="F1097" t="s">
        <v>106</v>
      </c>
      <c r="G1097" s="124" t="s">
        <v>115</v>
      </c>
      <c r="H1097" t="s">
        <v>102</v>
      </c>
      <c r="I1097" s="124" t="s">
        <v>115</v>
      </c>
      <c r="J1097" s="194">
        <v>44291</v>
      </c>
      <c r="K1097" s="196">
        <f t="shared" si="17"/>
        <v>44293</v>
      </c>
      <c r="L1097"/>
      <c r="M1097"/>
      <c r="N1097" s="194">
        <v>44293</v>
      </c>
      <c r="O1097">
        <v>2</v>
      </c>
      <c r="P1097" t="s">
        <v>11</v>
      </c>
      <c r="Q1097" s="124" t="s">
        <v>115</v>
      </c>
      <c r="R1097" s="124" t="s">
        <v>115</v>
      </c>
      <c r="S1097"/>
      <c r="T1097"/>
    </row>
    <row r="1098" spans="1:20">
      <c r="A1098"/>
      <c r="B1098" s="194">
        <v>44559</v>
      </c>
      <c r="C1098">
        <v>23</v>
      </c>
      <c r="D1098" t="s">
        <v>107</v>
      </c>
      <c r="E1098" t="s">
        <v>107</v>
      </c>
      <c r="F1098" t="s">
        <v>106</v>
      </c>
      <c r="G1098" s="124" t="s">
        <v>115</v>
      </c>
      <c r="H1098" t="s">
        <v>102</v>
      </c>
      <c r="I1098" s="124" t="s">
        <v>115</v>
      </c>
      <c r="J1098" s="194">
        <v>44357</v>
      </c>
      <c r="K1098" s="196">
        <f t="shared" si="17"/>
        <v>44359</v>
      </c>
      <c r="L1098"/>
      <c r="M1098"/>
      <c r="N1098" s="194">
        <v>44358</v>
      </c>
      <c r="O1098">
        <v>1</v>
      </c>
      <c r="P1098" t="s">
        <v>11</v>
      </c>
      <c r="Q1098" s="124" t="s">
        <v>115</v>
      </c>
      <c r="R1098" s="124" t="s">
        <v>115</v>
      </c>
      <c r="S1098"/>
      <c r="T1098"/>
    </row>
    <row r="1099" spans="1:20">
      <c r="A1099"/>
      <c r="B1099" s="194">
        <v>44560</v>
      </c>
      <c r="C1099">
        <v>40</v>
      </c>
      <c r="D1099" t="s">
        <v>105</v>
      </c>
      <c r="E1099" t="s">
        <v>99</v>
      </c>
      <c r="F1099" t="s">
        <v>106</v>
      </c>
      <c r="G1099" s="124" t="s">
        <v>115</v>
      </c>
      <c r="H1099" t="s">
        <v>102</v>
      </c>
      <c r="I1099" s="124" t="s">
        <v>115</v>
      </c>
      <c r="J1099" s="194">
        <v>44266</v>
      </c>
      <c r="K1099" s="196">
        <f t="shared" si="17"/>
        <v>44268</v>
      </c>
      <c r="L1099"/>
      <c r="M1099"/>
      <c r="N1099" s="194">
        <v>44274</v>
      </c>
      <c r="O1099">
        <v>8</v>
      </c>
      <c r="P1099" t="s">
        <v>11</v>
      </c>
      <c r="Q1099" s="124" t="s">
        <v>115</v>
      </c>
      <c r="R1099" s="124" t="s">
        <v>115</v>
      </c>
      <c r="S1099"/>
      <c r="T1099"/>
    </row>
    <row r="1100" spans="1:20">
      <c r="A1100"/>
      <c r="B1100" s="194">
        <v>44560</v>
      </c>
      <c r="C1100">
        <v>31</v>
      </c>
      <c r="D1100" t="s">
        <v>98</v>
      </c>
      <c r="E1100" t="s">
        <v>99</v>
      </c>
      <c r="F1100" t="s">
        <v>106</v>
      </c>
      <c r="G1100" s="124" t="s">
        <v>115</v>
      </c>
      <c r="H1100" t="s">
        <v>102</v>
      </c>
      <c r="I1100" s="124" t="s">
        <v>115</v>
      </c>
      <c r="J1100" s="194">
        <v>44221</v>
      </c>
      <c r="K1100" s="196">
        <f t="shared" si="17"/>
        <v>44223</v>
      </c>
      <c r="L1100"/>
      <c r="M1100"/>
      <c r="N1100" s="194">
        <v>44222</v>
      </c>
      <c r="O1100">
        <v>1</v>
      </c>
      <c r="P1100" t="s">
        <v>11</v>
      </c>
      <c r="Q1100" s="124" t="s">
        <v>115</v>
      </c>
      <c r="R1100" s="124" t="s">
        <v>115</v>
      </c>
      <c r="S1100"/>
      <c r="T1100"/>
    </row>
    <row r="1101" spans="1:20">
      <c r="A1101"/>
      <c r="B1101" s="194">
        <v>44560</v>
      </c>
      <c r="C1101">
        <v>31</v>
      </c>
      <c r="D1101" t="s">
        <v>98</v>
      </c>
      <c r="E1101" t="s">
        <v>99</v>
      </c>
      <c r="F1101" t="s">
        <v>106</v>
      </c>
      <c r="G1101" s="124" t="s">
        <v>115</v>
      </c>
      <c r="H1101" t="s">
        <v>102</v>
      </c>
      <c r="I1101" s="124" t="s">
        <v>115</v>
      </c>
      <c r="J1101" s="194">
        <v>44256</v>
      </c>
      <c r="K1101" s="196">
        <f t="shared" si="17"/>
        <v>44258</v>
      </c>
      <c r="L1101"/>
      <c r="M1101"/>
      <c r="N1101" s="194">
        <v>44259</v>
      </c>
      <c r="O1101">
        <v>3</v>
      </c>
      <c r="P1101" t="s">
        <v>11</v>
      </c>
      <c r="Q1101" s="124" t="s">
        <v>115</v>
      </c>
      <c r="R1101" s="124" t="s">
        <v>115</v>
      </c>
      <c r="S1101"/>
      <c r="T1101"/>
    </row>
    <row r="1102" spans="1:20">
      <c r="A1102"/>
      <c r="B1102" s="194">
        <v>44561</v>
      </c>
      <c r="C1102">
        <v>33</v>
      </c>
      <c r="D1102" t="s">
        <v>98</v>
      </c>
      <c r="E1102" t="s">
        <v>99</v>
      </c>
      <c r="F1102" t="s">
        <v>106</v>
      </c>
      <c r="G1102" s="124" t="s">
        <v>115</v>
      </c>
      <c r="H1102" t="s">
        <v>102</v>
      </c>
      <c r="I1102" s="124" t="s">
        <v>115</v>
      </c>
      <c r="J1102" s="194">
        <v>44319</v>
      </c>
      <c r="K1102" s="196">
        <f t="shared" si="17"/>
        <v>44321</v>
      </c>
      <c r="L1102"/>
      <c r="M1102"/>
      <c r="N1102" s="194">
        <v>44321</v>
      </c>
      <c r="O1102">
        <v>2</v>
      </c>
      <c r="P1102" t="s">
        <v>11</v>
      </c>
      <c r="Q1102" s="124" t="s">
        <v>115</v>
      </c>
      <c r="R1102" s="124" t="s">
        <v>115</v>
      </c>
      <c r="S1102"/>
      <c r="T1102"/>
    </row>
    <row r="1103" spans="1:20">
      <c r="A1103"/>
      <c r="B1103" s="194">
        <v>44561</v>
      </c>
      <c r="C1103">
        <v>33</v>
      </c>
      <c r="D1103" t="s">
        <v>98</v>
      </c>
      <c r="E1103" t="s">
        <v>99</v>
      </c>
      <c r="F1103" t="s">
        <v>106</v>
      </c>
      <c r="G1103" s="124" t="s">
        <v>115</v>
      </c>
      <c r="H1103" t="s">
        <v>102</v>
      </c>
      <c r="I1103" s="124" t="s">
        <v>115</v>
      </c>
      <c r="J1103" s="194">
        <v>44391</v>
      </c>
      <c r="K1103" s="196">
        <f t="shared" si="17"/>
        <v>44393</v>
      </c>
      <c r="L1103"/>
      <c r="M1103"/>
      <c r="N1103" s="194">
        <v>44397</v>
      </c>
      <c r="O1103">
        <v>6</v>
      </c>
      <c r="P1103" t="s">
        <v>11</v>
      </c>
      <c r="Q1103" s="124" t="s">
        <v>115</v>
      </c>
      <c r="R1103" s="124" t="s">
        <v>115</v>
      </c>
      <c r="S1103"/>
      <c r="T1103"/>
    </row>
    <row r="1104" spans="1:20">
      <c r="A1104"/>
      <c r="B1104" s="194">
        <v>44561</v>
      </c>
      <c r="C1104">
        <v>33</v>
      </c>
      <c r="D1104" t="s">
        <v>98</v>
      </c>
      <c r="E1104" t="s">
        <v>99</v>
      </c>
      <c r="F1104" t="s">
        <v>106</v>
      </c>
      <c r="G1104" s="124" t="s">
        <v>115</v>
      </c>
      <c r="H1104" t="s">
        <v>102</v>
      </c>
      <c r="I1104" s="124" t="s">
        <v>115</v>
      </c>
      <c r="J1104" s="194">
        <v>44435</v>
      </c>
      <c r="K1104" s="196">
        <f t="shared" si="17"/>
        <v>44437</v>
      </c>
      <c r="L1104"/>
      <c r="M1104"/>
      <c r="N1104" s="194">
        <v>44441</v>
      </c>
      <c r="O1104">
        <v>6</v>
      </c>
      <c r="P1104" t="s">
        <v>11</v>
      </c>
      <c r="Q1104" s="124" t="s">
        <v>115</v>
      </c>
      <c r="R1104" s="124" t="s">
        <v>115</v>
      </c>
      <c r="S1104"/>
      <c r="T1104"/>
    </row>
    <row r="1105" spans="1:20">
      <c r="A1105"/>
      <c r="B1105" s="194">
        <v>44561</v>
      </c>
      <c r="C1105">
        <v>33</v>
      </c>
      <c r="D1105" t="s">
        <v>98</v>
      </c>
      <c r="E1105" t="s">
        <v>99</v>
      </c>
      <c r="F1105" t="s">
        <v>106</v>
      </c>
      <c r="G1105" s="124" t="s">
        <v>115</v>
      </c>
      <c r="H1105" t="s">
        <v>102</v>
      </c>
      <c r="I1105" s="124" t="s">
        <v>115</v>
      </c>
      <c r="J1105" s="194">
        <v>44458</v>
      </c>
      <c r="K1105" s="196">
        <f t="shared" si="17"/>
        <v>44460</v>
      </c>
      <c r="L1105"/>
      <c r="M1105"/>
      <c r="N1105" s="194">
        <v>44461</v>
      </c>
      <c r="O1105">
        <v>3</v>
      </c>
      <c r="P1105" t="s">
        <v>11</v>
      </c>
      <c r="Q1105" s="124" t="s">
        <v>115</v>
      </c>
      <c r="R1105" s="124" t="s">
        <v>115</v>
      </c>
      <c r="S1105"/>
      <c r="T1105"/>
    </row>
    <row r="1106" spans="1:20">
      <c r="A1106"/>
      <c r="B1106" s="194">
        <v>44564</v>
      </c>
      <c r="C1106">
        <v>39</v>
      </c>
      <c r="D1106" t="s">
        <v>98</v>
      </c>
      <c r="E1106" t="s">
        <v>99</v>
      </c>
      <c r="F1106" t="s">
        <v>106</v>
      </c>
      <c r="G1106" s="124" t="s">
        <v>115</v>
      </c>
      <c r="H1106" t="s">
        <v>102</v>
      </c>
      <c r="I1106" s="124" t="s">
        <v>115</v>
      </c>
      <c r="J1106" s="194">
        <v>44253</v>
      </c>
      <c r="K1106" s="196">
        <f t="shared" si="17"/>
        <v>44255</v>
      </c>
      <c r="L1106"/>
      <c r="M1106"/>
      <c r="N1106" s="194">
        <v>44260</v>
      </c>
      <c r="O1106">
        <v>7</v>
      </c>
      <c r="P1106" t="s">
        <v>11</v>
      </c>
      <c r="Q1106" s="124" t="s">
        <v>115</v>
      </c>
      <c r="R1106" s="124" t="s">
        <v>115</v>
      </c>
      <c r="S1106"/>
      <c r="T1106"/>
    </row>
    <row r="1107" spans="1:20">
      <c r="A1107"/>
      <c r="B1107" s="194">
        <v>44564</v>
      </c>
      <c r="C1107">
        <v>37</v>
      </c>
      <c r="D1107" t="s">
        <v>107</v>
      </c>
      <c r="E1107" t="s">
        <v>107</v>
      </c>
      <c r="F1107" t="s">
        <v>106</v>
      </c>
      <c r="G1107" s="124" t="s">
        <v>115</v>
      </c>
      <c r="H1107" t="s">
        <v>102</v>
      </c>
      <c r="I1107" s="124" t="s">
        <v>115</v>
      </c>
      <c r="J1107" s="194">
        <v>44322</v>
      </c>
      <c r="K1107" s="196">
        <f t="shared" si="17"/>
        <v>44324</v>
      </c>
      <c r="L1107"/>
      <c r="M1107"/>
      <c r="N1107" s="194">
        <v>44323</v>
      </c>
      <c r="O1107">
        <v>1</v>
      </c>
      <c r="P1107" t="s">
        <v>11</v>
      </c>
      <c r="Q1107" s="124" t="s">
        <v>115</v>
      </c>
      <c r="R1107" s="124" t="s">
        <v>115</v>
      </c>
      <c r="S1107"/>
      <c r="T1107"/>
    </row>
    <row r="1108" spans="1:20">
      <c r="A1108"/>
      <c r="B1108" s="194">
        <v>44649</v>
      </c>
      <c r="C1108">
        <v>37</v>
      </c>
      <c r="D1108" t="s">
        <v>98</v>
      </c>
      <c r="E1108" t="s">
        <v>99</v>
      </c>
      <c r="F1108" t="s">
        <v>106</v>
      </c>
      <c r="G1108" s="124" t="s">
        <v>115</v>
      </c>
      <c r="H1108" t="s">
        <v>102</v>
      </c>
      <c r="I1108" s="124" t="s">
        <v>115</v>
      </c>
      <c r="J1108" s="194">
        <v>44330</v>
      </c>
      <c r="K1108" s="196">
        <f t="shared" si="17"/>
        <v>44332</v>
      </c>
      <c r="L1108"/>
      <c r="M1108"/>
      <c r="N1108" s="194">
        <v>44333</v>
      </c>
      <c r="O1108">
        <v>3</v>
      </c>
      <c r="P1108" t="s">
        <v>11</v>
      </c>
      <c r="Q1108" s="124" t="s">
        <v>115</v>
      </c>
      <c r="R1108" s="124" t="s">
        <v>115</v>
      </c>
      <c r="S1108"/>
      <c r="T1108"/>
    </row>
    <row r="1109" spans="1:20">
      <c r="A1109"/>
      <c r="B1109" s="194">
        <v>44586</v>
      </c>
      <c r="C1109">
        <v>30</v>
      </c>
      <c r="D1109" t="s">
        <v>107</v>
      </c>
      <c r="E1109" t="s">
        <v>107</v>
      </c>
      <c r="F1109" t="s">
        <v>106</v>
      </c>
      <c r="G1109" s="124" t="s">
        <v>115</v>
      </c>
      <c r="H1109" t="s">
        <v>102</v>
      </c>
      <c r="I1109" s="124" t="s">
        <v>115</v>
      </c>
      <c r="J1109" s="194">
        <v>44392</v>
      </c>
      <c r="K1109" s="196">
        <f t="shared" si="17"/>
        <v>44394</v>
      </c>
      <c r="L1109"/>
      <c r="M1109"/>
      <c r="N1109" s="194">
        <v>44407</v>
      </c>
      <c r="O1109">
        <v>15</v>
      </c>
      <c r="P1109" t="s">
        <v>11</v>
      </c>
      <c r="Q1109" s="124" t="s">
        <v>115</v>
      </c>
      <c r="R1109" s="124" t="s">
        <v>115</v>
      </c>
      <c r="S1109"/>
      <c r="T1109"/>
    </row>
    <row r="1110" spans="1:20">
      <c r="A1110"/>
      <c r="B1110" s="194">
        <v>44614</v>
      </c>
      <c r="C1110">
        <v>36</v>
      </c>
      <c r="D1110" t="s">
        <v>105</v>
      </c>
      <c r="E1110" t="s">
        <v>99</v>
      </c>
      <c r="F1110" t="s">
        <v>106</v>
      </c>
      <c r="G1110" s="124" t="s">
        <v>115</v>
      </c>
      <c r="H1110" t="s">
        <v>102</v>
      </c>
      <c r="I1110" s="124" t="s">
        <v>115</v>
      </c>
      <c r="J1110" s="194">
        <v>44288</v>
      </c>
      <c r="K1110" s="196">
        <f t="shared" si="17"/>
        <v>44290</v>
      </c>
      <c r="L1110"/>
      <c r="M1110"/>
      <c r="N1110" s="194">
        <v>44291</v>
      </c>
      <c r="O1110">
        <v>3</v>
      </c>
      <c r="P1110" t="s">
        <v>11</v>
      </c>
      <c r="Q1110" s="124" t="s">
        <v>115</v>
      </c>
      <c r="R1110" s="124" t="s">
        <v>115</v>
      </c>
      <c r="S1110"/>
      <c r="T1110"/>
    </row>
    <row r="1111" spans="1:20">
      <c r="A1111"/>
      <c r="B1111" s="194">
        <v>44567</v>
      </c>
      <c r="C1111">
        <v>22</v>
      </c>
      <c r="D1111" t="s">
        <v>98</v>
      </c>
      <c r="E1111" t="s">
        <v>99</v>
      </c>
      <c r="F1111" t="s">
        <v>106</v>
      </c>
      <c r="G1111" s="124" t="s">
        <v>115</v>
      </c>
      <c r="H1111" t="s">
        <v>102</v>
      </c>
      <c r="I1111" s="124" t="s">
        <v>115</v>
      </c>
      <c r="J1111" s="194">
        <v>44208</v>
      </c>
      <c r="K1111" s="196">
        <f t="shared" si="17"/>
        <v>44210</v>
      </c>
      <c r="L1111"/>
      <c r="M1111"/>
      <c r="N1111" s="194">
        <v>44215</v>
      </c>
      <c r="O1111">
        <v>7</v>
      </c>
      <c r="P1111" t="s">
        <v>11</v>
      </c>
      <c r="Q1111" s="124" t="s">
        <v>115</v>
      </c>
      <c r="R1111" s="124" t="s">
        <v>115</v>
      </c>
      <c r="S1111"/>
      <c r="T1111"/>
    </row>
    <row r="1112" spans="1:20">
      <c r="A1112"/>
      <c r="B1112" s="194">
        <v>44567</v>
      </c>
      <c r="C1112">
        <v>23</v>
      </c>
      <c r="D1112" t="s">
        <v>98</v>
      </c>
      <c r="E1112" t="s">
        <v>99</v>
      </c>
      <c r="F1112" t="s">
        <v>106</v>
      </c>
      <c r="G1112" s="124" t="s">
        <v>115</v>
      </c>
      <c r="H1112" t="s">
        <v>102</v>
      </c>
      <c r="I1112" s="124" t="s">
        <v>115</v>
      </c>
      <c r="J1112" s="194">
        <v>44462</v>
      </c>
      <c r="K1112" s="196">
        <f t="shared" si="17"/>
        <v>44464</v>
      </c>
      <c r="L1112"/>
      <c r="M1112"/>
      <c r="N1112" s="194">
        <v>44474</v>
      </c>
      <c r="O1112">
        <v>12</v>
      </c>
      <c r="P1112" t="s">
        <v>11</v>
      </c>
      <c r="Q1112" s="124" t="s">
        <v>115</v>
      </c>
      <c r="R1112" s="124" t="s">
        <v>115</v>
      </c>
      <c r="S1112"/>
      <c r="T1112"/>
    </row>
    <row r="1113" spans="1:20">
      <c r="A1113"/>
      <c r="B1113" s="194">
        <v>44571</v>
      </c>
      <c r="C1113">
        <v>40</v>
      </c>
      <c r="D1113" t="s">
        <v>98</v>
      </c>
      <c r="E1113" t="s">
        <v>99</v>
      </c>
      <c r="F1113" t="s">
        <v>106</v>
      </c>
      <c r="G1113" s="124" t="s">
        <v>115</v>
      </c>
      <c r="H1113" t="s">
        <v>102</v>
      </c>
      <c r="I1113" s="124" t="s">
        <v>115</v>
      </c>
      <c r="J1113" s="194">
        <v>44473</v>
      </c>
      <c r="K1113" s="196">
        <f t="shared" si="17"/>
        <v>44475</v>
      </c>
      <c r="L1113"/>
      <c r="M1113"/>
      <c r="N1113" s="194">
        <v>44475</v>
      </c>
      <c r="O1113">
        <v>2</v>
      </c>
      <c r="P1113" t="s">
        <v>11</v>
      </c>
      <c r="Q1113" s="124" t="s">
        <v>115</v>
      </c>
      <c r="R1113" s="124" t="s">
        <v>115</v>
      </c>
      <c r="S1113"/>
      <c r="T1113"/>
    </row>
    <row r="1114" spans="1:20">
      <c r="A1114"/>
      <c r="B1114" s="194">
        <v>44601</v>
      </c>
      <c r="C1114">
        <v>56</v>
      </c>
      <c r="D1114" t="s">
        <v>98</v>
      </c>
      <c r="E1114" t="s">
        <v>99</v>
      </c>
      <c r="F1114" t="s">
        <v>106</v>
      </c>
      <c r="G1114" s="124" t="s">
        <v>115</v>
      </c>
      <c r="H1114" t="s">
        <v>102</v>
      </c>
      <c r="I1114" s="124" t="s">
        <v>115</v>
      </c>
      <c r="J1114" s="194">
        <v>44345</v>
      </c>
      <c r="K1114" s="196">
        <f t="shared" si="17"/>
        <v>44347</v>
      </c>
      <c r="L1114"/>
      <c r="M1114"/>
      <c r="N1114" s="194">
        <v>44357</v>
      </c>
      <c r="O1114">
        <v>12</v>
      </c>
      <c r="P1114" t="s">
        <v>11</v>
      </c>
      <c r="Q1114" s="124" t="s">
        <v>115</v>
      </c>
      <c r="R1114" s="124" t="s">
        <v>115</v>
      </c>
      <c r="S1114"/>
      <c r="T1114"/>
    </row>
    <row r="1115" spans="1:20">
      <c r="A1115"/>
      <c r="B1115" s="194">
        <v>44573</v>
      </c>
      <c r="C1115">
        <v>30</v>
      </c>
      <c r="D1115" t="s">
        <v>98</v>
      </c>
      <c r="E1115" t="s">
        <v>99</v>
      </c>
      <c r="F1115" t="s">
        <v>106</v>
      </c>
      <c r="G1115" s="124" t="s">
        <v>115</v>
      </c>
      <c r="H1115" t="s">
        <v>102</v>
      </c>
      <c r="I1115" s="124" t="s">
        <v>115</v>
      </c>
      <c r="J1115" s="194">
        <v>44359</v>
      </c>
      <c r="K1115" s="196">
        <f t="shared" si="17"/>
        <v>44361</v>
      </c>
      <c r="L1115"/>
      <c r="M1115"/>
      <c r="N1115" s="194">
        <v>44364</v>
      </c>
      <c r="O1115">
        <v>5</v>
      </c>
      <c r="P1115" t="s">
        <v>11</v>
      </c>
      <c r="Q1115" s="124" t="s">
        <v>115</v>
      </c>
      <c r="R1115" s="124" t="s">
        <v>115</v>
      </c>
      <c r="S1115"/>
      <c r="T1115"/>
    </row>
    <row r="1116" spans="1:20">
      <c r="A1116"/>
      <c r="B1116" s="194">
        <v>44631</v>
      </c>
      <c r="C1116">
        <v>26</v>
      </c>
      <c r="D1116" t="s">
        <v>98</v>
      </c>
      <c r="E1116" t="s">
        <v>99</v>
      </c>
      <c r="F1116" t="s">
        <v>106</v>
      </c>
      <c r="G1116" s="124" t="s">
        <v>115</v>
      </c>
      <c r="H1116" t="s">
        <v>102</v>
      </c>
      <c r="I1116" s="124" t="s">
        <v>115</v>
      </c>
      <c r="J1116" s="194">
        <v>44223</v>
      </c>
      <c r="K1116" s="196">
        <f t="shared" si="17"/>
        <v>44225</v>
      </c>
      <c r="L1116"/>
      <c r="M1116"/>
      <c r="N1116" s="194">
        <v>44230</v>
      </c>
      <c r="O1116">
        <v>7</v>
      </c>
      <c r="P1116" t="s">
        <v>11</v>
      </c>
      <c r="Q1116" s="124" t="s">
        <v>115</v>
      </c>
      <c r="R1116" s="124" t="s">
        <v>115</v>
      </c>
      <c r="S1116"/>
      <c r="T1116"/>
    </row>
    <row r="1117" spans="1:20">
      <c r="A1117"/>
      <c r="B1117" s="194">
        <v>44631</v>
      </c>
      <c r="C1117">
        <v>26</v>
      </c>
      <c r="D1117" t="s">
        <v>98</v>
      </c>
      <c r="E1117" t="s">
        <v>99</v>
      </c>
      <c r="F1117" t="s">
        <v>106</v>
      </c>
      <c r="G1117" s="124" t="s">
        <v>115</v>
      </c>
      <c r="H1117" t="s">
        <v>102</v>
      </c>
      <c r="I1117" s="124" t="s">
        <v>115</v>
      </c>
      <c r="J1117" s="194">
        <v>44311</v>
      </c>
      <c r="K1117" s="196">
        <f t="shared" si="17"/>
        <v>44313</v>
      </c>
      <c r="L1117"/>
      <c r="M1117"/>
      <c r="N1117" s="194">
        <v>44326</v>
      </c>
      <c r="O1117">
        <v>15</v>
      </c>
      <c r="P1117" t="s">
        <v>11</v>
      </c>
      <c r="Q1117" s="124" t="s">
        <v>115</v>
      </c>
      <c r="R1117" s="124" t="s">
        <v>115</v>
      </c>
      <c r="S1117"/>
      <c r="T1117"/>
    </row>
    <row r="1118" spans="1:20">
      <c r="A1118"/>
      <c r="B1118" s="194">
        <v>44631</v>
      </c>
      <c r="C1118">
        <v>26</v>
      </c>
      <c r="D1118" t="s">
        <v>98</v>
      </c>
      <c r="E1118" t="s">
        <v>99</v>
      </c>
      <c r="F1118" t="s">
        <v>106</v>
      </c>
      <c r="G1118" s="124" t="s">
        <v>115</v>
      </c>
      <c r="H1118" t="s">
        <v>102</v>
      </c>
      <c r="I1118" s="124" t="s">
        <v>115</v>
      </c>
      <c r="J1118" s="194">
        <v>44499</v>
      </c>
      <c r="K1118" s="196">
        <f t="shared" si="17"/>
        <v>44501</v>
      </c>
      <c r="L1118"/>
      <c r="M1118"/>
      <c r="N1118" s="194">
        <v>44520</v>
      </c>
      <c r="O1118">
        <v>21</v>
      </c>
      <c r="P1118" t="s">
        <v>11</v>
      </c>
      <c r="Q1118" s="124" t="s">
        <v>115</v>
      </c>
      <c r="R1118" s="124" t="s">
        <v>115</v>
      </c>
      <c r="S1118"/>
      <c r="T1118"/>
    </row>
    <row r="1119" spans="1:20">
      <c r="A1119"/>
      <c r="B1119" s="194">
        <v>44575</v>
      </c>
      <c r="C1119">
        <v>30</v>
      </c>
      <c r="D1119" t="s">
        <v>98</v>
      </c>
      <c r="E1119" t="s">
        <v>99</v>
      </c>
      <c r="F1119" t="s">
        <v>106</v>
      </c>
      <c r="G1119" s="124" t="s">
        <v>115</v>
      </c>
      <c r="H1119" t="s">
        <v>102</v>
      </c>
      <c r="I1119" s="124" t="s">
        <v>115</v>
      </c>
      <c r="J1119" s="194">
        <v>44340</v>
      </c>
      <c r="K1119" s="196">
        <f t="shared" si="17"/>
        <v>44342</v>
      </c>
      <c r="L1119"/>
      <c r="M1119"/>
      <c r="N1119" s="194">
        <v>44355</v>
      </c>
      <c r="O1119">
        <v>15</v>
      </c>
      <c r="P1119" t="s">
        <v>11</v>
      </c>
      <c r="Q1119" s="124" t="s">
        <v>115</v>
      </c>
      <c r="R1119" s="124" t="s">
        <v>115</v>
      </c>
      <c r="S1119"/>
      <c r="T1119"/>
    </row>
    <row r="1120" spans="1:20">
      <c r="A1120"/>
      <c r="B1120" s="194">
        <v>44575</v>
      </c>
      <c r="C1120">
        <v>30</v>
      </c>
      <c r="D1120" t="s">
        <v>98</v>
      </c>
      <c r="E1120" t="s">
        <v>99</v>
      </c>
      <c r="F1120" t="s">
        <v>106</v>
      </c>
      <c r="G1120" s="124" t="s">
        <v>115</v>
      </c>
      <c r="H1120" t="s">
        <v>102</v>
      </c>
      <c r="I1120" s="124" t="s">
        <v>115</v>
      </c>
      <c r="J1120" s="194">
        <v>44378</v>
      </c>
      <c r="K1120" s="196">
        <f t="shared" si="17"/>
        <v>44380</v>
      </c>
      <c r="L1120"/>
      <c r="M1120"/>
      <c r="N1120" s="194">
        <v>44385</v>
      </c>
      <c r="O1120">
        <v>7</v>
      </c>
      <c r="P1120" t="s">
        <v>11</v>
      </c>
      <c r="Q1120" s="124" t="s">
        <v>115</v>
      </c>
      <c r="R1120" s="124" t="s">
        <v>115</v>
      </c>
      <c r="S1120"/>
      <c r="T1120"/>
    </row>
    <row r="1121" spans="1:20">
      <c r="A1121"/>
      <c r="B1121" s="194">
        <v>44575</v>
      </c>
      <c r="C1121">
        <v>30</v>
      </c>
      <c r="D1121" t="s">
        <v>98</v>
      </c>
      <c r="E1121" t="s">
        <v>99</v>
      </c>
      <c r="F1121" t="s">
        <v>106</v>
      </c>
      <c r="G1121" s="124" t="s">
        <v>115</v>
      </c>
      <c r="H1121" t="s">
        <v>102</v>
      </c>
      <c r="I1121" s="124" t="s">
        <v>115</v>
      </c>
      <c r="J1121" s="194">
        <v>44414</v>
      </c>
      <c r="K1121" s="196">
        <f t="shared" si="17"/>
        <v>44416</v>
      </c>
      <c r="L1121"/>
      <c r="M1121"/>
      <c r="N1121" s="194">
        <v>44420</v>
      </c>
      <c r="O1121">
        <v>6</v>
      </c>
      <c r="P1121" t="s">
        <v>11</v>
      </c>
      <c r="Q1121" s="124" t="s">
        <v>115</v>
      </c>
      <c r="R1121" s="124" t="s">
        <v>115</v>
      </c>
      <c r="S1121"/>
      <c r="T1121"/>
    </row>
    <row r="1122" spans="1:20">
      <c r="A1122"/>
      <c r="B1122" s="194">
        <v>44575</v>
      </c>
      <c r="C1122">
        <v>30</v>
      </c>
      <c r="D1122" t="s">
        <v>98</v>
      </c>
      <c r="E1122" t="s">
        <v>99</v>
      </c>
      <c r="F1122" t="s">
        <v>106</v>
      </c>
      <c r="G1122" s="124" t="s">
        <v>115</v>
      </c>
      <c r="H1122" t="s">
        <v>102</v>
      </c>
      <c r="I1122" s="124" t="s">
        <v>115</v>
      </c>
      <c r="J1122" s="194">
        <v>44421</v>
      </c>
      <c r="K1122" s="196">
        <f t="shared" si="17"/>
        <v>44423</v>
      </c>
      <c r="L1122"/>
      <c r="M1122"/>
      <c r="N1122" s="194">
        <v>44426</v>
      </c>
      <c r="O1122">
        <v>5</v>
      </c>
      <c r="P1122" t="s">
        <v>11</v>
      </c>
      <c r="Q1122" s="124" t="s">
        <v>115</v>
      </c>
      <c r="R1122" s="124" t="s">
        <v>115</v>
      </c>
      <c r="S1122"/>
      <c r="T1122"/>
    </row>
    <row r="1123" spans="1:20">
      <c r="A1123"/>
      <c r="B1123" s="194">
        <v>44575</v>
      </c>
      <c r="C1123">
        <v>30</v>
      </c>
      <c r="D1123" t="s">
        <v>98</v>
      </c>
      <c r="E1123" t="s">
        <v>99</v>
      </c>
      <c r="F1123" t="s">
        <v>106</v>
      </c>
      <c r="G1123" s="124" t="s">
        <v>115</v>
      </c>
      <c r="H1123" t="s">
        <v>102</v>
      </c>
      <c r="I1123" s="124" t="s">
        <v>115</v>
      </c>
      <c r="J1123" s="194">
        <v>44434</v>
      </c>
      <c r="K1123" s="196">
        <f t="shared" si="17"/>
        <v>44436</v>
      </c>
      <c r="L1123"/>
      <c r="M1123"/>
      <c r="N1123" s="194">
        <v>44435</v>
      </c>
      <c r="O1123">
        <v>1</v>
      </c>
      <c r="P1123" t="s">
        <v>11</v>
      </c>
      <c r="Q1123" s="124" t="s">
        <v>115</v>
      </c>
      <c r="R1123" s="124" t="s">
        <v>115</v>
      </c>
      <c r="S1123"/>
      <c r="T1123"/>
    </row>
    <row r="1124" spans="1:20">
      <c r="A1124"/>
      <c r="B1124" s="194">
        <v>44575</v>
      </c>
      <c r="C1124">
        <v>30</v>
      </c>
      <c r="D1124" t="s">
        <v>98</v>
      </c>
      <c r="E1124" t="s">
        <v>99</v>
      </c>
      <c r="F1124" t="s">
        <v>106</v>
      </c>
      <c r="G1124" s="124" t="s">
        <v>115</v>
      </c>
      <c r="H1124" t="s">
        <v>102</v>
      </c>
      <c r="I1124" s="124" t="s">
        <v>115</v>
      </c>
      <c r="J1124" s="194">
        <v>44500</v>
      </c>
      <c r="K1124" s="196">
        <f t="shared" si="17"/>
        <v>44502</v>
      </c>
      <c r="L1124"/>
      <c r="M1124"/>
      <c r="N1124" s="194">
        <v>44537</v>
      </c>
      <c r="O1124">
        <v>37</v>
      </c>
      <c r="P1124" t="s">
        <v>11</v>
      </c>
      <c r="Q1124" s="124" t="s">
        <v>115</v>
      </c>
      <c r="R1124" s="124" t="s">
        <v>115</v>
      </c>
      <c r="S1124"/>
      <c r="T1124"/>
    </row>
    <row r="1125" spans="1:20">
      <c r="A1125"/>
      <c r="B1125" s="194">
        <v>44575</v>
      </c>
      <c r="C1125">
        <v>40</v>
      </c>
      <c r="D1125" t="s">
        <v>98</v>
      </c>
      <c r="E1125" t="s">
        <v>99</v>
      </c>
      <c r="F1125" t="s">
        <v>106</v>
      </c>
      <c r="G1125" s="124" t="s">
        <v>115</v>
      </c>
      <c r="H1125" t="s">
        <v>102</v>
      </c>
      <c r="I1125" s="124" t="s">
        <v>115</v>
      </c>
      <c r="J1125" s="194">
        <v>44359</v>
      </c>
      <c r="K1125" s="196">
        <f t="shared" si="17"/>
        <v>44361</v>
      </c>
      <c r="L1125"/>
      <c r="M1125"/>
      <c r="N1125" s="194">
        <v>44364</v>
      </c>
      <c r="O1125">
        <v>5</v>
      </c>
      <c r="P1125" t="s">
        <v>11</v>
      </c>
      <c r="Q1125" s="124" t="s">
        <v>115</v>
      </c>
      <c r="R1125" s="124" t="s">
        <v>115</v>
      </c>
      <c r="S1125"/>
      <c r="T1125"/>
    </row>
    <row r="1126" spans="1:20">
      <c r="A1126"/>
      <c r="B1126" s="194">
        <v>44615</v>
      </c>
      <c r="C1126">
        <v>45</v>
      </c>
      <c r="D1126" t="s">
        <v>98</v>
      </c>
      <c r="E1126" t="s">
        <v>99</v>
      </c>
      <c r="F1126" t="s">
        <v>106</v>
      </c>
      <c r="G1126" s="124" t="s">
        <v>115</v>
      </c>
      <c r="H1126" t="s">
        <v>102</v>
      </c>
      <c r="I1126" s="124" t="s">
        <v>115</v>
      </c>
      <c r="J1126" s="194">
        <v>44266</v>
      </c>
      <c r="K1126" s="196">
        <f t="shared" si="17"/>
        <v>44268</v>
      </c>
      <c r="L1126"/>
      <c r="M1126"/>
      <c r="N1126" s="194">
        <v>44267</v>
      </c>
      <c r="O1126">
        <v>1</v>
      </c>
      <c r="P1126" t="s">
        <v>11</v>
      </c>
      <c r="Q1126" s="124" t="s">
        <v>115</v>
      </c>
      <c r="R1126" s="124" t="s">
        <v>115</v>
      </c>
      <c r="S1126"/>
      <c r="T1126"/>
    </row>
    <row r="1127" spans="1:20">
      <c r="A1127"/>
      <c r="B1127" s="194">
        <v>44615</v>
      </c>
      <c r="C1127">
        <v>45</v>
      </c>
      <c r="D1127" t="s">
        <v>98</v>
      </c>
      <c r="E1127" t="s">
        <v>99</v>
      </c>
      <c r="F1127" t="s">
        <v>106</v>
      </c>
      <c r="G1127" s="124" t="s">
        <v>115</v>
      </c>
      <c r="H1127" t="s">
        <v>102</v>
      </c>
      <c r="I1127" s="124" t="s">
        <v>115</v>
      </c>
      <c r="J1127" s="194">
        <v>44269</v>
      </c>
      <c r="K1127" s="196">
        <f t="shared" si="17"/>
        <v>44271</v>
      </c>
      <c r="L1127"/>
      <c r="M1127"/>
      <c r="N1127" s="194">
        <v>44274</v>
      </c>
      <c r="O1127">
        <v>5</v>
      </c>
      <c r="P1127" t="s">
        <v>11</v>
      </c>
      <c r="Q1127" s="124" t="s">
        <v>115</v>
      </c>
      <c r="R1127" s="124" t="s">
        <v>115</v>
      </c>
      <c r="S1127"/>
      <c r="T1127"/>
    </row>
    <row r="1128" spans="1:20">
      <c r="A1128"/>
      <c r="B1128" s="194">
        <v>44587</v>
      </c>
      <c r="C1128">
        <v>22</v>
      </c>
      <c r="D1128" t="s">
        <v>107</v>
      </c>
      <c r="E1128" t="s">
        <v>107</v>
      </c>
      <c r="F1128" t="s">
        <v>106</v>
      </c>
      <c r="G1128" s="124" t="s">
        <v>115</v>
      </c>
      <c r="H1128" t="s">
        <v>102</v>
      </c>
      <c r="I1128" s="124" t="s">
        <v>115</v>
      </c>
      <c r="J1128" s="194">
        <v>44346</v>
      </c>
      <c r="K1128" s="196">
        <f t="shared" si="17"/>
        <v>44348</v>
      </c>
      <c r="L1128"/>
      <c r="M1128"/>
      <c r="N1128" s="194">
        <v>44359</v>
      </c>
      <c r="O1128">
        <v>13</v>
      </c>
      <c r="P1128" t="s">
        <v>11</v>
      </c>
      <c r="Q1128" s="124" t="s">
        <v>115</v>
      </c>
      <c r="R1128" s="124" t="s">
        <v>115</v>
      </c>
      <c r="S1128"/>
      <c r="T1128"/>
    </row>
    <row r="1129" spans="1:20">
      <c r="A1129"/>
      <c r="B1129" s="194">
        <v>44587</v>
      </c>
      <c r="C1129">
        <v>22</v>
      </c>
      <c r="D1129" t="s">
        <v>107</v>
      </c>
      <c r="E1129" t="s">
        <v>107</v>
      </c>
      <c r="F1129" t="s">
        <v>106</v>
      </c>
      <c r="G1129" s="124" t="s">
        <v>115</v>
      </c>
      <c r="H1129" t="s">
        <v>102</v>
      </c>
      <c r="I1129" s="124" t="s">
        <v>115</v>
      </c>
      <c r="J1129" s="194">
        <v>44388</v>
      </c>
      <c r="K1129" s="196">
        <f t="shared" si="17"/>
        <v>44390</v>
      </c>
      <c r="L1129"/>
      <c r="M1129"/>
      <c r="N1129" s="194">
        <v>44391</v>
      </c>
      <c r="O1129">
        <v>3</v>
      </c>
      <c r="P1129" t="s">
        <v>11</v>
      </c>
      <c r="Q1129" s="124" t="s">
        <v>115</v>
      </c>
      <c r="R1129" s="124" t="s">
        <v>115</v>
      </c>
      <c r="S1129"/>
      <c r="T1129"/>
    </row>
    <row r="1130" spans="1:20">
      <c r="A1130"/>
      <c r="B1130" s="194">
        <v>44587</v>
      </c>
      <c r="C1130">
        <v>22</v>
      </c>
      <c r="D1130" t="s">
        <v>107</v>
      </c>
      <c r="E1130" t="s">
        <v>107</v>
      </c>
      <c r="F1130" t="s">
        <v>106</v>
      </c>
      <c r="G1130" s="124" t="s">
        <v>115</v>
      </c>
      <c r="H1130" t="s">
        <v>102</v>
      </c>
      <c r="I1130" s="124" t="s">
        <v>115</v>
      </c>
      <c r="J1130" s="194">
        <v>44392</v>
      </c>
      <c r="K1130" s="196">
        <f t="shared" si="17"/>
        <v>44394</v>
      </c>
      <c r="L1130"/>
      <c r="M1130"/>
      <c r="N1130" s="194">
        <v>44397</v>
      </c>
      <c r="O1130">
        <v>5</v>
      </c>
      <c r="P1130" t="s">
        <v>11</v>
      </c>
      <c r="Q1130" s="124" t="s">
        <v>115</v>
      </c>
      <c r="R1130" s="124" t="s">
        <v>115</v>
      </c>
      <c r="S1130"/>
      <c r="T1130"/>
    </row>
    <row r="1131" spans="1:20">
      <c r="A1131"/>
      <c r="B1131" s="194">
        <v>44587</v>
      </c>
      <c r="C1131">
        <v>22</v>
      </c>
      <c r="D1131" t="s">
        <v>107</v>
      </c>
      <c r="E1131" t="s">
        <v>107</v>
      </c>
      <c r="F1131" t="s">
        <v>106</v>
      </c>
      <c r="G1131" s="124" t="s">
        <v>115</v>
      </c>
      <c r="H1131" t="s">
        <v>102</v>
      </c>
      <c r="I1131" s="124" t="s">
        <v>115</v>
      </c>
      <c r="J1131" s="194">
        <v>44411</v>
      </c>
      <c r="K1131" s="196">
        <f t="shared" si="17"/>
        <v>44413</v>
      </c>
      <c r="L1131"/>
      <c r="M1131"/>
      <c r="N1131" s="194">
        <v>44413</v>
      </c>
      <c r="O1131">
        <v>2</v>
      </c>
      <c r="P1131" t="s">
        <v>11</v>
      </c>
      <c r="Q1131" s="124" t="s">
        <v>115</v>
      </c>
      <c r="R1131" s="124" t="s">
        <v>115</v>
      </c>
      <c r="S1131"/>
      <c r="T1131"/>
    </row>
    <row r="1132" spans="1:20">
      <c r="A1132"/>
      <c r="B1132" s="194">
        <v>44587</v>
      </c>
      <c r="C1132">
        <v>22</v>
      </c>
      <c r="D1132" t="s">
        <v>107</v>
      </c>
      <c r="E1132" t="s">
        <v>107</v>
      </c>
      <c r="F1132" t="s">
        <v>106</v>
      </c>
      <c r="G1132" s="124" t="s">
        <v>115</v>
      </c>
      <c r="H1132" t="s">
        <v>102</v>
      </c>
      <c r="I1132" s="124" t="s">
        <v>115</v>
      </c>
      <c r="J1132" s="194">
        <v>44413</v>
      </c>
      <c r="K1132" s="196">
        <f t="shared" si="17"/>
        <v>44415</v>
      </c>
      <c r="L1132"/>
      <c r="M1132"/>
      <c r="N1132" s="194">
        <v>44425</v>
      </c>
      <c r="O1132">
        <v>12</v>
      </c>
      <c r="P1132" t="s">
        <v>11</v>
      </c>
      <c r="Q1132" s="124" t="s">
        <v>115</v>
      </c>
      <c r="R1132" s="124" t="s">
        <v>115</v>
      </c>
      <c r="S1132"/>
      <c r="T1132"/>
    </row>
    <row r="1133" spans="1:20">
      <c r="A1133"/>
      <c r="B1133" s="194">
        <v>44587</v>
      </c>
      <c r="C1133">
        <v>38</v>
      </c>
      <c r="D1133" t="s">
        <v>110</v>
      </c>
      <c r="E1133" t="s">
        <v>99</v>
      </c>
      <c r="F1133" t="s">
        <v>106</v>
      </c>
      <c r="G1133" s="124" t="s">
        <v>115</v>
      </c>
      <c r="H1133" t="s">
        <v>102</v>
      </c>
      <c r="I1133" s="124" t="s">
        <v>115</v>
      </c>
      <c r="J1133" s="194">
        <v>44216</v>
      </c>
      <c r="K1133" s="196">
        <f t="shared" si="17"/>
        <v>44218</v>
      </c>
      <c r="L1133"/>
      <c r="M1133"/>
      <c r="N1133" s="194">
        <v>44226</v>
      </c>
      <c r="O1133">
        <v>10</v>
      </c>
      <c r="P1133" t="s">
        <v>11</v>
      </c>
      <c r="Q1133" s="124" t="s">
        <v>115</v>
      </c>
      <c r="R1133" s="124" t="s">
        <v>115</v>
      </c>
      <c r="S1133"/>
      <c r="T1133"/>
    </row>
    <row r="1134" spans="1:20">
      <c r="A1134"/>
      <c r="B1134" s="194">
        <v>44587</v>
      </c>
      <c r="C1134">
        <v>38</v>
      </c>
      <c r="D1134" t="s">
        <v>110</v>
      </c>
      <c r="E1134" t="s">
        <v>99</v>
      </c>
      <c r="F1134" t="s">
        <v>106</v>
      </c>
      <c r="G1134" s="124" t="s">
        <v>115</v>
      </c>
      <c r="H1134" t="s">
        <v>102</v>
      </c>
      <c r="I1134" s="124" t="s">
        <v>115</v>
      </c>
      <c r="J1134" s="194">
        <v>44228</v>
      </c>
      <c r="K1134" s="196">
        <f t="shared" si="17"/>
        <v>44230</v>
      </c>
      <c r="L1134"/>
      <c r="M1134"/>
      <c r="N1134" s="194">
        <v>44231</v>
      </c>
      <c r="O1134">
        <v>3</v>
      </c>
      <c r="P1134" t="s">
        <v>11</v>
      </c>
      <c r="Q1134" s="124" t="s">
        <v>115</v>
      </c>
      <c r="R1134" s="124" t="s">
        <v>115</v>
      </c>
      <c r="S1134"/>
      <c r="T1134"/>
    </row>
    <row r="1135" spans="1:20">
      <c r="A1135"/>
      <c r="B1135" s="194">
        <v>44587</v>
      </c>
      <c r="C1135">
        <v>38</v>
      </c>
      <c r="D1135" t="s">
        <v>110</v>
      </c>
      <c r="E1135" t="s">
        <v>99</v>
      </c>
      <c r="F1135" t="s">
        <v>106</v>
      </c>
      <c r="G1135" s="124" t="s">
        <v>115</v>
      </c>
      <c r="H1135" t="s">
        <v>102</v>
      </c>
      <c r="I1135" s="124" t="s">
        <v>115</v>
      </c>
      <c r="J1135" s="194">
        <v>44513</v>
      </c>
      <c r="K1135" s="196">
        <f t="shared" si="17"/>
        <v>44515</v>
      </c>
      <c r="L1135"/>
      <c r="M1135"/>
      <c r="N1135" s="194">
        <v>44518</v>
      </c>
      <c r="O1135">
        <v>5</v>
      </c>
      <c r="P1135" t="s">
        <v>11</v>
      </c>
      <c r="Q1135" s="124" t="s">
        <v>115</v>
      </c>
      <c r="R1135" s="124" t="s">
        <v>115</v>
      </c>
      <c r="S1135"/>
      <c r="T1135"/>
    </row>
    <row r="1136" spans="1:20">
      <c r="A1136"/>
      <c r="B1136" s="194">
        <v>44593</v>
      </c>
      <c r="C1136">
        <v>21</v>
      </c>
      <c r="D1136" t="s">
        <v>107</v>
      </c>
      <c r="E1136" t="s">
        <v>107</v>
      </c>
      <c r="F1136" t="s">
        <v>106</v>
      </c>
      <c r="G1136" s="124" t="s">
        <v>115</v>
      </c>
      <c r="H1136" t="s">
        <v>102</v>
      </c>
      <c r="I1136" s="124" t="s">
        <v>115</v>
      </c>
      <c r="J1136" s="194">
        <v>44204</v>
      </c>
      <c r="K1136" s="196">
        <f t="shared" si="17"/>
        <v>44206</v>
      </c>
      <c r="L1136"/>
      <c r="M1136"/>
      <c r="N1136" s="194">
        <v>44213</v>
      </c>
      <c r="O1136">
        <v>9</v>
      </c>
      <c r="P1136" t="s">
        <v>11</v>
      </c>
      <c r="Q1136" s="124" t="s">
        <v>115</v>
      </c>
      <c r="R1136" s="124" t="s">
        <v>115</v>
      </c>
      <c r="S1136"/>
      <c r="T1136"/>
    </row>
    <row r="1137" spans="1:20">
      <c r="A1137"/>
      <c r="B1137" s="194">
        <v>44595</v>
      </c>
      <c r="C1137">
        <v>47</v>
      </c>
      <c r="D1137" t="s">
        <v>98</v>
      </c>
      <c r="E1137" t="s">
        <v>99</v>
      </c>
      <c r="F1137" t="s">
        <v>106</v>
      </c>
      <c r="G1137" s="124" t="s">
        <v>115</v>
      </c>
      <c r="H1137" t="s">
        <v>102</v>
      </c>
      <c r="I1137" s="124" t="s">
        <v>115</v>
      </c>
      <c r="J1137" s="194">
        <v>44483</v>
      </c>
      <c r="K1137" s="196">
        <f t="shared" si="17"/>
        <v>44485</v>
      </c>
      <c r="L1137"/>
      <c r="M1137"/>
      <c r="N1137" s="194">
        <v>44484</v>
      </c>
      <c r="O1137">
        <v>1</v>
      </c>
      <c r="P1137" t="s">
        <v>11</v>
      </c>
      <c r="Q1137" s="124" t="s">
        <v>115</v>
      </c>
      <c r="R1137" s="124" t="s">
        <v>115</v>
      </c>
      <c r="S1137"/>
      <c r="T1137"/>
    </row>
    <row r="1138" spans="1:20">
      <c r="A1138"/>
      <c r="B1138" s="194">
        <v>44595</v>
      </c>
      <c r="C1138">
        <v>47</v>
      </c>
      <c r="D1138" t="s">
        <v>98</v>
      </c>
      <c r="E1138" t="s">
        <v>99</v>
      </c>
      <c r="F1138" t="s">
        <v>106</v>
      </c>
      <c r="G1138" s="124" t="s">
        <v>115</v>
      </c>
      <c r="H1138" t="s">
        <v>102</v>
      </c>
      <c r="I1138" s="124" t="s">
        <v>115</v>
      </c>
      <c r="J1138" s="194">
        <v>44484</v>
      </c>
      <c r="K1138" s="196">
        <f t="shared" si="17"/>
        <v>44486</v>
      </c>
      <c r="L1138"/>
      <c r="M1138"/>
      <c r="N1138" s="194">
        <v>44494</v>
      </c>
      <c r="O1138">
        <v>10</v>
      </c>
      <c r="P1138" t="s">
        <v>11</v>
      </c>
      <c r="Q1138" s="124" t="s">
        <v>115</v>
      </c>
      <c r="R1138" s="124" t="s">
        <v>115</v>
      </c>
      <c r="S1138"/>
      <c r="T1138"/>
    </row>
    <row r="1139" spans="1:20">
      <c r="A1139"/>
      <c r="B1139" s="194">
        <v>44683</v>
      </c>
      <c r="C1139">
        <v>29</v>
      </c>
      <c r="D1139" t="s">
        <v>107</v>
      </c>
      <c r="E1139" t="s">
        <v>107</v>
      </c>
      <c r="F1139" t="s">
        <v>106</v>
      </c>
      <c r="G1139" s="124" t="s">
        <v>115</v>
      </c>
      <c r="H1139" t="s">
        <v>102</v>
      </c>
      <c r="I1139" s="124" t="s">
        <v>115</v>
      </c>
      <c r="J1139" s="194">
        <v>44341</v>
      </c>
      <c r="K1139" s="196">
        <f t="shared" si="17"/>
        <v>44343</v>
      </c>
      <c r="L1139"/>
      <c r="M1139"/>
      <c r="N1139" s="194">
        <v>44343</v>
      </c>
      <c r="O1139">
        <v>2</v>
      </c>
      <c r="P1139" t="s">
        <v>11</v>
      </c>
      <c r="Q1139" s="124" t="s">
        <v>115</v>
      </c>
      <c r="R1139" s="124" t="s">
        <v>115</v>
      </c>
      <c r="S1139"/>
      <c r="T1139"/>
    </row>
    <row r="1140" spans="1:20">
      <c r="A1140"/>
      <c r="B1140" s="194">
        <v>44600</v>
      </c>
      <c r="C1140">
        <v>32</v>
      </c>
      <c r="D1140" t="s">
        <v>107</v>
      </c>
      <c r="E1140" t="s">
        <v>107</v>
      </c>
      <c r="F1140" t="s">
        <v>106</v>
      </c>
      <c r="G1140" s="124" t="s">
        <v>115</v>
      </c>
      <c r="H1140" t="s">
        <v>102</v>
      </c>
      <c r="I1140" s="124" t="s">
        <v>115</v>
      </c>
      <c r="J1140" s="194">
        <v>44412</v>
      </c>
      <c r="K1140" s="196">
        <f t="shared" si="17"/>
        <v>44414</v>
      </c>
      <c r="L1140"/>
      <c r="M1140"/>
      <c r="N1140" s="194">
        <v>44432</v>
      </c>
      <c r="O1140">
        <v>20</v>
      </c>
      <c r="P1140" t="s">
        <v>11</v>
      </c>
      <c r="Q1140" s="124" t="s">
        <v>115</v>
      </c>
      <c r="R1140" s="124" t="s">
        <v>115</v>
      </c>
      <c r="S1140"/>
      <c r="T1140"/>
    </row>
    <row r="1141" spans="1:20">
      <c r="A1141"/>
      <c r="B1141" s="194">
        <v>44600</v>
      </c>
      <c r="C1141">
        <v>32</v>
      </c>
      <c r="D1141" t="s">
        <v>107</v>
      </c>
      <c r="E1141" t="s">
        <v>107</v>
      </c>
      <c r="F1141" t="s">
        <v>106</v>
      </c>
      <c r="G1141" s="124" t="s">
        <v>115</v>
      </c>
      <c r="H1141" t="s">
        <v>102</v>
      </c>
      <c r="I1141" s="124" t="s">
        <v>115</v>
      </c>
      <c r="J1141" s="194">
        <v>44463</v>
      </c>
      <c r="K1141" s="196">
        <f t="shared" si="17"/>
        <v>44465</v>
      </c>
      <c r="L1141"/>
      <c r="M1141"/>
      <c r="N1141" s="194">
        <v>44481</v>
      </c>
      <c r="O1141">
        <v>18</v>
      </c>
      <c r="P1141" t="s">
        <v>11</v>
      </c>
      <c r="Q1141" s="124" t="s">
        <v>115</v>
      </c>
      <c r="R1141" s="124" t="s">
        <v>115</v>
      </c>
      <c r="S1141"/>
      <c r="T1141"/>
    </row>
    <row r="1142" spans="1:20">
      <c r="A1142"/>
      <c r="B1142" s="194">
        <v>44609</v>
      </c>
      <c r="C1142">
        <v>34</v>
      </c>
      <c r="D1142" t="s">
        <v>105</v>
      </c>
      <c r="E1142" t="s">
        <v>99</v>
      </c>
      <c r="F1142" t="s">
        <v>106</v>
      </c>
      <c r="G1142" s="124" t="s">
        <v>115</v>
      </c>
      <c r="H1142" t="s">
        <v>102</v>
      </c>
      <c r="I1142" s="124" t="s">
        <v>115</v>
      </c>
      <c r="J1142" s="194">
        <v>44314</v>
      </c>
      <c r="K1142" s="196">
        <f t="shared" si="17"/>
        <v>44316</v>
      </c>
      <c r="L1142"/>
      <c r="M1142"/>
      <c r="N1142" s="194">
        <v>44320</v>
      </c>
      <c r="O1142">
        <v>6</v>
      </c>
      <c r="P1142" t="s">
        <v>11</v>
      </c>
      <c r="Q1142" s="124" t="s">
        <v>115</v>
      </c>
      <c r="R1142" s="124" t="s">
        <v>115</v>
      </c>
      <c r="S1142"/>
      <c r="T1142"/>
    </row>
    <row r="1143" spans="1:20">
      <c r="A1143"/>
      <c r="B1143" s="194">
        <v>44659</v>
      </c>
      <c r="C1143">
        <v>30</v>
      </c>
      <c r="D1143" t="s">
        <v>107</v>
      </c>
      <c r="E1143" t="s">
        <v>107</v>
      </c>
      <c r="F1143" t="s">
        <v>106</v>
      </c>
      <c r="G1143" s="124" t="s">
        <v>115</v>
      </c>
      <c r="H1143" t="s">
        <v>102</v>
      </c>
      <c r="I1143" s="124" t="s">
        <v>115</v>
      </c>
      <c r="J1143" s="194">
        <v>44390</v>
      </c>
      <c r="K1143" s="196">
        <f t="shared" si="17"/>
        <v>44392</v>
      </c>
      <c r="L1143"/>
      <c r="M1143"/>
      <c r="N1143" s="194">
        <v>44392</v>
      </c>
      <c r="O1143">
        <v>2</v>
      </c>
      <c r="P1143" t="s">
        <v>11</v>
      </c>
      <c r="Q1143" s="124" t="s">
        <v>115</v>
      </c>
      <c r="R1143" s="124" t="s">
        <v>115</v>
      </c>
      <c r="S1143"/>
      <c r="T1143"/>
    </row>
    <row r="1144" spans="1:20">
      <c r="A1144"/>
      <c r="B1144" s="194">
        <v>44659</v>
      </c>
      <c r="C1144">
        <v>30</v>
      </c>
      <c r="D1144" t="s">
        <v>107</v>
      </c>
      <c r="E1144" t="s">
        <v>107</v>
      </c>
      <c r="F1144" t="s">
        <v>106</v>
      </c>
      <c r="G1144" s="124" t="s">
        <v>115</v>
      </c>
      <c r="H1144" t="s">
        <v>102</v>
      </c>
      <c r="I1144" s="124" t="s">
        <v>115</v>
      </c>
      <c r="J1144" s="194">
        <v>44399</v>
      </c>
      <c r="K1144" s="196">
        <f t="shared" si="17"/>
        <v>44401</v>
      </c>
      <c r="L1144"/>
      <c r="M1144"/>
      <c r="N1144" s="194">
        <v>44410</v>
      </c>
      <c r="O1144">
        <v>11</v>
      </c>
      <c r="P1144" t="s">
        <v>11</v>
      </c>
      <c r="Q1144" s="124" t="s">
        <v>115</v>
      </c>
      <c r="R1144" s="124" t="s">
        <v>115</v>
      </c>
      <c r="S1144"/>
      <c r="T1144"/>
    </row>
    <row r="1145" spans="1:20">
      <c r="A1145"/>
      <c r="B1145" s="194">
        <v>44601</v>
      </c>
      <c r="C1145">
        <v>37</v>
      </c>
      <c r="D1145" t="s">
        <v>107</v>
      </c>
      <c r="E1145" t="s">
        <v>107</v>
      </c>
      <c r="F1145" t="s">
        <v>106</v>
      </c>
      <c r="G1145" s="124" t="s">
        <v>115</v>
      </c>
      <c r="H1145" t="s">
        <v>102</v>
      </c>
      <c r="I1145" s="124" t="s">
        <v>115</v>
      </c>
      <c r="J1145" s="194">
        <v>44464</v>
      </c>
      <c r="K1145" s="196">
        <f t="shared" si="17"/>
        <v>44466</v>
      </c>
      <c r="L1145"/>
      <c r="M1145"/>
      <c r="N1145" s="194">
        <v>44475</v>
      </c>
      <c r="O1145">
        <v>11</v>
      </c>
      <c r="P1145" t="s">
        <v>11</v>
      </c>
      <c r="Q1145" s="124" t="s">
        <v>115</v>
      </c>
      <c r="R1145" s="124" t="s">
        <v>115</v>
      </c>
      <c r="S1145"/>
      <c r="T1145"/>
    </row>
    <row r="1146" spans="1:20">
      <c r="A1146"/>
      <c r="B1146" s="194">
        <v>44662</v>
      </c>
      <c r="C1146">
        <v>25</v>
      </c>
      <c r="D1146" t="s">
        <v>105</v>
      </c>
      <c r="E1146" t="s">
        <v>99</v>
      </c>
      <c r="F1146" t="s">
        <v>106</v>
      </c>
      <c r="G1146" s="124" t="s">
        <v>115</v>
      </c>
      <c r="H1146" t="s">
        <v>102</v>
      </c>
      <c r="I1146" s="124" t="s">
        <v>115</v>
      </c>
      <c r="J1146" s="194">
        <v>44436</v>
      </c>
      <c r="K1146" s="196">
        <f t="shared" si="17"/>
        <v>44438</v>
      </c>
      <c r="L1146"/>
      <c r="M1146"/>
      <c r="N1146" s="194">
        <v>44437</v>
      </c>
      <c r="O1146">
        <v>1</v>
      </c>
      <c r="P1146" t="s">
        <v>11</v>
      </c>
      <c r="Q1146" s="124" t="s">
        <v>115</v>
      </c>
      <c r="R1146" s="124" t="s">
        <v>115</v>
      </c>
      <c r="S1146"/>
      <c r="T1146"/>
    </row>
    <row r="1147" spans="1:20">
      <c r="A1147"/>
      <c r="B1147" s="194">
        <v>44662</v>
      </c>
      <c r="C1147">
        <v>25</v>
      </c>
      <c r="D1147" t="s">
        <v>105</v>
      </c>
      <c r="E1147" t="s">
        <v>99</v>
      </c>
      <c r="F1147" t="s">
        <v>106</v>
      </c>
      <c r="G1147" s="124" t="s">
        <v>115</v>
      </c>
      <c r="H1147" t="s">
        <v>102</v>
      </c>
      <c r="I1147" s="124" t="s">
        <v>115</v>
      </c>
      <c r="J1147" s="194">
        <v>44473</v>
      </c>
      <c r="K1147" s="196">
        <f t="shared" si="17"/>
        <v>44475</v>
      </c>
      <c r="L1147"/>
      <c r="M1147"/>
      <c r="N1147" s="194">
        <v>44486</v>
      </c>
      <c r="O1147">
        <v>13</v>
      </c>
      <c r="P1147" t="s">
        <v>11</v>
      </c>
      <c r="Q1147" s="124" t="s">
        <v>115</v>
      </c>
      <c r="R1147" s="124" t="s">
        <v>115</v>
      </c>
      <c r="S1147"/>
      <c r="T1147"/>
    </row>
    <row r="1148" spans="1:20">
      <c r="A1148"/>
      <c r="B1148" s="194">
        <v>44603</v>
      </c>
      <c r="C1148">
        <v>35</v>
      </c>
      <c r="D1148" t="s">
        <v>107</v>
      </c>
      <c r="E1148" t="s">
        <v>107</v>
      </c>
      <c r="F1148" t="s">
        <v>106</v>
      </c>
      <c r="G1148" s="124" t="s">
        <v>115</v>
      </c>
      <c r="H1148" t="s">
        <v>102</v>
      </c>
      <c r="I1148" s="124" t="s">
        <v>115</v>
      </c>
      <c r="J1148" s="194">
        <v>44222</v>
      </c>
      <c r="K1148" s="196">
        <f t="shared" si="17"/>
        <v>44224</v>
      </c>
      <c r="L1148"/>
      <c r="M1148"/>
      <c r="N1148" s="194">
        <v>44236</v>
      </c>
      <c r="O1148">
        <v>14</v>
      </c>
      <c r="P1148" t="s">
        <v>11</v>
      </c>
      <c r="Q1148" s="124" t="s">
        <v>115</v>
      </c>
      <c r="R1148" s="124" t="s">
        <v>115</v>
      </c>
      <c r="S1148"/>
      <c r="T1148"/>
    </row>
    <row r="1149" spans="1:20">
      <c r="A1149"/>
      <c r="B1149" s="194">
        <v>44606</v>
      </c>
      <c r="C1149">
        <v>23</v>
      </c>
      <c r="D1149" t="s">
        <v>107</v>
      </c>
      <c r="E1149" t="s">
        <v>107</v>
      </c>
      <c r="F1149" t="s">
        <v>106</v>
      </c>
      <c r="G1149" s="124" t="s">
        <v>115</v>
      </c>
      <c r="H1149" t="s">
        <v>102</v>
      </c>
      <c r="I1149" s="124" t="s">
        <v>115</v>
      </c>
      <c r="J1149" s="194">
        <v>44469</v>
      </c>
      <c r="K1149" s="196">
        <f t="shared" si="17"/>
        <v>44471</v>
      </c>
      <c r="L1149"/>
      <c r="M1149"/>
      <c r="N1149" s="194">
        <v>44473</v>
      </c>
      <c r="O1149">
        <v>4</v>
      </c>
      <c r="P1149" t="s">
        <v>11</v>
      </c>
      <c r="Q1149" s="124" t="s">
        <v>115</v>
      </c>
      <c r="R1149" s="124" t="s">
        <v>115</v>
      </c>
      <c r="S1149"/>
      <c r="T1149"/>
    </row>
    <row r="1150" spans="1:20">
      <c r="A1150"/>
      <c r="B1150" s="194">
        <v>44606</v>
      </c>
      <c r="C1150">
        <v>40</v>
      </c>
      <c r="D1150" t="s">
        <v>98</v>
      </c>
      <c r="E1150" t="s">
        <v>99</v>
      </c>
      <c r="F1150" t="s">
        <v>106</v>
      </c>
      <c r="G1150" s="124" t="s">
        <v>115</v>
      </c>
      <c r="H1150" t="s">
        <v>102</v>
      </c>
      <c r="I1150" s="124" t="s">
        <v>115</v>
      </c>
      <c r="J1150" s="194">
        <v>44359</v>
      </c>
      <c r="K1150" s="196">
        <f t="shared" si="17"/>
        <v>44361</v>
      </c>
      <c r="L1150"/>
      <c r="M1150"/>
      <c r="N1150" s="194">
        <v>44364</v>
      </c>
      <c r="O1150">
        <v>5</v>
      </c>
      <c r="P1150" t="s">
        <v>11</v>
      </c>
      <c r="Q1150" s="124" t="s">
        <v>115</v>
      </c>
      <c r="R1150" s="124" t="s">
        <v>115</v>
      </c>
      <c r="S1150"/>
      <c r="T1150"/>
    </row>
    <row r="1151" spans="1:20">
      <c r="A1151"/>
      <c r="B1151" s="194">
        <v>44609</v>
      </c>
      <c r="C1151">
        <v>41</v>
      </c>
      <c r="D1151" t="s">
        <v>105</v>
      </c>
      <c r="E1151" t="s">
        <v>99</v>
      </c>
      <c r="F1151" t="s">
        <v>106</v>
      </c>
      <c r="G1151" s="124" t="s">
        <v>115</v>
      </c>
      <c r="H1151" t="s">
        <v>102</v>
      </c>
      <c r="I1151" s="124" t="s">
        <v>115</v>
      </c>
      <c r="J1151" s="194">
        <v>44387</v>
      </c>
      <c r="K1151" s="196">
        <f t="shared" si="17"/>
        <v>44389</v>
      </c>
      <c r="L1151"/>
      <c r="M1151"/>
      <c r="N1151" s="194">
        <v>44404</v>
      </c>
      <c r="O1151">
        <v>17</v>
      </c>
      <c r="P1151" t="s">
        <v>11</v>
      </c>
      <c r="Q1151" s="124" t="s">
        <v>115</v>
      </c>
      <c r="R1151" s="124" t="s">
        <v>115</v>
      </c>
      <c r="S1151"/>
      <c r="T1151"/>
    </row>
    <row r="1152" spans="1:20">
      <c r="A1152"/>
      <c r="B1152" s="194">
        <v>44609</v>
      </c>
      <c r="C1152">
        <v>41</v>
      </c>
      <c r="D1152" t="s">
        <v>105</v>
      </c>
      <c r="E1152" t="s">
        <v>99</v>
      </c>
      <c r="F1152" t="s">
        <v>106</v>
      </c>
      <c r="G1152" s="124" t="s">
        <v>115</v>
      </c>
      <c r="H1152" t="s">
        <v>102</v>
      </c>
      <c r="I1152" s="124" t="s">
        <v>115</v>
      </c>
      <c r="J1152" s="194">
        <v>44542</v>
      </c>
      <c r="K1152" s="196">
        <f t="shared" si="17"/>
        <v>44544</v>
      </c>
      <c r="L1152"/>
      <c r="M1152"/>
      <c r="N1152" s="194">
        <v>44544</v>
      </c>
      <c r="O1152">
        <v>2</v>
      </c>
      <c r="P1152" t="s">
        <v>11</v>
      </c>
      <c r="Q1152" s="124" t="s">
        <v>115</v>
      </c>
      <c r="R1152" s="124" t="s">
        <v>115</v>
      </c>
      <c r="S1152"/>
      <c r="T1152"/>
    </row>
    <row r="1153" spans="1:20">
      <c r="A1153"/>
      <c r="B1153" s="194">
        <v>44608</v>
      </c>
      <c r="C1153">
        <v>42</v>
      </c>
      <c r="D1153" t="s">
        <v>107</v>
      </c>
      <c r="E1153" t="s">
        <v>107</v>
      </c>
      <c r="F1153" t="s">
        <v>106</v>
      </c>
      <c r="G1153" s="124" t="s">
        <v>115</v>
      </c>
      <c r="H1153" t="s">
        <v>102</v>
      </c>
      <c r="I1153" s="124" t="s">
        <v>115</v>
      </c>
      <c r="J1153" s="194">
        <v>44224</v>
      </c>
      <c r="K1153" s="196">
        <f t="shared" si="17"/>
        <v>44226</v>
      </c>
      <c r="L1153"/>
      <c r="M1153"/>
      <c r="N1153" s="194">
        <v>44238</v>
      </c>
      <c r="O1153">
        <v>14</v>
      </c>
      <c r="P1153" t="s">
        <v>11</v>
      </c>
      <c r="Q1153" s="124" t="s">
        <v>115</v>
      </c>
      <c r="R1153" s="124" t="s">
        <v>115</v>
      </c>
      <c r="S1153"/>
      <c r="T1153"/>
    </row>
    <row r="1154" spans="1:20">
      <c r="A1154"/>
      <c r="B1154" s="194">
        <v>44608</v>
      </c>
      <c r="C1154">
        <v>25</v>
      </c>
      <c r="D1154" t="s">
        <v>98</v>
      </c>
      <c r="E1154" t="s">
        <v>99</v>
      </c>
      <c r="F1154" t="s">
        <v>106</v>
      </c>
      <c r="G1154" s="124" t="s">
        <v>115</v>
      </c>
      <c r="H1154" t="s">
        <v>102</v>
      </c>
      <c r="I1154" s="124" t="s">
        <v>115</v>
      </c>
      <c r="J1154" s="194">
        <v>44448</v>
      </c>
      <c r="K1154" s="196">
        <f t="shared" si="17"/>
        <v>44450</v>
      </c>
      <c r="L1154"/>
      <c r="M1154"/>
      <c r="N1154" s="194">
        <v>44461</v>
      </c>
      <c r="O1154">
        <v>13</v>
      </c>
      <c r="P1154" t="s">
        <v>11</v>
      </c>
      <c r="Q1154" s="124" t="s">
        <v>115</v>
      </c>
      <c r="R1154" s="124" t="s">
        <v>115</v>
      </c>
      <c r="S1154"/>
      <c r="T1154"/>
    </row>
    <row r="1155" spans="1:20">
      <c r="A1155"/>
      <c r="B1155" s="194">
        <v>44671</v>
      </c>
      <c r="C1155">
        <v>47</v>
      </c>
      <c r="D1155" t="s">
        <v>107</v>
      </c>
      <c r="E1155" t="s">
        <v>107</v>
      </c>
      <c r="F1155" t="s">
        <v>106</v>
      </c>
      <c r="G1155" s="124" t="s">
        <v>115</v>
      </c>
      <c r="H1155" t="s">
        <v>102</v>
      </c>
      <c r="I1155" s="124" t="s">
        <v>115</v>
      </c>
      <c r="J1155" s="194">
        <v>44349</v>
      </c>
      <c r="K1155" s="196">
        <f t="shared" si="17"/>
        <v>44351</v>
      </c>
      <c r="L1155"/>
      <c r="M1155"/>
      <c r="N1155" s="194">
        <v>44358</v>
      </c>
      <c r="O1155">
        <v>9</v>
      </c>
      <c r="P1155" t="s">
        <v>11</v>
      </c>
      <c r="Q1155" s="124" t="s">
        <v>115</v>
      </c>
      <c r="R1155" s="124" t="s">
        <v>115</v>
      </c>
      <c r="S1155"/>
      <c r="T1155"/>
    </row>
    <row r="1156" spans="1:20">
      <c r="A1156"/>
      <c r="B1156" s="194">
        <v>44609</v>
      </c>
      <c r="C1156">
        <v>43</v>
      </c>
      <c r="D1156" t="s">
        <v>98</v>
      </c>
      <c r="E1156" t="s">
        <v>99</v>
      </c>
      <c r="F1156" t="s">
        <v>106</v>
      </c>
      <c r="G1156" s="124" t="s">
        <v>115</v>
      </c>
      <c r="H1156" t="s">
        <v>102</v>
      </c>
      <c r="I1156" s="124" t="s">
        <v>115</v>
      </c>
      <c r="J1156" s="194">
        <v>44373</v>
      </c>
      <c r="K1156" s="196">
        <f t="shared" ref="K1156:K1219" si="18">J1156+2</f>
        <v>44375</v>
      </c>
      <c r="L1156"/>
      <c r="M1156"/>
      <c r="N1156" s="194">
        <v>44375</v>
      </c>
      <c r="O1156">
        <v>2</v>
      </c>
      <c r="P1156" t="s">
        <v>11</v>
      </c>
      <c r="Q1156" s="124" t="s">
        <v>115</v>
      </c>
      <c r="R1156" s="124" t="s">
        <v>115</v>
      </c>
      <c r="S1156"/>
      <c r="T1156"/>
    </row>
    <row r="1157" spans="1:20">
      <c r="A1157"/>
      <c r="B1157" s="194">
        <v>44614</v>
      </c>
      <c r="C1157">
        <v>26</v>
      </c>
      <c r="D1157" t="s">
        <v>107</v>
      </c>
      <c r="E1157" t="s">
        <v>107</v>
      </c>
      <c r="F1157" t="s">
        <v>106</v>
      </c>
      <c r="G1157" s="124" t="s">
        <v>115</v>
      </c>
      <c r="H1157" t="s">
        <v>102</v>
      </c>
      <c r="I1157" s="124" t="s">
        <v>115</v>
      </c>
      <c r="J1157" s="194">
        <v>44217</v>
      </c>
      <c r="K1157" s="196">
        <f t="shared" si="18"/>
        <v>44219</v>
      </c>
      <c r="L1157"/>
      <c r="M1157"/>
      <c r="N1157" s="194">
        <v>44239</v>
      </c>
      <c r="O1157">
        <v>22</v>
      </c>
      <c r="P1157" t="s">
        <v>11</v>
      </c>
      <c r="Q1157" s="124" t="s">
        <v>115</v>
      </c>
      <c r="R1157" s="124" t="s">
        <v>115</v>
      </c>
      <c r="S1157"/>
      <c r="T1157"/>
    </row>
    <row r="1158" spans="1:20">
      <c r="A1158"/>
      <c r="B1158" s="194">
        <v>44614</v>
      </c>
      <c r="C1158">
        <v>26</v>
      </c>
      <c r="D1158" t="s">
        <v>107</v>
      </c>
      <c r="E1158" t="s">
        <v>107</v>
      </c>
      <c r="F1158" t="s">
        <v>106</v>
      </c>
      <c r="G1158" s="124" t="s">
        <v>115</v>
      </c>
      <c r="H1158" t="s">
        <v>102</v>
      </c>
      <c r="I1158" s="124" t="s">
        <v>115</v>
      </c>
      <c r="J1158" s="194">
        <v>44282</v>
      </c>
      <c r="K1158" s="196">
        <f t="shared" si="18"/>
        <v>44284</v>
      </c>
      <c r="L1158"/>
      <c r="M1158"/>
      <c r="N1158" s="194">
        <v>44284</v>
      </c>
      <c r="O1158">
        <v>2</v>
      </c>
      <c r="P1158" t="s">
        <v>11</v>
      </c>
      <c r="Q1158" s="124" t="s">
        <v>115</v>
      </c>
      <c r="R1158" s="124" t="s">
        <v>115</v>
      </c>
      <c r="S1158"/>
      <c r="T1158"/>
    </row>
    <row r="1159" spans="1:20">
      <c r="A1159"/>
      <c r="B1159" s="194">
        <v>44614</v>
      </c>
      <c r="C1159">
        <v>26</v>
      </c>
      <c r="D1159" t="s">
        <v>107</v>
      </c>
      <c r="E1159" t="s">
        <v>107</v>
      </c>
      <c r="F1159" t="s">
        <v>106</v>
      </c>
      <c r="G1159" s="124" t="s">
        <v>115</v>
      </c>
      <c r="H1159" t="s">
        <v>102</v>
      </c>
      <c r="I1159" s="124" t="s">
        <v>115</v>
      </c>
      <c r="J1159" s="194">
        <v>44357</v>
      </c>
      <c r="K1159" s="196">
        <f t="shared" si="18"/>
        <v>44359</v>
      </c>
      <c r="L1159"/>
      <c r="M1159"/>
      <c r="N1159" s="194">
        <v>44358</v>
      </c>
      <c r="O1159">
        <v>1</v>
      </c>
      <c r="P1159" t="s">
        <v>11</v>
      </c>
      <c r="Q1159" s="124" t="s">
        <v>115</v>
      </c>
      <c r="R1159" s="124" t="s">
        <v>115</v>
      </c>
      <c r="S1159"/>
      <c r="T1159"/>
    </row>
    <row r="1160" spans="1:20">
      <c r="A1160"/>
      <c r="B1160" s="194">
        <v>44614</v>
      </c>
      <c r="C1160">
        <v>26</v>
      </c>
      <c r="D1160" t="s">
        <v>107</v>
      </c>
      <c r="E1160" t="s">
        <v>107</v>
      </c>
      <c r="F1160" t="s">
        <v>106</v>
      </c>
      <c r="G1160" s="124" t="s">
        <v>115</v>
      </c>
      <c r="H1160" t="s">
        <v>102</v>
      </c>
      <c r="I1160" s="124" t="s">
        <v>115</v>
      </c>
      <c r="J1160" s="194">
        <v>44424</v>
      </c>
      <c r="K1160" s="196">
        <f t="shared" si="18"/>
        <v>44426</v>
      </c>
      <c r="L1160"/>
      <c r="M1160"/>
      <c r="N1160" s="194">
        <v>44427</v>
      </c>
      <c r="O1160">
        <v>3</v>
      </c>
      <c r="P1160" t="s">
        <v>11</v>
      </c>
      <c r="Q1160" s="124" t="s">
        <v>115</v>
      </c>
      <c r="R1160" s="124" t="s">
        <v>115</v>
      </c>
      <c r="S1160"/>
      <c r="T1160"/>
    </row>
    <row r="1161" spans="1:20">
      <c r="A1161"/>
      <c r="B1161" s="194">
        <v>44614</v>
      </c>
      <c r="C1161">
        <v>26</v>
      </c>
      <c r="D1161" t="s">
        <v>107</v>
      </c>
      <c r="E1161" t="s">
        <v>107</v>
      </c>
      <c r="F1161" t="s">
        <v>106</v>
      </c>
      <c r="G1161" s="124" t="s">
        <v>115</v>
      </c>
      <c r="H1161" t="s">
        <v>102</v>
      </c>
      <c r="I1161" s="124" t="s">
        <v>115</v>
      </c>
      <c r="J1161" s="194">
        <v>44462</v>
      </c>
      <c r="K1161" s="196">
        <f t="shared" si="18"/>
        <v>44464</v>
      </c>
      <c r="L1161"/>
      <c r="M1161"/>
      <c r="N1161" s="194">
        <v>44474</v>
      </c>
      <c r="O1161">
        <v>12</v>
      </c>
      <c r="P1161" t="s">
        <v>11</v>
      </c>
      <c r="Q1161" s="124" t="s">
        <v>115</v>
      </c>
      <c r="R1161" s="124" t="s">
        <v>115</v>
      </c>
      <c r="S1161"/>
      <c r="T1161"/>
    </row>
    <row r="1162" spans="1:20">
      <c r="A1162"/>
      <c r="B1162" s="194">
        <v>44655</v>
      </c>
      <c r="C1162">
        <v>32</v>
      </c>
      <c r="D1162" t="s">
        <v>98</v>
      </c>
      <c r="E1162" t="s">
        <v>99</v>
      </c>
      <c r="F1162" t="s">
        <v>106</v>
      </c>
      <c r="G1162" s="124" t="s">
        <v>115</v>
      </c>
      <c r="H1162" t="s">
        <v>102</v>
      </c>
      <c r="I1162" s="124" t="s">
        <v>115</v>
      </c>
      <c r="J1162" s="194">
        <v>44239</v>
      </c>
      <c r="K1162" s="196">
        <f t="shared" si="18"/>
        <v>44241</v>
      </c>
      <c r="L1162"/>
      <c r="M1162"/>
      <c r="N1162" s="194">
        <v>44263</v>
      </c>
      <c r="O1162">
        <v>24</v>
      </c>
      <c r="P1162" t="s">
        <v>11</v>
      </c>
      <c r="Q1162" s="124" t="s">
        <v>115</v>
      </c>
      <c r="R1162" s="124" t="s">
        <v>115</v>
      </c>
      <c r="S1162"/>
      <c r="T1162"/>
    </row>
    <row r="1163" spans="1:20">
      <c r="A1163"/>
      <c r="B1163" s="194">
        <v>44655</v>
      </c>
      <c r="C1163">
        <v>32</v>
      </c>
      <c r="D1163" t="s">
        <v>98</v>
      </c>
      <c r="E1163" t="s">
        <v>99</v>
      </c>
      <c r="F1163" t="s">
        <v>106</v>
      </c>
      <c r="G1163" s="124" t="s">
        <v>115</v>
      </c>
      <c r="H1163" t="s">
        <v>102</v>
      </c>
      <c r="I1163" s="124" t="s">
        <v>115</v>
      </c>
      <c r="J1163" s="194">
        <v>44453</v>
      </c>
      <c r="K1163" s="196">
        <f t="shared" si="18"/>
        <v>44455</v>
      </c>
      <c r="L1163"/>
      <c r="M1163"/>
      <c r="N1163" s="194">
        <v>44457</v>
      </c>
      <c r="O1163">
        <v>4</v>
      </c>
      <c r="P1163" t="s">
        <v>11</v>
      </c>
      <c r="Q1163" s="124" t="s">
        <v>115</v>
      </c>
      <c r="R1163" s="124" t="s">
        <v>115</v>
      </c>
      <c r="S1163"/>
      <c r="T1163"/>
    </row>
    <row r="1164" spans="1:20">
      <c r="A1164"/>
      <c r="B1164" s="194">
        <v>44655</v>
      </c>
      <c r="C1164">
        <v>32</v>
      </c>
      <c r="D1164" t="s">
        <v>98</v>
      </c>
      <c r="E1164" t="s">
        <v>99</v>
      </c>
      <c r="F1164" t="s">
        <v>106</v>
      </c>
      <c r="G1164" s="124" t="s">
        <v>115</v>
      </c>
      <c r="H1164" t="s">
        <v>102</v>
      </c>
      <c r="I1164" s="124" t="s">
        <v>115</v>
      </c>
      <c r="J1164" s="194">
        <v>44481</v>
      </c>
      <c r="K1164" s="196">
        <f t="shared" si="18"/>
        <v>44483</v>
      </c>
      <c r="L1164"/>
      <c r="M1164"/>
      <c r="N1164" s="194">
        <v>44490</v>
      </c>
      <c r="O1164">
        <v>9</v>
      </c>
      <c r="P1164" t="s">
        <v>11</v>
      </c>
      <c r="Q1164" s="124" t="s">
        <v>115</v>
      </c>
      <c r="R1164" s="124" t="s">
        <v>115</v>
      </c>
      <c r="S1164"/>
      <c r="T1164"/>
    </row>
    <row r="1165" spans="1:20">
      <c r="A1165"/>
      <c r="B1165" s="194">
        <v>44620</v>
      </c>
      <c r="C1165">
        <v>34</v>
      </c>
      <c r="D1165" t="s">
        <v>105</v>
      </c>
      <c r="E1165" t="s">
        <v>99</v>
      </c>
      <c r="F1165" t="s">
        <v>106</v>
      </c>
      <c r="G1165" s="124" t="s">
        <v>115</v>
      </c>
      <c r="H1165" t="s">
        <v>102</v>
      </c>
      <c r="I1165" s="124" t="s">
        <v>115</v>
      </c>
      <c r="J1165" s="194">
        <v>44351</v>
      </c>
      <c r="K1165" s="196">
        <f t="shared" si="18"/>
        <v>44353</v>
      </c>
      <c r="L1165"/>
      <c r="M1165"/>
      <c r="N1165" s="194">
        <v>44362</v>
      </c>
      <c r="O1165">
        <v>11</v>
      </c>
      <c r="P1165" t="s">
        <v>11</v>
      </c>
      <c r="Q1165" s="124" t="s">
        <v>115</v>
      </c>
      <c r="R1165" s="124" t="s">
        <v>115</v>
      </c>
      <c r="S1165"/>
      <c r="T1165"/>
    </row>
    <row r="1166" spans="1:20">
      <c r="A1166"/>
      <c r="B1166" s="194">
        <v>44620</v>
      </c>
      <c r="C1166">
        <v>34</v>
      </c>
      <c r="D1166" t="s">
        <v>105</v>
      </c>
      <c r="E1166" t="s">
        <v>99</v>
      </c>
      <c r="F1166" t="s">
        <v>106</v>
      </c>
      <c r="G1166" s="124" t="s">
        <v>115</v>
      </c>
      <c r="H1166" t="s">
        <v>102</v>
      </c>
      <c r="I1166" s="124" t="s">
        <v>115</v>
      </c>
      <c r="J1166" s="194">
        <v>44391</v>
      </c>
      <c r="K1166" s="196">
        <f t="shared" si="18"/>
        <v>44393</v>
      </c>
      <c r="L1166"/>
      <c r="M1166"/>
      <c r="N1166" s="194">
        <v>44395</v>
      </c>
      <c r="O1166">
        <v>4</v>
      </c>
      <c r="P1166" t="s">
        <v>11</v>
      </c>
      <c r="Q1166" s="124" t="s">
        <v>115</v>
      </c>
      <c r="R1166" s="124" t="s">
        <v>115</v>
      </c>
      <c r="S1166"/>
      <c r="T1166"/>
    </row>
    <row r="1167" spans="1:20">
      <c r="A1167"/>
      <c r="B1167" s="194">
        <v>44620</v>
      </c>
      <c r="C1167">
        <v>34</v>
      </c>
      <c r="D1167" t="s">
        <v>105</v>
      </c>
      <c r="E1167" t="s">
        <v>99</v>
      </c>
      <c r="F1167" t="s">
        <v>106</v>
      </c>
      <c r="G1167" s="124" t="s">
        <v>115</v>
      </c>
      <c r="H1167" t="s">
        <v>102</v>
      </c>
      <c r="I1167" s="124" t="s">
        <v>115</v>
      </c>
      <c r="J1167" s="194">
        <v>44396</v>
      </c>
      <c r="K1167" s="196">
        <f t="shared" si="18"/>
        <v>44398</v>
      </c>
      <c r="L1167"/>
      <c r="M1167"/>
      <c r="N1167" s="194">
        <v>44399</v>
      </c>
      <c r="O1167">
        <v>3</v>
      </c>
      <c r="P1167" t="s">
        <v>11</v>
      </c>
      <c r="Q1167" s="124" t="s">
        <v>115</v>
      </c>
      <c r="R1167" s="124" t="s">
        <v>115</v>
      </c>
      <c r="S1167"/>
      <c r="T1167"/>
    </row>
    <row r="1168" spans="1:20">
      <c r="A1168"/>
      <c r="B1168" s="194">
        <v>44621</v>
      </c>
      <c r="C1168">
        <v>22</v>
      </c>
      <c r="D1168" t="s">
        <v>105</v>
      </c>
      <c r="E1168" t="s">
        <v>99</v>
      </c>
      <c r="F1168" t="s">
        <v>106</v>
      </c>
      <c r="G1168" s="124" t="s">
        <v>115</v>
      </c>
      <c r="H1168" t="s">
        <v>102</v>
      </c>
      <c r="I1168" s="124" t="s">
        <v>115</v>
      </c>
      <c r="J1168" s="194">
        <v>44550</v>
      </c>
      <c r="K1168" s="196">
        <f t="shared" si="18"/>
        <v>44552</v>
      </c>
      <c r="L1168"/>
      <c r="M1168"/>
      <c r="N1168" s="194">
        <v>44552</v>
      </c>
      <c r="O1168">
        <v>2</v>
      </c>
      <c r="P1168" t="s">
        <v>11</v>
      </c>
      <c r="Q1168" s="124" t="s">
        <v>115</v>
      </c>
      <c r="R1168" s="124" t="s">
        <v>115</v>
      </c>
      <c r="S1168"/>
      <c r="T1168"/>
    </row>
    <row r="1169" spans="1:20">
      <c r="A1169"/>
      <c r="B1169" s="194">
        <v>44621</v>
      </c>
      <c r="C1169">
        <v>61</v>
      </c>
      <c r="D1169" t="s">
        <v>98</v>
      </c>
      <c r="E1169" t="s">
        <v>99</v>
      </c>
      <c r="F1169" t="s">
        <v>106</v>
      </c>
      <c r="G1169" s="124" t="s">
        <v>115</v>
      </c>
      <c r="H1169" t="s">
        <v>102</v>
      </c>
      <c r="I1169" s="124" t="s">
        <v>115</v>
      </c>
      <c r="J1169" s="194">
        <v>44210</v>
      </c>
      <c r="K1169" s="196">
        <f t="shared" si="18"/>
        <v>44212</v>
      </c>
      <c r="L1169"/>
      <c r="M1169"/>
      <c r="N1169" s="194">
        <v>44211</v>
      </c>
      <c r="O1169">
        <v>1</v>
      </c>
      <c r="P1169" t="s">
        <v>11</v>
      </c>
      <c r="Q1169" s="124" t="s">
        <v>115</v>
      </c>
      <c r="R1169" s="124" t="s">
        <v>115</v>
      </c>
      <c r="S1169"/>
      <c r="T1169"/>
    </row>
    <row r="1170" spans="1:20">
      <c r="A1170"/>
      <c r="B1170" s="194">
        <v>44622</v>
      </c>
      <c r="C1170">
        <v>24</v>
      </c>
      <c r="D1170" t="s">
        <v>98</v>
      </c>
      <c r="E1170" t="s">
        <v>99</v>
      </c>
      <c r="F1170" t="s">
        <v>106</v>
      </c>
      <c r="G1170" s="124" t="s">
        <v>115</v>
      </c>
      <c r="H1170" t="s">
        <v>102</v>
      </c>
      <c r="I1170" s="124" t="s">
        <v>115</v>
      </c>
      <c r="J1170" s="194">
        <v>44479</v>
      </c>
      <c r="K1170" s="196">
        <f t="shared" si="18"/>
        <v>44481</v>
      </c>
      <c r="L1170"/>
      <c r="M1170"/>
      <c r="N1170" s="194">
        <v>44490</v>
      </c>
      <c r="O1170">
        <v>11</v>
      </c>
      <c r="P1170" t="s">
        <v>11</v>
      </c>
      <c r="Q1170" s="124" t="s">
        <v>115</v>
      </c>
      <c r="R1170" s="124" t="s">
        <v>115</v>
      </c>
      <c r="S1170"/>
      <c r="T1170"/>
    </row>
    <row r="1171" spans="1:20">
      <c r="A1171"/>
      <c r="B1171" s="194">
        <v>44659</v>
      </c>
      <c r="C1171">
        <v>35</v>
      </c>
      <c r="D1171" t="s">
        <v>107</v>
      </c>
      <c r="E1171" t="s">
        <v>107</v>
      </c>
      <c r="F1171" t="s">
        <v>106</v>
      </c>
      <c r="G1171" s="124" t="s">
        <v>115</v>
      </c>
      <c r="H1171" t="s">
        <v>102</v>
      </c>
      <c r="I1171" s="124" t="s">
        <v>115</v>
      </c>
      <c r="J1171" s="194">
        <v>44222</v>
      </c>
      <c r="K1171" s="196">
        <f t="shared" si="18"/>
        <v>44224</v>
      </c>
      <c r="L1171"/>
      <c r="M1171"/>
      <c r="N1171" s="194">
        <v>44236</v>
      </c>
      <c r="O1171">
        <v>14</v>
      </c>
      <c r="P1171" t="s">
        <v>11</v>
      </c>
      <c r="Q1171" s="124" t="s">
        <v>115</v>
      </c>
      <c r="R1171" s="124" t="s">
        <v>115</v>
      </c>
      <c r="S1171"/>
      <c r="T1171"/>
    </row>
    <row r="1172" spans="1:20">
      <c r="A1172"/>
      <c r="B1172" s="194">
        <v>44627</v>
      </c>
      <c r="C1172">
        <v>40</v>
      </c>
      <c r="D1172" t="s">
        <v>98</v>
      </c>
      <c r="E1172" t="s">
        <v>99</v>
      </c>
      <c r="F1172" t="s">
        <v>106</v>
      </c>
      <c r="G1172" s="124" t="s">
        <v>115</v>
      </c>
      <c r="H1172" t="s">
        <v>102</v>
      </c>
      <c r="I1172" s="124" t="s">
        <v>115</v>
      </c>
      <c r="J1172" s="194">
        <v>44359</v>
      </c>
      <c r="K1172" s="196">
        <f t="shared" si="18"/>
        <v>44361</v>
      </c>
      <c r="L1172"/>
      <c r="M1172"/>
      <c r="N1172" s="194">
        <v>44364</v>
      </c>
      <c r="O1172">
        <v>5</v>
      </c>
      <c r="P1172" t="s">
        <v>11</v>
      </c>
      <c r="Q1172" s="124" t="s">
        <v>115</v>
      </c>
      <c r="R1172" s="124" t="s">
        <v>115</v>
      </c>
      <c r="S1172"/>
      <c r="T1172"/>
    </row>
    <row r="1173" spans="1:20">
      <c r="A1173"/>
      <c r="B1173" s="194">
        <v>44628</v>
      </c>
      <c r="C1173">
        <v>43</v>
      </c>
      <c r="D1173" t="s">
        <v>98</v>
      </c>
      <c r="E1173" t="s">
        <v>99</v>
      </c>
      <c r="F1173" t="s">
        <v>106</v>
      </c>
      <c r="G1173" s="124" t="s">
        <v>115</v>
      </c>
      <c r="H1173" t="s">
        <v>102</v>
      </c>
      <c r="I1173" s="124" t="s">
        <v>115</v>
      </c>
      <c r="J1173" s="194">
        <v>44236</v>
      </c>
      <c r="K1173" s="196">
        <f t="shared" si="18"/>
        <v>44238</v>
      </c>
      <c r="L1173"/>
      <c r="M1173"/>
      <c r="N1173" s="194">
        <v>44239</v>
      </c>
      <c r="O1173">
        <v>3</v>
      </c>
      <c r="P1173" t="s">
        <v>11</v>
      </c>
      <c r="Q1173" s="124" t="s">
        <v>115</v>
      </c>
      <c r="R1173" s="124" t="s">
        <v>115</v>
      </c>
      <c r="S1173"/>
      <c r="T1173"/>
    </row>
    <row r="1174" spans="1:20">
      <c r="A1174"/>
      <c r="B1174" s="194">
        <v>44628</v>
      </c>
      <c r="C1174">
        <v>43</v>
      </c>
      <c r="D1174" t="s">
        <v>98</v>
      </c>
      <c r="E1174" t="s">
        <v>99</v>
      </c>
      <c r="F1174" t="s">
        <v>106</v>
      </c>
      <c r="G1174" s="124" t="s">
        <v>115</v>
      </c>
      <c r="H1174" t="s">
        <v>102</v>
      </c>
      <c r="I1174" s="124" t="s">
        <v>115</v>
      </c>
      <c r="J1174" s="194">
        <v>44239</v>
      </c>
      <c r="K1174" s="196">
        <f t="shared" si="18"/>
        <v>44241</v>
      </c>
      <c r="L1174"/>
      <c r="M1174"/>
      <c r="N1174" s="194">
        <v>44251</v>
      </c>
      <c r="O1174">
        <v>12</v>
      </c>
      <c r="P1174" t="s">
        <v>11</v>
      </c>
      <c r="Q1174" s="124" t="s">
        <v>115</v>
      </c>
      <c r="R1174" s="124" t="s">
        <v>115</v>
      </c>
      <c r="S1174"/>
      <c r="T1174"/>
    </row>
    <row r="1175" spans="1:20">
      <c r="A1175"/>
      <c r="B1175" s="194">
        <v>44628</v>
      </c>
      <c r="C1175">
        <v>43</v>
      </c>
      <c r="D1175" t="s">
        <v>98</v>
      </c>
      <c r="E1175" t="s">
        <v>99</v>
      </c>
      <c r="F1175" t="s">
        <v>106</v>
      </c>
      <c r="G1175" s="124" t="s">
        <v>115</v>
      </c>
      <c r="H1175" t="s">
        <v>102</v>
      </c>
      <c r="I1175" s="124" t="s">
        <v>115</v>
      </c>
      <c r="J1175" s="194">
        <v>44280</v>
      </c>
      <c r="K1175" s="196">
        <f t="shared" si="18"/>
        <v>44282</v>
      </c>
      <c r="L1175"/>
      <c r="M1175"/>
      <c r="N1175" s="194">
        <v>44283</v>
      </c>
      <c r="O1175">
        <v>3</v>
      </c>
      <c r="P1175" t="s">
        <v>11</v>
      </c>
      <c r="Q1175" s="124" t="s">
        <v>115</v>
      </c>
      <c r="R1175" s="124" t="s">
        <v>115</v>
      </c>
      <c r="S1175"/>
      <c r="T1175"/>
    </row>
    <row r="1176" spans="1:20">
      <c r="A1176"/>
      <c r="B1176" s="194">
        <v>44628</v>
      </c>
      <c r="C1176">
        <v>43</v>
      </c>
      <c r="D1176" t="s">
        <v>98</v>
      </c>
      <c r="E1176" t="s">
        <v>99</v>
      </c>
      <c r="F1176" t="s">
        <v>106</v>
      </c>
      <c r="G1176" s="124" t="s">
        <v>115</v>
      </c>
      <c r="H1176" t="s">
        <v>102</v>
      </c>
      <c r="I1176" s="124" t="s">
        <v>115</v>
      </c>
      <c r="J1176" s="194">
        <v>44329</v>
      </c>
      <c r="K1176" s="196">
        <f t="shared" si="18"/>
        <v>44331</v>
      </c>
      <c r="L1176"/>
      <c r="M1176"/>
      <c r="N1176" s="194">
        <v>44333</v>
      </c>
      <c r="O1176">
        <v>4</v>
      </c>
      <c r="P1176" t="s">
        <v>11</v>
      </c>
      <c r="Q1176" s="124" t="s">
        <v>115</v>
      </c>
      <c r="R1176" s="124" t="s">
        <v>115</v>
      </c>
      <c r="S1176"/>
      <c r="T1176"/>
    </row>
    <row r="1177" spans="1:20">
      <c r="A1177"/>
      <c r="B1177" s="194">
        <v>44628</v>
      </c>
      <c r="C1177">
        <v>43</v>
      </c>
      <c r="D1177" t="s">
        <v>98</v>
      </c>
      <c r="E1177" t="s">
        <v>99</v>
      </c>
      <c r="F1177" t="s">
        <v>106</v>
      </c>
      <c r="G1177" s="124" t="s">
        <v>115</v>
      </c>
      <c r="H1177" t="s">
        <v>102</v>
      </c>
      <c r="I1177" s="124" t="s">
        <v>115</v>
      </c>
      <c r="J1177" s="194">
        <v>44333</v>
      </c>
      <c r="K1177" s="196">
        <f t="shared" si="18"/>
        <v>44335</v>
      </c>
      <c r="L1177"/>
      <c r="M1177"/>
      <c r="N1177" s="194">
        <v>44337</v>
      </c>
      <c r="O1177">
        <v>4</v>
      </c>
      <c r="P1177" t="s">
        <v>11</v>
      </c>
      <c r="Q1177" s="124" t="s">
        <v>115</v>
      </c>
      <c r="R1177" s="124" t="s">
        <v>115</v>
      </c>
      <c r="S1177"/>
      <c r="T1177"/>
    </row>
    <row r="1178" spans="1:20">
      <c r="A1178"/>
      <c r="B1178" s="194">
        <v>44630</v>
      </c>
      <c r="C1178">
        <v>22</v>
      </c>
      <c r="D1178" t="s">
        <v>107</v>
      </c>
      <c r="E1178" t="s">
        <v>107</v>
      </c>
      <c r="F1178" t="s">
        <v>106</v>
      </c>
      <c r="G1178" s="124" t="s">
        <v>115</v>
      </c>
      <c r="H1178" t="s">
        <v>102</v>
      </c>
      <c r="I1178" s="124" t="s">
        <v>115</v>
      </c>
      <c r="J1178" s="194">
        <v>44217</v>
      </c>
      <c r="K1178" s="196">
        <f t="shared" si="18"/>
        <v>44219</v>
      </c>
      <c r="L1178"/>
      <c r="M1178"/>
      <c r="N1178" s="194">
        <v>44224</v>
      </c>
      <c r="O1178">
        <v>7</v>
      </c>
      <c r="P1178" t="s">
        <v>11</v>
      </c>
      <c r="Q1178" s="124" t="s">
        <v>115</v>
      </c>
      <c r="R1178" s="124" t="s">
        <v>115</v>
      </c>
      <c r="S1178"/>
      <c r="T1178"/>
    </row>
    <row r="1179" spans="1:20">
      <c r="A1179"/>
      <c r="B1179" s="194">
        <v>44630</v>
      </c>
      <c r="C1179">
        <v>31</v>
      </c>
      <c r="D1179" t="s">
        <v>107</v>
      </c>
      <c r="E1179" t="s">
        <v>107</v>
      </c>
      <c r="F1179" t="s">
        <v>106</v>
      </c>
      <c r="G1179" s="124" t="s">
        <v>115</v>
      </c>
      <c r="H1179" t="s">
        <v>102</v>
      </c>
      <c r="I1179" s="124" t="s">
        <v>115</v>
      </c>
      <c r="J1179" s="194">
        <v>44205</v>
      </c>
      <c r="K1179" s="196">
        <f t="shared" si="18"/>
        <v>44207</v>
      </c>
      <c r="L1179"/>
      <c r="M1179"/>
      <c r="N1179" s="194">
        <v>44229</v>
      </c>
      <c r="O1179">
        <v>24</v>
      </c>
      <c r="P1179" t="s">
        <v>11</v>
      </c>
      <c r="Q1179" s="124" t="s">
        <v>115</v>
      </c>
      <c r="R1179" s="124" t="s">
        <v>115</v>
      </c>
      <c r="S1179"/>
      <c r="T1179"/>
    </row>
    <row r="1180" spans="1:20">
      <c r="A1180"/>
      <c r="B1180" s="194">
        <v>44630</v>
      </c>
      <c r="C1180">
        <v>31</v>
      </c>
      <c r="D1180" t="s">
        <v>107</v>
      </c>
      <c r="E1180" t="s">
        <v>107</v>
      </c>
      <c r="F1180" t="s">
        <v>106</v>
      </c>
      <c r="G1180" s="124" t="s">
        <v>115</v>
      </c>
      <c r="H1180" t="s">
        <v>102</v>
      </c>
      <c r="I1180" s="124" t="s">
        <v>115</v>
      </c>
      <c r="J1180" s="194">
        <v>44399</v>
      </c>
      <c r="K1180" s="196">
        <f t="shared" si="18"/>
        <v>44401</v>
      </c>
      <c r="L1180"/>
      <c r="M1180"/>
      <c r="N1180" s="194">
        <v>44417</v>
      </c>
      <c r="O1180">
        <v>18</v>
      </c>
      <c r="P1180" t="s">
        <v>11</v>
      </c>
      <c r="Q1180" s="124" t="s">
        <v>115</v>
      </c>
      <c r="R1180" s="124" t="s">
        <v>115</v>
      </c>
      <c r="S1180"/>
      <c r="T1180"/>
    </row>
    <row r="1181" spans="1:20">
      <c r="A1181"/>
      <c r="B1181" s="194">
        <v>44631</v>
      </c>
      <c r="C1181">
        <v>44</v>
      </c>
      <c r="D1181" t="s">
        <v>107</v>
      </c>
      <c r="E1181" t="s">
        <v>99</v>
      </c>
      <c r="F1181" t="s">
        <v>106</v>
      </c>
      <c r="G1181" s="124" t="s">
        <v>115</v>
      </c>
      <c r="H1181" t="s">
        <v>102</v>
      </c>
      <c r="I1181" s="124" t="s">
        <v>115</v>
      </c>
      <c r="J1181" s="194">
        <v>44422</v>
      </c>
      <c r="K1181" s="196">
        <f t="shared" si="18"/>
        <v>44424</v>
      </c>
      <c r="L1181"/>
      <c r="M1181"/>
      <c r="N1181" s="194">
        <v>44424</v>
      </c>
      <c r="O1181">
        <v>2</v>
      </c>
      <c r="P1181" t="s">
        <v>11</v>
      </c>
      <c r="Q1181" s="124" t="s">
        <v>115</v>
      </c>
      <c r="R1181" s="124" t="s">
        <v>115</v>
      </c>
      <c r="S1181"/>
      <c r="T1181"/>
    </row>
    <row r="1182" spans="1:20">
      <c r="A1182"/>
      <c r="B1182" s="194">
        <v>44631</v>
      </c>
      <c r="C1182">
        <v>44</v>
      </c>
      <c r="D1182" t="s">
        <v>107</v>
      </c>
      <c r="E1182" t="s">
        <v>99</v>
      </c>
      <c r="F1182" t="s">
        <v>106</v>
      </c>
      <c r="G1182" s="124" t="s">
        <v>115</v>
      </c>
      <c r="H1182" t="s">
        <v>102</v>
      </c>
      <c r="I1182" s="124" t="s">
        <v>115</v>
      </c>
      <c r="J1182" s="194">
        <v>44545</v>
      </c>
      <c r="K1182" s="196">
        <f t="shared" si="18"/>
        <v>44547</v>
      </c>
      <c r="L1182"/>
      <c r="M1182"/>
      <c r="N1182" s="194">
        <v>44557</v>
      </c>
      <c r="O1182">
        <v>12</v>
      </c>
      <c r="P1182" t="s">
        <v>11</v>
      </c>
      <c r="Q1182" s="124" t="s">
        <v>115</v>
      </c>
      <c r="R1182" s="124" t="s">
        <v>115</v>
      </c>
      <c r="S1182"/>
      <c r="T1182"/>
    </row>
    <row r="1183" spans="1:20">
      <c r="A1183"/>
      <c r="B1183" s="194">
        <v>44634</v>
      </c>
      <c r="C1183">
        <v>31</v>
      </c>
      <c r="D1183" t="s">
        <v>98</v>
      </c>
      <c r="E1183" t="s">
        <v>99</v>
      </c>
      <c r="F1183" t="s">
        <v>106</v>
      </c>
      <c r="G1183" s="124" t="s">
        <v>115</v>
      </c>
      <c r="H1183" t="s">
        <v>102</v>
      </c>
      <c r="I1183" s="124" t="s">
        <v>115</v>
      </c>
      <c r="J1183" s="194">
        <v>44225</v>
      </c>
      <c r="K1183" s="196">
        <f t="shared" si="18"/>
        <v>44227</v>
      </c>
      <c r="L1183"/>
      <c r="M1183"/>
      <c r="N1183" s="194">
        <v>44231</v>
      </c>
      <c r="O1183">
        <v>6</v>
      </c>
      <c r="P1183" t="s">
        <v>11</v>
      </c>
      <c r="Q1183" s="124" t="s">
        <v>115</v>
      </c>
      <c r="R1183" s="124" t="s">
        <v>115</v>
      </c>
      <c r="S1183"/>
      <c r="T1183"/>
    </row>
    <row r="1184" spans="1:20">
      <c r="A1184"/>
      <c r="B1184" s="194">
        <v>44634</v>
      </c>
      <c r="C1184">
        <v>31</v>
      </c>
      <c r="D1184" t="s">
        <v>98</v>
      </c>
      <c r="E1184" t="s">
        <v>99</v>
      </c>
      <c r="F1184" t="s">
        <v>106</v>
      </c>
      <c r="G1184" s="124" t="s">
        <v>115</v>
      </c>
      <c r="H1184" t="s">
        <v>102</v>
      </c>
      <c r="I1184" s="124" t="s">
        <v>115</v>
      </c>
      <c r="J1184" s="194">
        <v>44284</v>
      </c>
      <c r="K1184" s="196">
        <f t="shared" si="18"/>
        <v>44286</v>
      </c>
      <c r="L1184"/>
      <c r="M1184"/>
      <c r="N1184" s="194">
        <v>44285</v>
      </c>
      <c r="O1184">
        <v>1</v>
      </c>
      <c r="P1184" t="s">
        <v>11</v>
      </c>
      <c r="Q1184" s="124" t="s">
        <v>115</v>
      </c>
      <c r="R1184" s="124" t="s">
        <v>115</v>
      </c>
      <c r="S1184"/>
      <c r="T1184"/>
    </row>
    <row r="1185" spans="1:20">
      <c r="A1185"/>
      <c r="B1185" s="194">
        <v>44634</v>
      </c>
      <c r="C1185">
        <v>31</v>
      </c>
      <c r="D1185" t="s">
        <v>98</v>
      </c>
      <c r="E1185" t="s">
        <v>99</v>
      </c>
      <c r="F1185" t="s">
        <v>106</v>
      </c>
      <c r="G1185" s="124" t="s">
        <v>115</v>
      </c>
      <c r="H1185" t="s">
        <v>102</v>
      </c>
      <c r="I1185" s="124" t="s">
        <v>115</v>
      </c>
      <c r="J1185" s="194">
        <v>44286</v>
      </c>
      <c r="K1185" s="196">
        <f t="shared" si="18"/>
        <v>44288</v>
      </c>
      <c r="L1185"/>
      <c r="M1185"/>
      <c r="N1185" s="194">
        <v>44309</v>
      </c>
      <c r="O1185">
        <v>23</v>
      </c>
      <c r="P1185" t="s">
        <v>11</v>
      </c>
      <c r="Q1185" s="124" t="s">
        <v>115</v>
      </c>
      <c r="R1185" s="124" t="s">
        <v>115</v>
      </c>
      <c r="S1185"/>
      <c r="T1185"/>
    </row>
    <row r="1186" spans="1:20">
      <c r="A1186"/>
      <c r="B1186" s="194">
        <v>44634</v>
      </c>
      <c r="C1186">
        <v>31</v>
      </c>
      <c r="D1186" t="s">
        <v>98</v>
      </c>
      <c r="E1186" t="s">
        <v>99</v>
      </c>
      <c r="F1186" t="s">
        <v>106</v>
      </c>
      <c r="G1186" s="124" t="s">
        <v>115</v>
      </c>
      <c r="H1186" t="s">
        <v>102</v>
      </c>
      <c r="I1186" s="124" t="s">
        <v>115</v>
      </c>
      <c r="J1186" s="194">
        <v>44483</v>
      </c>
      <c r="K1186" s="196">
        <f t="shared" si="18"/>
        <v>44485</v>
      </c>
      <c r="L1186"/>
      <c r="M1186"/>
      <c r="N1186" s="194">
        <v>44485</v>
      </c>
      <c r="O1186">
        <v>2</v>
      </c>
      <c r="P1186" t="s">
        <v>11</v>
      </c>
      <c r="Q1186" s="124" t="s">
        <v>115</v>
      </c>
      <c r="R1186" s="124" t="s">
        <v>115</v>
      </c>
      <c r="S1186"/>
      <c r="T1186"/>
    </row>
    <row r="1187" spans="1:20">
      <c r="A1187"/>
      <c r="B1187" s="194">
        <v>44642</v>
      </c>
      <c r="C1187">
        <v>22</v>
      </c>
      <c r="D1187" t="s">
        <v>105</v>
      </c>
      <c r="E1187" t="s">
        <v>99</v>
      </c>
      <c r="F1187" t="s">
        <v>106</v>
      </c>
      <c r="G1187" s="124" t="s">
        <v>115</v>
      </c>
      <c r="H1187" t="s">
        <v>102</v>
      </c>
      <c r="I1187" s="124" t="s">
        <v>115</v>
      </c>
      <c r="J1187" s="194">
        <v>44206</v>
      </c>
      <c r="K1187" s="196">
        <f t="shared" si="18"/>
        <v>44208</v>
      </c>
      <c r="L1187"/>
      <c r="M1187"/>
      <c r="N1187" s="194">
        <v>44208</v>
      </c>
      <c r="O1187">
        <v>2</v>
      </c>
      <c r="P1187" t="s">
        <v>11</v>
      </c>
      <c r="Q1187" s="124" t="s">
        <v>115</v>
      </c>
      <c r="R1187" s="124" t="s">
        <v>115</v>
      </c>
      <c r="S1187"/>
      <c r="T1187"/>
    </row>
    <row r="1188" spans="1:20">
      <c r="A1188"/>
      <c r="B1188" s="194">
        <v>44642</v>
      </c>
      <c r="C1188">
        <v>22</v>
      </c>
      <c r="D1188" t="s">
        <v>105</v>
      </c>
      <c r="E1188" t="s">
        <v>99</v>
      </c>
      <c r="F1188" t="s">
        <v>106</v>
      </c>
      <c r="G1188" s="124" t="s">
        <v>115</v>
      </c>
      <c r="H1188" t="s">
        <v>102</v>
      </c>
      <c r="I1188" s="124" t="s">
        <v>115</v>
      </c>
      <c r="J1188" s="194">
        <v>44216</v>
      </c>
      <c r="K1188" s="196">
        <f t="shared" si="18"/>
        <v>44218</v>
      </c>
      <c r="L1188"/>
      <c r="M1188"/>
      <c r="N1188" s="194">
        <v>44239</v>
      </c>
      <c r="O1188">
        <v>23</v>
      </c>
      <c r="P1188" t="s">
        <v>11</v>
      </c>
      <c r="Q1188" s="124" t="s">
        <v>115</v>
      </c>
      <c r="R1188" s="124" t="s">
        <v>115</v>
      </c>
      <c r="S1188"/>
      <c r="T1188"/>
    </row>
    <row r="1189" spans="1:20">
      <c r="A1189"/>
      <c r="B1189" s="194">
        <v>44642</v>
      </c>
      <c r="C1189">
        <v>22</v>
      </c>
      <c r="D1189" t="s">
        <v>105</v>
      </c>
      <c r="E1189" t="s">
        <v>99</v>
      </c>
      <c r="F1189" t="s">
        <v>106</v>
      </c>
      <c r="G1189" s="124" t="s">
        <v>115</v>
      </c>
      <c r="H1189" t="s">
        <v>102</v>
      </c>
      <c r="I1189" s="124" t="s">
        <v>115</v>
      </c>
      <c r="J1189" s="194">
        <v>44244</v>
      </c>
      <c r="K1189" s="196">
        <f t="shared" si="18"/>
        <v>44246</v>
      </c>
      <c r="L1189"/>
      <c r="M1189"/>
      <c r="N1189" s="194">
        <v>44246</v>
      </c>
      <c r="O1189">
        <v>2</v>
      </c>
      <c r="P1189" t="s">
        <v>11</v>
      </c>
      <c r="Q1189" s="124" t="s">
        <v>115</v>
      </c>
      <c r="R1189" s="124" t="s">
        <v>115</v>
      </c>
      <c r="S1189"/>
      <c r="T1189"/>
    </row>
    <row r="1190" spans="1:20">
      <c r="A1190"/>
      <c r="B1190" s="194">
        <v>44665</v>
      </c>
      <c r="C1190">
        <v>24</v>
      </c>
      <c r="D1190" t="s">
        <v>98</v>
      </c>
      <c r="E1190" t="s">
        <v>99</v>
      </c>
      <c r="F1190" t="s">
        <v>106</v>
      </c>
      <c r="G1190" s="124" t="s">
        <v>115</v>
      </c>
      <c r="H1190" t="s">
        <v>102</v>
      </c>
      <c r="I1190" s="124" t="s">
        <v>115</v>
      </c>
      <c r="J1190" s="194">
        <v>44243</v>
      </c>
      <c r="K1190" s="196">
        <f t="shared" si="18"/>
        <v>44245</v>
      </c>
      <c r="L1190"/>
      <c r="M1190"/>
      <c r="N1190" s="194">
        <v>44248</v>
      </c>
      <c r="O1190">
        <v>5</v>
      </c>
      <c r="P1190" t="s">
        <v>11</v>
      </c>
      <c r="Q1190" s="124" t="s">
        <v>115</v>
      </c>
      <c r="R1190" s="124" t="s">
        <v>115</v>
      </c>
      <c r="S1190"/>
      <c r="T1190"/>
    </row>
    <row r="1191" spans="1:20">
      <c r="A1191"/>
      <c r="B1191" s="194">
        <v>44636</v>
      </c>
      <c r="C1191">
        <v>36</v>
      </c>
      <c r="D1191" t="s">
        <v>105</v>
      </c>
      <c r="E1191" t="s">
        <v>99</v>
      </c>
      <c r="F1191" t="s">
        <v>106</v>
      </c>
      <c r="G1191" s="124" t="s">
        <v>115</v>
      </c>
      <c r="H1191" t="s">
        <v>102</v>
      </c>
      <c r="I1191" s="124" t="s">
        <v>115</v>
      </c>
      <c r="J1191" s="194">
        <v>44288</v>
      </c>
      <c r="K1191" s="196">
        <f t="shared" si="18"/>
        <v>44290</v>
      </c>
      <c r="L1191"/>
      <c r="M1191"/>
      <c r="N1191" s="194">
        <v>44291</v>
      </c>
      <c r="O1191">
        <v>3</v>
      </c>
      <c r="P1191" t="s">
        <v>11</v>
      </c>
      <c r="Q1191" s="124" t="s">
        <v>115</v>
      </c>
      <c r="R1191" s="124" t="s">
        <v>115</v>
      </c>
      <c r="S1191"/>
      <c r="T1191"/>
    </row>
    <row r="1192" spans="1:20">
      <c r="A1192"/>
      <c r="B1192" s="194">
        <v>44636</v>
      </c>
      <c r="C1192">
        <v>39</v>
      </c>
      <c r="D1192" t="s">
        <v>98</v>
      </c>
      <c r="E1192" t="s">
        <v>99</v>
      </c>
      <c r="F1192" t="s">
        <v>106</v>
      </c>
      <c r="G1192" s="124" t="s">
        <v>115</v>
      </c>
      <c r="H1192" t="s">
        <v>102</v>
      </c>
      <c r="I1192" s="124" t="s">
        <v>115</v>
      </c>
      <c r="J1192" s="194">
        <v>44438</v>
      </c>
      <c r="K1192" s="196">
        <f t="shared" si="18"/>
        <v>44440</v>
      </c>
      <c r="L1192"/>
      <c r="M1192"/>
      <c r="N1192" s="194">
        <v>44455</v>
      </c>
      <c r="O1192">
        <v>17</v>
      </c>
      <c r="P1192" t="s">
        <v>11</v>
      </c>
      <c r="Q1192" s="124" t="s">
        <v>115</v>
      </c>
      <c r="R1192" s="124" t="s">
        <v>115</v>
      </c>
      <c r="S1192"/>
      <c r="T1192"/>
    </row>
    <row r="1193" spans="1:20">
      <c r="A1193"/>
      <c r="B1193" s="194">
        <v>44636</v>
      </c>
      <c r="C1193">
        <v>39</v>
      </c>
      <c r="D1193" t="s">
        <v>98</v>
      </c>
      <c r="E1193" t="s">
        <v>99</v>
      </c>
      <c r="F1193" t="s">
        <v>106</v>
      </c>
      <c r="G1193" s="124" t="s">
        <v>115</v>
      </c>
      <c r="H1193" t="s">
        <v>102</v>
      </c>
      <c r="I1193" s="124" t="s">
        <v>115</v>
      </c>
      <c r="J1193" s="194">
        <v>44463</v>
      </c>
      <c r="K1193" s="196">
        <f t="shared" si="18"/>
        <v>44465</v>
      </c>
      <c r="L1193"/>
      <c r="M1193"/>
      <c r="N1193" s="194">
        <v>44473</v>
      </c>
      <c r="O1193">
        <v>10</v>
      </c>
      <c r="P1193" t="s">
        <v>11</v>
      </c>
      <c r="Q1193" s="124" t="s">
        <v>115</v>
      </c>
      <c r="R1193" s="124" t="s">
        <v>115</v>
      </c>
      <c r="S1193"/>
      <c r="T1193"/>
    </row>
    <row r="1194" spans="1:20">
      <c r="A1194"/>
      <c r="B1194" s="194">
        <v>44636</v>
      </c>
      <c r="C1194">
        <v>47</v>
      </c>
      <c r="D1194" t="s">
        <v>98</v>
      </c>
      <c r="E1194" t="s">
        <v>99</v>
      </c>
      <c r="F1194" t="s">
        <v>106</v>
      </c>
      <c r="G1194" s="124" t="s">
        <v>115</v>
      </c>
      <c r="H1194" t="s">
        <v>102</v>
      </c>
      <c r="I1194" s="124" t="s">
        <v>115</v>
      </c>
      <c r="J1194" s="194">
        <v>44483</v>
      </c>
      <c r="K1194" s="196">
        <f t="shared" si="18"/>
        <v>44485</v>
      </c>
      <c r="L1194"/>
      <c r="M1194"/>
      <c r="N1194" s="194">
        <v>44484</v>
      </c>
      <c r="O1194">
        <v>1</v>
      </c>
      <c r="P1194" t="s">
        <v>11</v>
      </c>
      <c r="Q1194" s="124" t="s">
        <v>115</v>
      </c>
      <c r="R1194" s="124" t="s">
        <v>115</v>
      </c>
      <c r="S1194"/>
      <c r="T1194"/>
    </row>
    <row r="1195" spans="1:20">
      <c r="A1195"/>
      <c r="B1195" s="194">
        <v>44636</v>
      </c>
      <c r="C1195">
        <v>47</v>
      </c>
      <c r="D1195" t="s">
        <v>98</v>
      </c>
      <c r="E1195" t="s">
        <v>99</v>
      </c>
      <c r="F1195" t="s">
        <v>106</v>
      </c>
      <c r="G1195" s="124" t="s">
        <v>115</v>
      </c>
      <c r="H1195" t="s">
        <v>102</v>
      </c>
      <c r="I1195" s="124" t="s">
        <v>115</v>
      </c>
      <c r="J1195" s="194">
        <v>44484</v>
      </c>
      <c r="K1195" s="196">
        <f t="shared" si="18"/>
        <v>44486</v>
      </c>
      <c r="L1195"/>
      <c r="M1195"/>
      <c r="N1195" s="194">
        <v>44494</v>
      </c>
      <c r="O1195">
        <v>10</v>
      </c>
      <c r="P1195" t="s">
        <v>11</v>
      </c>
      <c r="Q1195" s="124" t="s">
        <v>115</v>
      </c>
      <c r="R1195" s="124" t="s">
        <v>115</v>
      </c>
      <c r="S1195"/>
      <c r="T1195"/>
    </row>
    <row r="1196" spans="1:20">
      <c r="A1196"/>
      <c r="B1196" s="194">
        <v>44686</v>
      </c>
      <c r="C1196">
        <v>20</v>
      </c>
      <c r="D1196" t="s">
        <v>98</v>
      </c>
      <c r="E1196" t="s">
        <v>99</v>
      </c>
      <c r="F1196" t="s">
        <v>106</v>
      </c>
      <c r="G1196" s="124" t="s">
        <v>115</v>
      </c>
      <c r="H1196" t="s">
        <v>102</v>
      </c>
      <c r="I1196" s="124" t="s">
        <v>115</v>
      </c>
      <c r="J1196" s="194">
        <v>44482</v>
      </c>
      <c r="K1196" s="196">
        <f t="shared" si="18"/>
        <v>44484</v>
      </c>
      <c r="L1196"/>
      <c r="M1196"/>
      <c r="N1196" s="194">
        <v>44484</v>
      </c>
      <c r="O1196">
        <v>2</v>
      </c>
      <c r="P1196" t="s">
        <v>11</v>
      </c>
      <c r="Q1196" s="124" t="s">
        <v>115</v>
      </c>
      <c r="R1196" s="124" t="s">
        <v>115</v>
      </c>
      <c r="S1196"/>
      <c r="T1196"/>
    </row>
    <row r="1197" spans="1:20">
      <c r="A1197"/>
      <c r="B1197" s="194">
        <v>44637</v>
      </c>
      <c r="C1197">
        <v>24</v>
      </c>
      <c r="D1197" t="s">
        <v>107</v>
      </c>
      <c r="E1197" t="s">
        <v>107</v>
      </c>
      <c r="F1197" t="s">
        <v>106</v>
      </c>
      <c r="G1197" s="124" t="s">
        <v>115</v>
      </c>
      <c r="H1197" t="s">
        <v>102</v>
      </c>
      <c r="I1197" s="124" t="s">
        <v>115</v>
      </c>
      <c r="J1197" s="194">
        <v>44212</v>
      </c>
      <c r="K1197" s="196">
        <f t="shared" si="18"/>
        <v>44214</v>
      </c>
      <c r="L1197"/>
      <c r="M1197"/>
      <c r="N1197" s="194">
        <v>44215</v>
      </c>
      <c r="O1197">
        <v>3</v>
      </c>
      <c r="P1197" t="s">
        <v>11</v>
      </c>
      <c r="Q1197" s="124" t="s">
        <v>115</v>
      </c>
      <c r="R1197" s="124" t="s">
        <v>115</v>
      </c>
      <c r="S1197"/>
      <c r="T1197"/>
    </row>
    <row r="1198" spans="1:20">
      <c r="A1198"/>
      <c r="B1198" s="194">
        <v>44686</v>
      </c>
      <c r="C1198">
        <v>31</v>
      </c>
      <c r="D1198" t="s">
        <v>98</v>
      </c>
      <c r="E1198" t="s">
        <v>99</v>
      </c>
      <c r="F1198" t="s">
        <v>106</v>
      </c>
      <c r="G1198" s="124" t="s">
        <v>115</v>
      </c>
      <c r="H1198" t="s">
        <v>102</v>
      </c>
      <c r="I1198" s="124" t="s">
        <v>115</v>
      </c>
      <c r="J1198" s="194">
        <v>44321</v>
      </c>
      <c r="K1198" s="196">
        <f t="shared" si="18"/>
        <v>44323</v>
      </c>
      <c r="L1198"/>
      <c r="M1198"/>
      <c r="N1198" s="194">
        <v>44334</v>
      </c>
      <c r="O1198">
        <v>13</v>
      </c>
      <c r="P1198" t="s">
        <v>11</v>
      </c>
      <c r="Q1198" s="124" t="s">
        <v>115</v>
      </c>
      <c r="R1198" s="124" t="s">
        <v>115</v>
      </c>
      <c r="S1198"/>
      <c r="T1198"/>
    </row>
    <row r="1199" spans="1:20">
      <c r="A1199"/>
      <c r="B1199" s="194">
        <v>44686</v>
      </c>
      <c r="C1199">
        <v>31</v>
      </c>
      <c r="D1199" t="s">
        <v>98</v>
      </c>
      <c r="E1199" t="s">
        <v>99</v>
      </c>
      <c r="F1199" t="s">
        <v>106</v>
      </c>
      <c r="G1199" s="124" t="s">
        <v>115</v>
      </c>
      <c r="H1199" t="s">
        <v>102</v>
      </c>
      <c r="I1199" s="124" t="s">
        <v>115</v>
      </c>
      <c r="J1199" s="194">
        <v>44359</v>
      </c>
      <c r="K1199" s="196">
        <f t="shared" si="18"/>
        <v>44361</v>
      </c>
      <c r="L1199"/>
      <c r="M1199"/>
      <c r="N1199" s="194">
        <v>44389</v>
      </c>
      <c r="O1199">
        <v>30</v>
      </c>
      <c r="P1199" t="s">
        <v>11</v>
      </c>
      <c r="Q1199" s="124" t="s">
        <v>115</v>
      </c>
      <c r="R1199" s="124" t="s">
        <v>115</v>
      </c>
      <c r="S1199"/>
      <c r="T1199"/>
    </row>
    <row r="1200" spans="1:20">
      <c r="A1200"/>
      <c r="B1200" s="194">
        <v>44686</v>
      </c>
      <c r="C1200">
        <v>31</v>
      </c>
      <c r="D1200" t="s">
        <v>98</v>
      </c>
      <c r="E1200" t="s">
        <v>99</v>
      </c>
      <c r="F1200" t="s">
        <v>106</v>
      </c>
      <c r="G1200" s="124" t="s">
        <v>115</v>
      </c>
      <c r="H1200" t="s">
        <v>102</v>
      </c>
      <c r="I1200" s="124" t="s">
        <v>115</v>
      </c>
      <c r="J1200" s="194">
        <v>44455</v>
      </c>
      <c r="K1200" s="196">
        <f t="shared" si="18"/>
        <v>44457</v>
      </c>
      <c r="L1200"/>
      <c r="M1200"/>
      <c r="N1200" s="194">
        <v>44467</v>
      </c>
      <c r="O1200">
        <v>12</v>
      </c>
      <c r="P1200" t="s">
        <v>11</v>
      </c>
      <c r="Q1200" s="124" t="s">
        <v>115</v>
      </c>
      <c r="R1200" s="124" t="s">
        <v>115</v>
      </c>
      <c r="S1200"/>
      <c r="T1200"/>
    </row>
    <row r="1201" spans="1:20">
      <c r="A1201"/>
      <c r="B1201" s="194">
        <v>44742</v>
      </c>
      <c r="C1201">
        <v>19</v>
      </c>
      <c r="D1201" t="s">
        <v>107</v>
      </c>
      <c r="E1201" t="s">
        <v>107</v>
      </c>
      <c r="F1201" t="s">
        <v>106</v>
      </c>
      <c r="G1201" s="124" t="s">
        <v>115</v>
      </c>
      <c r="H1201" t="s">
        <v>102</v>
      </c>
      <c r="I1201" s="124" t="s">
        <v>115</v>
      </c>
      <c r="J1201" s="194">
        <v>44527</v>
      </c>
      <c r="K1201" s="196">
        <f t="shared" si="18"/>
        <v>44529</v>
      </c>
      <c r="L1201"/>
      <c r="M1201"/>
      <c r="N1201" s="194">
        <v>44532</v>
      </c>
      <c r="O1201">
        <v>5</v>
      </c>
      <c r="P1201" t="s">
        <v>11</v>
      </c>
      <c r="Q1201" s="124" t="s">
        <v>115</v>
      </c>
      <c r="R1201" s="124" t="s">
        <v>115</v>
      </c>
      <c r="S1201"/>
      <c r="T1201"/>
    </row>
    <row r="1202" spans="1:20">
      <c r="A1202"/>
      <c r="B1202" s="194">
        <v>44638</v>
      </c>
      <c r="C1202">
        <v>37</v>
      </c>
      <c r="D1202" t="s">
        <v>98</v>
      </c>
      <c r="E1202" t="s">
        <v>99</v>
      </c>
      <c r="F1202" t="s">
        <v>106</v>
      </c>
      <c r="G1202" s="124" t="s">
        <v>115</v>
      </c>
      <c r="H1202" t="s">
        <v>102</v>
      </c>
      <c r="I1202" s="124" t="s">
        <v>115</v>
      </c>
      <c r="J1202" s="194">
        <v>44481</v>
      </c>
      <c r="K1202" s="196">
        <f t="shared" si="18"/>
        <v>44483</v>
      </c>
      <c r="L1202"/>
      <c r="M1202"/>
      <c r="N1202" s="194">
        <v>44483</v>
      </c>
      <c r="O1202">
        <v>2</v>
      </c>
      <c r="P1202" t="s">
        <v>11</v>
      </c>
      <c r="Q1202" s="124" t="s">
        <v>115</v>
      </c>
      <c r="R1202" s="124" t="s">
        <v>115</v>
      </c>
      <c r="S1202"/>
      <c r="T1202"/>
    </row>
    <row r="1203" spans="1:20">
      <c r="A1203"/>
      <c r="B1203" s="194">
        <v>44643</v>
      </c>
      <c r="C1203">
        <v>25</v>
      </c>
      <c r="D1203" t="s">
        <v>105</v>
      </c>
      <c r="E1203" t="s">
        <v>99</v>
      </c>
      <c r="F1203" t="s">
        <v>106</v>
      </c>
      <c r="G1203" s="124" t="s">
        <v>115</v>
      </c>
      <c r="H1203" t="s">
        <v>102</v>
      </c>
      <c r="I1203" s="124" t="s">
        <v>115</v>
      </c>
      <c r="J1203" s="194">
        <v>44432</v>
      </c>
      <c r="K1203" s="196">
        <f t="shared" si="18"/>
        <v>44434</v>
      </c>
      <c r="L1203"/>
      <c r="M1203"/>
      <c r="N1203" s="194">
        <v>44442</v>
      </c>
      <c r="O1203">
        <v>10</v>
      </c>
      <c r="P1203" t="s">
        <v>11</v>
      </c>
      <c r="Q1203" s="124" t="s">
        <v>115</v>
      </c>
      <c r="R1203" s="124" t="s">
        <v>115</v>
      </c>
      <c r="S1203"/>
      <c r="T1203"/>
    </row>
    <row r="1204" spans="1:20">
      <c r="A1204"/>
      <c r="B1204" s="194">
        <v>44643</v>
      </c>
      <c r="C1204">
        <v>25</v>
      </c>
      <c r="D1204" t="s">
        <v>105</v>
      </c>
      <c r="E1204" t="s">
        <v>99</v>
      </c>
      <c r="F1204" t="s">
        <v>106</v>
      </c>
      <c r="G1204" s="124" t="s">
        <v>115</v>
      </c>
      <c r="H1204" t="s">
        <v>102</v>
      </c>
      <c r="I1204" s="124" t="s">
        <v>115</v>
      </c>
      <c r="J1204" s="194">
        <v>44442</v>
      </c>
      <c r="K1204" s="196">
        <f t="shared" si="18"/>
        <v>44444</v>
      </c>
      <c r="L1204"/>
      <c r="M1204"/>
      <c r="N1204" s="194">
        <v>44447</v>
      </c>
      <c r="O1204">
        <v>5</v>
      </c>
      <c r="P1204" t="s">
        <v>11</v>
      </c>
      <c r="Q1204" s="124" t="s">
        <v>115</v>
      </c>
      <c r="R1204" s="124" t="s">
        <v>115</v>
      </c>
      <c r="S1204"/>
      <c r="T1204"/>
    </row>
    <row r="1205" spans="1:20">
      <c r="A1205"/>
      <c r="B1205" s="194">
        <v>44648</v>
      </c>
      <c r="C1205">
        <v>22</v>
      </c>
      <c r="D1205" t="s">
        <v>105</v>
      </c>
      <c r="E1205" t="s">
        <v>99</v>
      </c>
      <c r="F1205" t="s">
        <v>106</v>
      </c>
      <c r="G1205" s="124" t="s">
        <v>115</v>
      </c>
      <c r="H1205" t="s">
        <v>102</v>
      </c>
      <c r="I1205" s="124" t="s">
        <v>115</v>
      </c>
      <c r="J1205" s="194">
        <v>44476</v>
      </c>
      <c r="K1205" s="196">
        <f t="shared" si="18"/>
        <v>44478</v>
      </c>
      <c r="L1205"/>
      <c r="M1205"/>
      <c r="N1205" s="194">
        <v>44478</v>
      </c>
      <c r="O1205">
        <v>2</v>
      </c>
      <c r="P1205" t="s">
        <v>11</v>
      </c>
      <c r="Q1205" s="124" t="s">
        <v>115</v>
      </c>
      <c r="R1205" s="124" t="s">
        <v>115</v>
      </c>
      <c r="S1205"/>
      <c r="T1205"/>
    </row>
    <row r="1206" spans="1:20">
      <c r="A1206"/>
      <c r="B1206" s="194">
        <v>44679</v>
      </c>
      <c r="C1206">
        <v>26</v>
      </c>
      <c r="D1206" t="s">
        <v>107</v>
      </c>
      <c r="E1206" t="s">
        <v>107</v>
      </c>
      <c r="F1206" t="s">
        <v>106</v>
      </c>
      <c r="G1206" s="124" t="s">
        <v>115</v>
      </c>
      <c r="H1206" t="s">
        <v>102</v>
      </c>
      <c r="I1206" s="124" t="s">
        <v>115</v>
      </c>
      <c r="J1206" s="194">
        <v>44401</v>
      </c>
      <c r="K1206" s="196">
        <f t="shared" si="18"/>
        <v>44403</v>
      </c>
      <c r="L1206"/>
      <c r="M1206"/>
      <c r="N1206" s="194">
        <v>44413</v>
      </c>
      <c r="O1206">
        <v>12</v>
      </c>
      <c r="P1206" t="s">
        <v>11</v>
      </c>
      <c r="Q1206" s="124" t="s">
        <v>115</v>
      </c>
      <c r="R1206" s="124" t="s">
        <v>115</v>
      </c>
      <c r="S1206"/>
      <c r="T1206"/>
    </row>
    <row r="1207" spans="1:20">
      <c r="A1207"/>
      <c r="B1207" s="194">
        <v>44652</v>
      </c>
      <c r="C1207">
        <v>36</v>
      </c>
      <c r="D1207" t="s">
        <v>98</v>
      </c>
      <c r="E1207" t="s">
        <v>99</v>
      </c>
      <c r="F1207" t="s">
        <v>106</v>
      </c>
      <c r="G1207" s="124" t="s">
        <v>115</v>
      </c>
      <c r="H1207" t="s">
        <v>102</v>
      </c>
      <c r="I1207" s="124" t="s">
        <v>115</v>
      </c>
      <c r="J1207" s="194">
        <v>44273</v>
      </c>
      <c r="K1207" s="196">
        <f t="shared" si="18"/>
        <v>44275</v>
      </c>
      <c r="L1207"/>
      <c r="M1207"/>
      <c r="N1207" s="194">
        <v>44274</v>
      </c>
      <c r="O1207">
        <v>1</v>
      </c>
      <c r="P1207" t="s">
        <v>11</v>
      </c>
      <c r="Q1207" s="124" t="s">
        <v>115</v>
      </c>
      <c r="R1207" s="124" t="s">
        <v>115</v>
      </c>
      <c r="S1207"/>
      <c r="T1207"/>
    </row>
    <row r="1208" spans="1:20">
      <c r="A1208"/>
      <c r="B1208" s="194">
        <v>44652</v>
      </c>
      <c r="C1208">
        <v>43</v>
      </c>
      <c r="D1208" t="s">
        <v>105</v>
      </c>
      <c r="E1208" t="s">
        <v>99</v>
      </c>
      <c r="F1208" t="s">
        <v>106</v>
      </c>
      <c r="G1208" s="124" t="s">
        <v>115</v>
      </c>
      <c r="H1208" t="s">
        <v>102</v>
      </c>
      <c r="I1208" s="124" t="s">
        <v>115</v>
      </c>
      <c r="J1208" s="194">
        <v>44326</v>
      </c>
      <c r="K1208" s="196">
        <f t="shared" si="18"/>
        <v>44328</v>
      </c>
      <c r="L1208"/>
      <c r="M1208"/>
      <c r="N1208" s="194">
        <v>44340</v>
      </c>
      <c r="O1208">
        <v>14</v>
      </c>
      <c r="P1208" t="s">
        <v>11</v>
      </c>
      <c r="Q1208" s="124" t="s">
        <v>115</v>
      </c>
      <c r="R1208" s="124" t="s">
        <v>115</v>
      </c>
      <c r="S1208"/>
      <c r="T1208"/>
    </row>
    <row r="1209" spans="1:20">
      <c r="A1209"/>
      <c r="B1209" s="194">
        <v>44652</v>
      </c>
      <c r="C1209">
        <v>43</v>
      </c>
      <c r="D1209" t="s">
        <v>105</v>
      </c>
      <c r="E1209" t="s">
        <v>99</v>
      </c>
      <c r="F1209" t="s">
        <v>106</v>
      </c>
      <c r="G1209" s="124" t="s">
        <v>115</v>
      </c>
      <c r="H1209" t="s">
        <v>102</v>
      </c>
      <c r="I1209" s="124" t="s">
        <v>115</v>
      </c>
      <c r="J1209" s="194">
        <v>44361</v>
      </c>
      <c r="K1209" s="196">
        <f t="shared" si="18"/>
        <v>44363</v>
      </c>
      <c r="L1209"/>
      <c r="M1209"/>
      <c r="N1209" s="194">
        <v>44390</v>
      </c>
      <c r="O1209">
        <v>29</v>
      </c>
      <c r="P1209" t="s">
        <v>11</v>
      </c>
      <c r="Q1209" s="124" t="s">
        <v>115</v>
      </c>
      <c r="R1209" s="124" t="s">
        <v>115</v>
      </c>
      <c r="S1209"/>
      <c r="T1209"/>
    </row>
    <row r="1210" spans="1:20">
      <c r="A1210"/>
      <c r="B1210" s="194">
        <v>44655</v>
      </c>
      <c r="C1210">
        <v>31</v>
      </c>
      <c r="D1210" t="s">
        <v>107</v>
      </c>
      <c r="E1210" t="s">
        <v>107</v>
      </c>
      <c r="F1210" t="s">
        <v>106</v>
      </c>
      <c r="G1210" s="124" t="s">
        <v>115</v>
      </c>
      <c r="H1210" t="s">
        <v>102</v>
      </c>
      <c r="I1210" s="124" t="s">
        <v>115</v>
      </c>
      <c r="J1210" s="194">
        <v>44309</v>
      </c>
      <c r="K1210" s="196">
        <f t="shared" si="18"/>
        <v>44311</v>
      </c>
      <c r="L1210"/>
      <c r="M1210"/>
      <c r="N1210" s="194">
        <v>44313</v>
      </c>
      <c r="O1210">
        <v>4</v>
      </c>
      <c r="P1210" t="s">
        <v>11</v>
      </c>
      <c r="Q1210" s="124" t="s">
        <v>115</v>
      </c>
      <c r="R1210" s="124" t="s">
        <v>115</v>
      </c>
      <c r="S1210"/>
      <c r="T1210"/>
    </row>
    <row r="1211" spans="1:20">
      <c r="A1211"/>
      <c r="B1211" s="194">
        <v>44756</v>
      </c>
      <c r="C1211">
        <v>40</v>
      </c>
      <c r="D1211" t="s">
        <v>98</v>
      </c>
      <c r="E1211" t="s">
        <v>99</v>
      </c>
      <c r="F1211" t="s">
        <v>106</v>
      </c>
      <c r="G1211" s="124" t="s">
        <v>115</v>
      </c>
      <c r="H1211" t="s">
        <v>102</v>
      </c>
      <c r="I1211" s="124" t="s">
        <v>115</v>
      </c>
      <c r="J1211" s="194">
        <v>44295</v>
      </c>
      <c r="K1211" s="196">
        <f t="shared" si="18"/>
        <v>44297</v>
      </c>
      <c r="L1211"/>
      <c r="M1211"/>
      <c r="N1211" s="194">
        <v>44307</v>
      </c>
      <c r="O1211">
        <v>12</v>
      </c>
      <c r="P1211" t="s">
        <v>11</v>
      </c>
      <c r="Q1211" s="124" t="s">
        <v>115</v>
      </c>
      <c r="R1211" s="124" t="s">
        <v>115</v>
      </c>
      <c r="S1211"/>
      <c r="T1211"/>
    </row>
    <row r="1212" spans="1:20">
      <c r="A1212"/>
      <c r="B1212" s="194">
        <v>44756</v>
      </c>
      <c r="C1212">
        <v>40</v>
      </c>
      <c r="D1212" t="s">
        <v>98</v>
      </c>
      <c r="E1212" t="s">
        <v>99</v>
      </c>
      <c r="F1212" t="s">
        <v>106</v>
      </c>
      <c r="G1212" s="124" t="s">
        <v>115</v>
      </c>
      <c r="H1212" t="s">
        <v>102</v>
      </c>
      <c r="I1212" s="124" t="s">
        <v>115</v>
      </c>
      <c r="J1212" s="194">
        <v>44312</v>
      </c>
      <c r="K1212" s="196">
        <f t="shared" si="18"/>
        <v>44314</v>
      </c>
      <c r="L1212"/>
      <c r="M1212"/>
      <c r="N1212" s="194">
        <v>44314</v>
      </c>
      <c r="O1212">
        <v>2</v>
      </c>
      <c r="P1212" t="s">
        <v>11</v>
      </c>
      <c r="Q1212" s="124" t="s">
        <v>115</v>
      </c>
      <c r="R1212" s="124" t="s">
        <v>115</v>
      </c>
      <c r="S1212"/>
      <c r="T1212"/>
    </row>
    <row r="1213" spans="1:20">
      <c r="A1213"/>
      <c r="B1213" s="194">
        <v>44756</v>
      </c>
      <c r="C1213">
        <v>40</v>
      </c>
      <c r="D1213" t="s">
        <v>98</v>
      </c>
      <c r="E1213" t="s">
        <v>99</v>
      </c>
      <c r="F1213" t="s">
        <v>106</v>
      </c>
      <c r="G1213" s="124" t="s">
        <v>115</v>
      </c>
      <c r="H1213" t="s">
        <v>102</v>
      </c>
      <c r="I1213" s="124" t="s">
        <v>115</v>
      </c>
      <c r="J1213" s="194">
        <v>44383</v>
      </c>
      <c r="K1213" s="196">
        <f t="shared" si="18"/>
        <v>44385</v>
      </c>
      <c r="L1213"/>
      <c r="M1213"/>
      <c r="N1213" s="194">
        <v>44384</v>
      </c>
      <c r="O1213">
        <v>1</v>
      </c>
      <c r="P1213" t="s">
        <v>11</v>
      </c>
      <c r="Q1213" s="124" t="s">
        <v>115</v>
      </c>
      <c r="R1213" s="124" t="s">
        <v>115</v>
      </c>
      <c r="S1213"/>
      <c r="T1213"/>
    </row>
    <row r="1214" spans="1:20">
      <c r="A1214"/>
      <c r="B1214" s="194">
        <v>44756</v>
      </c>
      <c r="C1214">
        <v>40</v>
      </c>
      <c r="D1214" t="s">
        <v>98</v>
      </c>
      <c r="E1214" t="s">
        <v>99</v>
      </c>
      <c r="F1214" t="s">
        <v>106</v>
      </c>
      <c r="G1214" s="124" t="s">
        <v>115</v>
      </c>
      <c r="H1214" t="s">
        <v>102</v>
      </c>
      <c r="I1214" s="124" t="s">
        <v>115</v>
      </c>
      <c r="J1214" s="194">
        <v>44455</v>
      </c>
      <c r="K1214" s="196">
        <f t="shared" si="18"/>
        <v>44457</v>
      </c>
      <c r="L1214"/>
      <c r="M1214"/>
      <c r="N1214" s="194">
        <v>44474</v>
      </c>
      <c r="O1214">
        <v>19</v>
      </c>
      <c r="P1214" t="s">
        <v>11</v>
      </c>
      <c r="Q1214" s="124" t="s">
        <v>115</v>
      </c>
      <c r="R1214" s="124" t="s">
        <v>115</v>
      </c>
      <c r="S1214"/>
      <c r="T1214"/>
    </row>
    <row r="1215" spans="1:20">
      <c r="A1215"/>
      <c r="B1215" s="194">
        <v>44657</v>
      </c>
      <c r="C1215">
        <v>29</v>
      </c>
      <c r="D1215" t="s">
        <v>107</v>
      </c>
      <c r="E1215" t="s">
        <v>107</v>
      </c>
      <c r="F1215" t="s">
        <v>106</v>
      </c>
      <c r="G1215" s="124" t="s">
        <v>115</v>
      </c>
      <c r="H1215" t="s">
        <v>102</v>
      </c>
      <c r="I1215" s="124" t="s">
        <v>115</v>
      </c>
      <c r="J1215" s="194">
        <v>44236</v>
      </c>
      <c r="K1215" s="196">
        <f t="shared" si="18"/>
        <v>44238</v>
      </c>
      <c r="L1215"/>
      <c r="M1215"/>
      <c r="N1215" s="194">
        <v>44238</v>
      </c>
      <c r="O1215">
        <v>2</v>
      </c>
      <c r="P1215" t="s">
        <v>11</v>
      </c>
      <c r="Q1215" s="124" t="s">
        <v>115</v>
      </c>
      <c r="R1215" s="124" t="s">
        <v>115</v>
      </c>
      <c r="S1215"/>
      <c r="T1215"/>
    </row>
    <row r="1216" spans="1:20">
      <c r="A1216"/>
      <c r="B1216" s="194">
        <v>44657</v>
      </c>
      <c r="C1216">
        <v>29</v>
      </c>
      <c r="D1216" t="s">
        <v>107</v>
      </c>
      <c r="E1216" t="s">
        <v>107</v>
      </c>
      <c r="F1216" t="s">
        <v>106</v>
      </c>
      <c r="G1216" s="124" t="s">
        <v>115</v>
      </c>
      <c r="H1216" t="s">
        <v>102</v>
      </c>
      <c r="I1216" s="124" t="s">
        <v>115</v>
      </c>
      <c r="J1216" s="194">
        <v>44288</v>
      </c>
      <c r="K1216" s="196">
        <f t="shared" si="18"/>
        <v>44290</v>
      </c>
      <c r="L1216"/>
      <c r="M1216"/>
      <c r="N1216" s="194">
        <v>44293</v>
      </c>
      <c r="O1216">
        <v>5</v>
      </c>
      <c r="P1216" t="s">
        <v>11</v>
      </c>
      <c r="Q1216" s="124" t="s">
        <v>115</v>
      </c>
      <c r="R1216" s="124" t="s">
        <v>115</v>
      </c>
      <c r="S1216"/>
      <c r="T1216"/>
    </row>
    <row r="1217" spans="1:20">
      <c r="A1217"/>
      <c r="B1217" s="194">
        <v>44657</v>
      </c>
      <c r="C1217">
        <v>29</v>
      </c>
      <c r="D1217" t="s">
        <v>107</v>
      </c>
      <c r="E1217" t="s">
        <v>107</v>
      </c>
      <c r="F1217" t="s">
        <v>106</v>
      </c>
      <c r="G1217" s="124" t="s">
        <v>115</v>
      </c>
      <c r="H1217" t="s">
        <v>102</v>
      </c>
      <c r="I1217" s="124" t="s">
        <v>115</v>
      </c>
      <c r="J1217" s="194">
        <v>44293</v>
      </c>
      <c r="K1217" s="196">
        <f t="shared" si="18"/>
        <v>44295</v>
      </c>
      <c r="L1217"/>
      <c r="M1217"/>
      <c r="N1217" s="194">
        <v>44299</v>
      </c>
      <c r="O1217">
        <v>6</v>
      </c>
      <c r="P1217" t="s">
        <v>11</v>
      </c>
      <c r="Q1217" s="124" t="s">
        <v>115</v>
      </c>
      <c r="R1217" s="124" t="s">
        <v>115</v>
      </c>
      <c r="S1217"/>
      <c r="T1217"/>
    </row>
    <row r="1218" spans="1:20">
      <c r="A1218"/>
      <c r="B1218" s="194">
        <v>44657</v>
      </c>
      <c r="C1218">
        <v>29</v>
      </c>
      <c r="D1218" t="s">
        <v>107</v>
      </c>
      <c r="E1218" t="s">
        <v>107</v>
      </c>
      <c r="F1218" t="s">
        <v>106</v>
      </c>
      <c r="G1218" s="124" t="s">
        <v>115</v>
      </c>
      <c r="H1218" t="s">
        <v>102</v>
      </c>
      <c r="I1218" s="124" t="s">
        <v>115</v>
      </c>
      <c r="J1218" s="194">
        <v>44303</v>
      </c>
      <c r="K1218" s="196">
        <f t="shared" si="18"/>
        <v>44305</v>
      </c>
      <c r="L1218"/>
      <c r="M1218"/>
      <c r="N1218" s="194">
        <v>44309</v>
      </c>
      <c r="O1218">
        <v>6</v>
      </c>
      <c r="P1218" t="s">
        <v>11</v>
      </c>
      <c r="Q1218" s="124" t="s">
        <v>115</v>
      </c>
      <c r="R1218" s="124" t="s">
        <v>115</v>
      </c>
      <c r="S1218"/>
      <c r="T1218"/>
    </row>
    <row r="1219" spans="1:20">
      <c r="A1219"/>
      <c r="B1219" s="194">
        <v>44658</v>
      </c>
      <c r="C1219">
        <v>32</v>
      </c>
      <c r="D1219" t="s">
        <v>98</v>
      </c>
      <c r="E1219" t="s">
        <v>99</v>
      </c>
      <c r="F1219" t="s">
        <v>106</v>
      </c>
      <c r="G1219" s="124" t="s">
        <v>115</v>
      </c>
      <c r="H1219" t="s">
        <v>102</v>
      </c>
      <c r="I1219" s="124" t="s">
        <v>115</v>
      </c>
      <c r="J1219" s="194">
        <v>44447</v>
      </c>
      <c r="K1219" s="196">
        <f t="shared" si="18"/>
        <v>44449</v>
      </c>
      <c r="L1219"/>
      <c r="M1219"/>
      <c r="N1219" s="194">
        <v>44456</v>
      </c>
      <c r="O1219">
        <v>9</v>
      </c>
      <c r="P1219" t="s">
        <v>11</v>
      </c>
      <c r="Q1219" s="124" t="s">
        <v>115</v>
      </c>
      <c r="R1219" s="124" t="s">
        <v>115</v>
      </c>
      <c r="S1219"/>
      <c r="T1219"/>
    </row>
    <row r="1220" spans="1:20">
      <c r="A1220"/>
      <c r="B1220" s="194">
        <v>44658</v>
      </c>
      <c r="C1220">
        <v>23</v>
      </c>
      <c r="D1220" t="s">
        <v>107</v>
      </c>
      <c r="E1220" t="s">
        <v>107</v>
      </c>
      <c r="F1220" t="s">
        <v>106</v>
      </c>
      <c r="G1220" s="124" t="s">
        <v>115</v>
      </c>
      <c r="H1220" t="s">
        <v>102</v>
      </c>
      <c r="I1220" s="124" t="s">
        <v>115</v>
      </c>
      <c r="J1220" s="194">
        <v>44216</v>
      </c>
      <c r="K1220" s="196">
        <f t="shared" ref="K1220:K1283" si="19">J1220+2</f>
        <v>44218</v>
      </c>
      <c r="L1220"/>
      <c r="M1220"/>
      <c r="N1220" s="194">
        <v>44217</v>
      </c>
      <c r="O1220">
        <v>1</v>
      </c>
      <c r="P1220" t="s">
        <v>11</v>
      </c>
      <c r="Q1220" s="124" t="s">
        <v>115</v>
      </c>
      <c r="R1220" s="124" t="s">
        <v>115</v>
      </c>
      <c r="S1220"/>
      <c r="T1220"/>
    </row>
    <row r="1221" spans="1:20">
      <c r="A1221"/>
      <c r="B1221" s="194">
        <v>44659</v>
      </c>
      <c r="C1221">
        <v>23</v>
      </c>
      <c r="D1221" t="s">
        <v>107</v>
      </c>
      <c r="E1221" t="s">
        <v>107</v>
      </c>
      <c r="F1221" t="s">
        <v>106</v>
      </c>
      <c r="G1221" s="124" t="s">
        <v>115</v>
      </c>
      <c r="H1221" t="s">
        <v>102</v>
      </c>
      <c r="I1221" s="124" t="s">
        <v>115</v>
      </c>
      <c r="J1221" s="194">
        <v>44356</v>
      </c>
      <c r="K1221" s="196">
        <f t="shared" si="19"/>
        <v>44358</v>
      </c>
      <c r="L1221"/>
      <c r="M1221"/>
      <c r="N1221" s="194">
        <v>44371</v>
      </c>
      <c r="O1221">
        <v>15</v>
      </c>
      <c r="P1221" t="s">
        <v>11</v>
      </c>
      <c r="Q1221" s="124" t="s">
        <v>115</v>
      </c>
      <c r="R1221" s="124" t="s">
        <v>115</v>
      </c>
      <c r="S1221"/>
      <c r="T1221"/>
    </row>
    <row r="1222" spans="1:20">
      <c r="A1222"/>
      <c r="B1222" s="194">
        <v>44659</v>
      </c>
      <c r="C1222">
        <v>23</v>
      </c>
      <c r="D1222" t="s">
        <v>107</v>
      </c>
      <c r="E1222" t="s">
        <v>107</v>
      </c>
      <c r="F1222" t="s">
        <v>106</v>
      </c>
      <c r="G1222" s="124" t="s">
        <v>115</v>
      </c>
      <c r="H1222" t="s">
        <v>102</v>
      </c>
      <c r="I1222" s="124" t="s">
        <v>115</v>
      </c>
      <c r="J1222" s="194">
        <v>44374</v>
      </c>
      <c r="K1222" s="196">
        <f t="shared" si="19"/>
        <v>44376</v>
      </c>
      <c r="L1222"/>
      <c r="M1222"/>
      <c r="N1222" s="194">
        <v>44390</v>
      </c>
      <c r="O1222">
        <v>16</v>
      </c>
      <c r="P1222" t="s">
        <v>11</v>
      </c>
      <c r="Q1222" s="124" t="s">
        <v>115</v>
      </c>
      <c r="R1222" s="124" t="s">
        <v>115</v>
      </c>
      <c r="S1222"/>
      <c r="T1222"/>
    </row>
    <row r="1223" spans="1:20">
      <c r="A1223"/>
      <c r="B1223" s="194">
        <v>44678</v>
      </c>
      <c r="C1223">
        <v>34</v>
      </c>
      <c r="D1223" t="s">
        <v>107</v>
      </c>
      <c r="E1223" t="s">
        <v>107</v>
      </c>
      <c r="F1223" t="s">
        <v>106</v>
      </c>
      <c r="G1223" s="124" t="s">
        <v>115</v>
      </c>
      <c r="H1223" t="s">
        <v>102</v>
      </c>
      <c r="I1223" s="124" t="s">
        <v>115</v>
      </c>
      <c r="J1223" s="194">
        <v>44331</v>
      </c>
      <c r="K1223" s="196">
        <f t="shared" si="19"/>
        <v>44333</v>
      </c>
      <c r="L1223"/>
      <c r="M1223"/>
      <c r="N1223" s="194">
        <v>44337</v>
      </c>
      <c r="O1223">
        <v>6</v>
      </c>
      <c r="P1223" t="s">
        <v>11</v>
      </c>
      <c r="Q1223" s="124" t="s">
        <v>115</v>
      </c>
      <c r="R1223" s="124" t="s">
        <v>115</v>
      </c>
      <c r="S1223"/>
      <c r="T1223"/>
    </row>
    <row r="1224" spans="1:20">
      <c r="A1224"/>
      <c r="B1224" s="194">
        <v>44678</v>
      </c>
      <c r="C1224">
        <v>34</v>
      </c>
      <c r="D1224" t="s">
        <v>107</v>
      </c>
      <c r="E1224" t="s">
        <v>107</v>
      </c>
      <c r="F1224" t="s">
        <v>106</v>
      </c>
      <c r="G1224" s="124" t="s">
        <v>115</v>
      </c>
      <c r="H1224" t="s">
        <v>102</v>
      </c>
      <c r="I1224" s="124" t="s">
        <v>115</v>
      </c>
      <c r="J1224" s="194">
        <v>44437</v>
      </c>
      <c r="K1224" s="196">
        <f t="shared" si="19"/>
        <v>44439</v>
      </c>
      <c r="L1224"/>
      <c r="M1224"/>
      <c r="N1224" s="194">
        <v>44438</v>
      </c>
      <c r="O1224">
        <v>1</v>
      </c>
      <c r="P1224" t="s">
        <v>11</v>
      </c>
      <c r="Q1224" s="124" t="s">
        <v>115</v>
      </c>
      <c r="R1224" s="124" t="s">
        <v>115</v>
      </c>
      <c r="S1224"/>
      <c r="T1224"/>
    </row>
    <row r="1225" spans="1:20">
      <c r="A1225"/>
      <c r="B1225" s="194">
        <v>44846</v>
      </c>
      <c r="C1225">
        <v>47</v>
      </c>
      <c r="D1225" t="s">
        <v>98</v>
      </c>
      <c r="E1225" t="s">
        <v>99</v>
      </c>
      <c r="F1225" t="s">
        <v>106</v>
      </c>
      <c r="G1225" s="124" t="s">
        <v>115</v>
      </c>
      <c r="H1225" t="s">
        <v>102</v>
      </c>
      <c r="I1225" s="124" t="s">
        <v>115</v>
      </c>
      <c r="J1225" s="194">
        <v>44483</v>
      </c>
      <c r="K1225" s="196">
        <f t="shared" si="19"/>
        <v>44485</v>
      </c>
      <c r="L1225"/>
      <c r="M1225"/>
      <c r="N1225" s="194">
        <v>44484</v>
      </c>
      <c r="O1225">
        <v>1</v>
      </c>
      <c r="P1225" t="s">
        <v>11</v>
      </c>
      <c r="Q1225" s="124" t="s">
        <v>115</v>
      </c>
      <c r="R1225" s="124" t="s">
        <v>115</v>
      </c>
      <c r="S1225"/>
      <c r="T1225"/>
    </row>
    <row r="1226" spans="1:20">
      <c r="A1226"/>
      <c r="B1226" s="194">
        <v>44846</v>
      </c>
      <c r="C1226">
        <v>47</v>
      </c>
      <c r="D1226" t="s">
        <v>98</v>
      </c>
      <c r="E1226" t="s">
        <v>99</v>
      </c>
      <c r="F1226" t="s">
        <v>106</v>
      </c>
      <c r="G1226" s="124" t="s">
        <v>115</v>
      </c>
      <c r="H1226" t="s">
        <v>102</v>
      </c>
      <c r="I1226" s="124" t="s">
        <v>115</v>
      </c>
      <c r="J1226" s="194">
        <v>44484</v>
      </c>
      <c r="K1226" s="196">
        <f t="shared" si="19"/>
        <v>44486</v>
      </c>
      <c r="L1226"/>
      <c r="M1226"/>
      <c r="N1226" s="194">
        <v>44494</v>
      </c>
      <c r="O1226">
        <v>10</v>
      </c>
      <c r="P1226" t="s">
        <v>11</v>
      </c>
      <c r="Q1226" s="124" t="s">
        <v>115</v>
      </c>
      <c r="R1226" s="124" t="s">
        <v>115</v>
      </c>
      <c r="S1226"/>
      <c r="T1226"/>
    </row>
    <row r="1227" spans="1:20">
      <c r="A1227"/>
      <c r="B1227" s="194">
        <v>44670</v>
      </c>
      <c r="C1227">
        <v>44</v>
      </c>
      <c r="D1227" t="s">
        <v>107</v>
      </c>
      <c r="E1227" t="s">
        <v>107</v>
      </c>
      <c r="F1227" t="s">
        <v>106</v>
      </c>
      <c r="G1227" s="124" t="s">
        <v>115</v>
      </c>
      <c r="H1227" t="s">
        <v>102</v>
      </c>
      <c r="I1227" s="124" t="s">
        <v>115</v>
      </c>
      <c r="J1227" s="194">
        <v>44212</v>
      </c>
      <c r="K1227" s="196">
        <f t="shared" si="19"/>
        <v>44214</v>
      </c>
      <c r="L1227"/>
      <c r="M1227"/>
      <c r="N1227" s="194">
        <v>44231</v>
      </c>
      <c r="O1227">
        <v>19</v>
      </c>
      <c r="P1227" t="s">
        <v>11</v>
      </c>
      <c r="Q1227" s="124" t="s">
        <v>115</v>
      </c>
      <c r="R1227" s="124" t="s">
        <v>115</v>
      </c>
      <c r="S1227"/>
      <c r="T1227"/>
    </row>
    <row r="1228" spans="1:20">
      <c r="A1228"/>
      <c r="B1228" s="194">
        <v>44670</v>
      </c>
      <c r="C1228">
        <v>44</v>
      </c>
      <c r="D1228" t="s">
        <v>107</v>
      </c>
      <c r="E1228" t="s">
        <v>107</v>
      </c>
      <c r="F1228" t="s">
        <v>106</v>
      </c>
      <c r="G1228" s="124" t="s">
        <v>115</v>
      </c>
      <c r="H1228" t="s">
        <v>102</v>
      </c>
      <c r="I1228" s="124" t="s">
        <v>115</v>
      </c>
      <c r="J1228" s="194">
        <v>44235</v>
      </c>
      <c r="K1228" s="196">
        <f t="shared" si="19"/>
        <v>44237</v>
      </c>
      <c r="L1228"/>
      <c r="M1228"/>
      <c r="N1228" s="194">
        <v>44237</v>
      </c>
      <c r="O1228">
        <v>2</v>
      </c>
      <c r="P1228" t="s">
        <v>11</v>
      </c>
      <c r="Q1228" s="124" t="s">
        <v>115</v>
      </c>
      <c r="R1228" s="124" t="s">
        <v>115</v>
      </c>
      <c r="S1228"/>
      <c r="T1228"/>
    </row>
    <row r="1229" spans="1:20">
      <c r="A1229"/>
      <c r="B1229" s="194">
        <v>44670</v>
      </c>
      <c r="C1229">
        <v>37</v>
      </c>
      <c r="D1229" t="s">
        <v>107</v>
      </c>
      <c r="E1229" t="s">
        <v>107</v>
      </c>
      <c r="F1229" t="s">
        <v>106</v>
      </c>
      <c r="G1229" s="124" t="s">
        <v>115</v>
      </c>
      <c r="H1229" t="s">
        <v>102</v>
      </c>
      <c r="I1229" s="124" t="s">
        <v>115</v>
      </c>
      <c r="J1229" s="194">
        <v>44387</v>
      </c>
      <c r="K1229" s="196">
        <f t="shared" si="19"/>
        <v>44389</v>
      </c>
      <c r="L1229"/>
      <c r="M1229"/>
      <c r="N1229" s="194">
        <v>44397</v>
      </c>
      <c r="O1229">
        <v>10</v>
      </c>
      <c r="P1229" t="s">
        <v>11</v>
      </c>
      <c r="Q1229" s="124" t="s">
        <v>115</v>
      </c>
      <c r="R1229" s="124" t="s">
        <v>115</v>
      </c>
      <c r="S1229"/>
      <c r="T1229"/>
    </row>
    <row r="1230" spans="1:20">
      <c r="A1230"/>
      <c r="B1230" s="194">
        <v>44671</v>
      </c>
      <c r="C1230">
        <v>37</v>
      </c>
      <c r="D1230" t="s">
        <v>98</v>
      </c>
      <c r="E1230" t="s">
        <v>99</v>
      </c>
      <c r="F1230" t="s">
        <v>106</v>
      </c>
      <c r="G1230" s="124" t="s">
        <v>115</v>
      </c>
      <c r="H1230" t="s">
        <v>102</v>
      </c>
      <c r="I1230" s="124" t="s">
        <v>115</v>
      </c>
      <c r="J1230" s="194">
        <v>44411</v>
      </c>
      <c r="K1230" s="196">
        <f t="shared" si="19"/>
        <v>44413</v>
      </c>
      <c r="L1230"/>
      <c r="M1230"/>
      <c r="N1230" s="194">
        <v>44414</v>
      </c>
      <c r="O1230">
        <v>3</v>
      </c>
      <c r="P1230" t="s">
        <v>11</v>
      </c>
      <c r="Q1230" s="124" t="s">
        <v>115</v>
      </c>
      <c r="R1230" s="124" t="s">
        <v>115</v>
      </c>
      <c r="S1230"/>
      <c r="T1230"/>
    </row>
    <row r="1231" spans="1:20">
      <c r="A1231"/>
      <c r="B1231" s="194">
        <v>44671</v>
      </c>
      <c r="C1231">
        <v>25</v>
      </c>
      <c r="D1231" t="s">
        <v>107</v>
      </c>
      <c r="E1231" t="s">
        <v>107</v>
      </c>
      <c r="F1231" t="s">
        <v>106</v>
      </c>
      <c r="G1231" s="124" t="s">
        <v>115</v>
      </c>
      <c r="H1231" t="s">
        <v>102</v>
      </c>
      <c r="I1231" s="124" t="s">
        <v>115</v>
      </c>
      <c r="J1231" s="194">
        <v>44499</v>
      </c>
      <c r="K1231" s="196">
        <f t="shared" si="19"/>
        <v>44501</v>
      </c>
      <c r="L1231"/>
      <c r="M1231"/>
      <c r="N1231" s="194">
        <v>44506</v>
      </c>
      <c r="O1231">
        <v>7</v>
      </c>
      <c r="P1231" t="s">
        <v>11</v>
      </c>
      <c r="Q1231" s="124" t="s">
        <v>115</v>
      </c>
      <c r="R1231" s="124" t="s">
        <v>115</v>
      </c>
      <c r="S1231"/>
      <c r="T1231"/>
    </row>
    <row r="1232" spans="1:20">
      <c r="A1232"/>
      <c r="B1232" s="194">
        <v>44671</v>
      </c>
      <c r="C1232">
        <v>46</v>
      </c>
      <c r="D1232" t="s">
        <v>98</v>
      </c>
      <c r="E1232" t="s">
        <v>99</v>
      </c>
      <c r="F1232" t="s">
        <v>106</v>
      </c>
      <c r="G1232" s="124" t="s">
        <v>115</v>
      </c>
      <c r="H1232" t="s">
        <v>102</v>
      </c>
      <c r="I1232" s="124" t="s">
        <v>115</v>
      </c>
      <c r="J1232" s="194">
        <v>44545</v>
      </c>
      <c r="K1232" s="196">
        <f t="shared" si="19"/>
        <v>44547</v>
      </c>
      <c r="L1232"/>
      <c r="M1232"/>
      <c r="N1232" s="194">
        <v>44559</v>
      </c>
      <c r="O1232">
        <v>14</v>
      </c>
      <c r="P1232" t="s">
        <v>11</v>
      </c>
      <c r="Q1232" s="124" t="s">
        <v>115</v>
      </c>
      <c r="R1232" s="124" t="s">
        <v>115</v>
      </c>
      <c r="S1232"/>
      <c r="T1232"/>
    </row>
    <row r="1233" spans="1:20">
      <c r="A1233"/>
      <c r="B1233" s="194">
        <v>44678</v>
      </c>
      <c r="C1233">
        <v>30</v>
      </c>
      <c r="D1233" t="s">
        <v>98</v>
      </c>
      <c r="E1233" t="s">
        <v>99</v>
      </c>
      <c r="F1233" t="s">
        <v>106</v>
      </c>
      <c r="G1233" s="124" t="s">
        <v>115</v>
      </c>
      <c r="H1233" t="s">
        <v>102</v>
      </c>
      <c r="I1233" s="124" t="s">
        <v>115</v>
      </c>
      <c r="J1233" s="194">
        <v>44314</v>
      </c>
      <c r="K1233" s="196">
        <f t="shared" si="19"/>
        <v>44316</v>
      </c>
      <c r="L1233"/>
      <c r="M1233"/>
      <c r="N1233" s="194">
        <v>44342</v>
      </c>
      <c r="O1233">
        <v>28</v>
      </c>
      <c r="P1233" t="s">
        <v>11</v>
      </c>
      <c r="Q1233" s="124" t="s">
        <v>115</v>
      </c>
      <c r="R1233" s="124" t="s">
        <v>115</v>
      </c>
      <c r="S1233"/>
      <c r="T1233"/>
    </row>
    <row r="1234" spans="1:20">
      <c r="A1234"/>
      <c r="B1234" s="194">
        <v>44678</v>
      </c>
      <c r="C1234">
        <v>30</v>
      </c>
      <c r="D1234" t="s">
        <v>98</v>
      </c>
      <c r="E1234" t="s">
        <v>99</v>
      </c>
      <c r="F1234" t="s">
        <v>106</v>
      </c>
      <c r="G1234" s="124" t="s">
        <v>115</v>
      </c>
      <c r="H1234" t="s">
        <v>102</v>
      </c>
      <c r="I1234" s="124" t="s">
        <v>115</v>
      </c>
      <c r="J1234" s="194">
        <v>44397</v>
      </c>
      <c r="K1234" s="196">
        <f t="shared" si="19"/>
        <v>44399</v>
      </c>
      <c r="L1234"/>
      <c r="M1234"/>
      <c r="N1234" s="194">
        <v>44418</v>
      </c>
      <c r="O1234">
        <v>21</v>
      </c>
      <c r="P1234" t="s">
        <v>11</v>
      </c>
      <c r="Q1234" s="124" t="s">
        <v>115</v>
      </c>
      <c r="R1234" s="124" t="s">
        <v>115</v>
      </c>
      <c r="S1234"/>
      <c r="T1234"/>
    </row>
    <row r="1235" spans="1:20">
      <c r="A1235"/>
      <c r="B1235" s="194">
        <v>44679</v>
      </c>
      <c r="C1235">
        <v>22</v>
      </c>
      <c r="D1235" t="s">
        <v>108</v>
      </c>
      <c r="E1235" t="s">
        <v>107</v>
      </c>
      <c r="F1235" t="s">
        <v>106</v>
      </c>
      <c r="G1235" s="124" t="s">
        <v>115</v>
      </c>
      <c r="H1235" t="s">
        <v>102</v>
      </c>
      <c r="I1235" s="124" t="s">
        <v>115</v>
      </c>
      <c r="J1235" s="194">
        <v>44224</v>
      </c>
      <c r="K1235" s="196">
        <f t="shared" si="19"/>
        <v>44226</v>
      </c>
      <c r="L1235"/>
      <c r="M1235"/>
      <c r="N1235" s="194">
        <v>44226</v>
      </c>
      <c r="O1235">
        <v>2</v>
      </c>
      <c r="P1235" t="s">
        <v>11</v>
      </c>
      <c r="Q1235" s="124" t="s">
        <v>115</v>
      </c>
      <c r="R1235" s="124" t="s">
        <v>115</v>
      </c>
      <c r="S1235"/>
      <c r="T1235"/>
    </row>
    <row r="1236" spans="1:20">
      <c r="A1236"/>
      <c r="B1236" s="194">
        <v>44679</v>
      </c>
      <c r="C1236">
        <v>22</v>
      </c>
      <c r="D1236" t="s">
        <v>108</v>
      </c>
      <c r="E1236" t="s">
        <v>107</v>
      </c>
      <c r="F1236" t="s">
        <v>106</v>
      </c>
      <c r="G1236" s="124" t="s">
        <v>115</v>
      </c>
      <c r="H1236" t="s">
        <v>102</v>
      </c>
      <c r="I1236" s="124" t="s">
        <v>115</v>
      </c>
      <c r="J1236" s="194">
        <v>44244</v>
      </c>
      <c r="K1236" s="196">
        <f t="shared" si="19"/>
        <v>44246</v>
      </c>
      <c r="L1236"/>
      <c r="M1236"/>
      <c r="N1236" s="194">
        <v>44260</v>
      </c>
      <c r="O1236">
        <v>16</v>
      </c>
      <c r="P1236" t="s">
        <v>11</v>
      </c>
      <c r="Q1236" s="124" t="s">
        <v>115</v>
      </c>
      <c r="R1236" s="124" t="s">
        <v>115</v>
      </c>
      <c r="S1236"/>
      <c r="T1236"/>
    </row>
    <row r="1237" spans="1:20">
      <c r="A1237"/>
      <c r="B1237" s="194">
        <v>44679</v>
      </c>
      <c r="C1237">
        <v>22</v>
      </c>
      <c r="D1237" t="s">
        <v>108</v>
      </c>
      <c r="E1237" t="s">
        <v>107</v>
      </c>
      <c r="F1237" t="s">
        <v>106</v>
      </c>
      <c r="G1237" s="124" t="s">
        <v>115</v>
      </c>
      <c r="H1237" t="s">
        <v>102</v>
      </c>
      <c r="I1237" s="124" t="s">
        <v>115</v>
      </c>
      <c r="J1237" s="194">
        <v>44329</v>
      </c>
      <c r="K1237" s="196">
        <f t="shared" si="19"/>
        <v>44331</v>
      </c>
      <c r="L1237"/>
      <c r="M1237"/>
      <c r="N1237" s="194">
        <v>44330</v>
      </c>
      <c r="O1237">
        <v>1</v>
      </c>
      <c r="P1237" t="s">
        <v>11</v>
      </c>
      <c r="Q1237" s="124" t="s">
        <v>115</v>
      </c>
      <c r="R1237" s="124" t="s">
        <v>115</v>
      </c>
      <c r="S1237"/>
      <c r="T1237"/>
    </row>
    <row r="1238" spans="1:20">
      <c r="A1238"/>
      <c r="B1238" s="194">
        <v>44679</v>
      </c>
      <c r="C1238">
        <v>22</v>
      </c>
      <c r="D1238" t="s">
        <v>108</v>
      </c>
      <c r="E1238" t="s">
        <v>107</v>
      </c>
      <c r="F1238" t="s">
        <v>106</v>
      </c>
      <c r="G1238" s="124" t="s">
        <v>115</v>
      </c>
      <c r="H1238" t="s">
        <v>102</v>
      </c>
      <c r="I1238" s="124" t="s">
        <v>115</v>
      </c>
      <c r="J1238" s="194">
        <v>44344</v>
      </c>
      <c r="K1238" s="196">
        <f t="shared" si="19"/>
        <v>44346</v>
      </c>
      <c r="L1238"/>
      <c r="M1238"/>
      <c r="N1238" s="194">
        <v>44371</v>
      </c>
      <c r="O1238">
        <v>27</v>
      </c>
      <c r="P1238" t="s">
        <v>11</v>
      </c>
      <c r="Q1238" s="124" t="s">
        <v>115</v>
      </c>
      <c r="R1238" s="124" t="s">
        <v>115</v>
      </c>
      <c r="S1238"/>
      <c r="T1238"/>
    </row>
    <row r="1239" spans="1:20">
      <c r="A1239"/>
      <c r="B1239" s="194">
        <v>44679</v>
      </c>
      <c r="C1239">
        <v>22</v>
      </c>
      <c r="D1239" t="s">
        <v>108</v>
      </c>
      <c r="E1239" t="s">
        <v>107</v>
      </c>
      <c r="F1239" t="s">
        <v>106</v>
      </c>
      <c r="G1239" s="124" t="s">
        <v>115</v>
      </c>
      <c r="H1239" t="s">
        <v>102</v>
      </c>
      <c r="I1239" s="124" t="s">
        <v>115</v>
      </c>
      <c r="J1239" s="194">
        <v>44426</v>
      </c>
      <c r="K1239" s="196">
        <f t="shared" si="19"/>
        <v>44428</v>
      </c>
      <c r="L1239"/>
      <c r="M1239"/>
      <c r="N1239" s="194">
        <v>44427</v>
      </c>
      <c r="O1239">
        <v>1</v>
      </c>
      <c r="P1239" t="s">
        <v>11</v>
      </c>
      <c r="Q1239" s="124" t="s">
        <v>115</v>
      </c>
      <c r="R1239" s="124" t="s">
        <v>115</v>
      </c>
      <c r="S1239"/>
      <c r="T1239"/>
    </row>
    <row r="1240" spans="1:20">
      <c r="A1240"/>
      <c r="B1240" s="194">
        <v>44679</v>
      </c>
      <c r="C1240">
        <v>22</v>
      </c>
      <c r="D1240" t="s">
        <v>108</v>
      </c>
      <c r="E1240" t="s">
        <v>107</v>
      </c>
      <c r="F1240" t="s">
        <v>106</v>
      </c>
      <c r="G1240" s="124" t="s">
        <v>115</v>
      </c>
      <c r="H1240" t="s">
        <v>102</v>
      </c>
      <c r="I1240" s="124" t="s">
        <v>115</v>
      </c>
      <c r="J1240" s="194">
        <v>44465</v>
      </c>
      <c r="K1240" s="196">
        <f t="shared" si="19"/>
        <v>44467</v>
      </c>
      <c r="L1240"/>
      <c r="M1240"/>
      <c r="N1240" s="194">
        <v>44472</v>
      </c>
      <c r="O1240">
        <v>7</v>
      </c>
      <c r="P1240" t="s">
        <v>11</v>
      </c>
      <c r="Q1240" s="124" t="s">
        <v>115</v>
      </c>
      <c r="R1240" s="124" t="s">
        <v>115</v>
      </c>
      <c r="S1240"/>
      <c r="T1240"/>
    </row>
    <row r="1241" spans="1:20">
      <c r="A1241"/>
      <c r="B1241" s="194">
        <v>44680</v>
      </c>
      <c r="C1241">
        <v>23</v>
      </c>
      <c r="D1241" t="s">
        <v>105</v>
      </c>
      <c r="E1241" t="s">
        <v>99</v>
      </c>
      <c r="F1241" t="s">
        <v>106</v>
      </c>
      <c r="G1241" s="124" t="s">
        <v>115</v>
      </c>
      <c r="H1241" t="s">
        <v>102</v>
      </c>
      <c r="I1241" s="124" t="s">
        <v>115</v>
      </c>
      <c r="J1241" s="194">
        <v>44304</v>
      </c>
      <c r="K1241" s="196">
        <f t="shared" si="19"/>
        <v>44306</v>
      </c>
      <c r="L1241"/>
      <c r="M1241"/>
      <c r="N1241" s="194">
        <v>44328</v>
      </c>
      <c r="O1241">
        <v>24</v>
      </c>
      <c r="P1241" t="s">
        <v>11</v>
      </c>
      <c r="Q1241" s="124" t="s">
        <v>115</v>
      </c>
      <c r="R1241" s="124" t="s">
        <v>115</v>
      </c>
      <c r="S1241"/>
      <c r="T1241"/>
    </row>
    <row r="1242" spans="1:20">
      <c r="A1242"/>
      <c r="B1242" s="194">
        <v>44680</v>
      </c>
      <c r="C1242">
        <v>23</v>
      </c>
      <c r="D1242" t="s">
        <v>105</v>
      </c>
      <c r="E1242" t="s">
        <v>99</v>
      </c>
      <c r="F1242" t="s">
        <v>106</v>
      </c>
      <c r="G1242" s="124" t="s">
        <v>115</v>
      </c>
      <c r="H1242" t="s">
        <v>102</v>
      </c>
      <c r="I1242" s="124" t="s">
        <v>115</v>
      </c>
      <c r="J1242" s="194">
        <v>44330</v>
      </c>
      <c r="K1242" s="196">
        <f t="shared" si="19"/>
        <v>44332</v>
      </c>
      <c r="L1242"/>
      <c r="M1242"/>
      <c r="N1242" s="194">
        <v>44333</v>
      </c>
      <c r="O1242">
        <v>3</v>
      </c>
      <c r="P1242" t="s">
        <v>11</v>
      </c>
      <c r="Q1242" s="124" t="s">
        <v>115</v>
      </c>
      <c r="R1242" s="124" t="s">
        <v>115</v>
      </c>
      <c r="S1242"/>
      <c r="T1242"/>
    </row>
    <row r="1243" spans="1:20">
      <c r="A1243"/>
      <c r="B1243" s="194">
        <v>44680</v>
      </c>
      <c r="C1243">
        <v>23</v>
      </c>
      <c r="D1243" t="s">
        <v>105</v>
      </c>
      <c r="E1243" t="s">
        <v>99</v>
      </c>
      <c r="F1243" t="s">
        <v>106</v>
      </c>
      <c r="G1243" s="124" t="s">
        <v>115</v>
      </c>
      <c r="H1243" t="s">
        <v>102</v>
      </c>
      <c r="I1243" s="124" t="s">
        <v>115</v>
      </c>
      <c r="J1243" s="194">
        <v>44349</v>
      </c>
      <c r="K1243" s="196">
        <f t="shared" si="19"/>
        <v>44351</v>
      </c>
      <c r="L1243"/>
      <c r="M1243"/>
      <c r="N1243" s="194">
        <v>44356</v>
      </c>
      <c r="O1243">
        <v>7</v>
      </c>
      <c r="P1243" t="s">
        <v>11</v>
      </c>
      <c r="Q1243" s="124" t="s">
        <v>115</v>
      </c>
      <c r="R1243" s="124" t="s">
        <v>115</v>
      </c>
      <c r="S1243"/>
      <c r="T1243"/>
    </row>
    <row r="1244" spans="1:20">
      <c r="A1244"/>
      <c r="B1244" s="194">
        <v>44680</v>
      </c>
      <c r="C1244">
        <v>37</v>
      </c>
      <c r="D1244" t="s">
        <v>107</v>
      </c>
      <c r="E1244" t="s">
        <v>107</v>
      </c>
      <c r="F1244" t="s">
        <v>106</v>
      </c>
      <c r="G1244" s="124" t="s">
        <v>115</v>
      </c>
      <c r="H1244" t="s">
        <v>102</v>
      </c>
      <c r="I1244" s="124" t="s">
        <v>115</v>
      </c>
      <c r="J1244" s="194">
        <v>44387</v>
      </c>
      <c r="K1244" s="196">
        <f t="shared" si="19"/>
        <v>44389</v>
      </c>
      <c r="L1244"/>
      <c r="M1244"/>
      <c r="N1244" s="194">
        <v>44397</v>
      </c>
      <c r="O1244">
        <v>10</v>
      </c>
      <c r="P1244" t="s">
        <v>11</v>
      </c>
      <c r="Q1244" s="124" t="s">
        <v>115</v>
      </c>
      <c r="R1244" s="124" t="s">
        <v>115</v>
      </c>
      <c r="S1244"/>
      <c r="T1244"/>
    </row>
    <row r="1245" spans="1:20">
      <c r="A1245"/>
      <c r="B1245" s="194">
        <v>44680</v>
      </c>
      <c r="C1245">
        <v>27</v>
      </c>
      <c r="D1245" t="s">
        <v>98</v>
      </c>
      <c r="E1245" t="s">
        <v>99</v>
      </c>
      <c r="F1245" t="s">
        <v>106</v>
      </c>
      <c r="G1245" s="124" t="s">
        <v>115</v>
      </c>
      <c r="H1245" t="s">
        <v>102</v>
      </c>
      <c r="I1245" s="124" t="s">
        <v>115</v>
      </c>
      <c r="J1245" s="194">
        <v>44439</v>
      </c>
      <c r="K1245" s="196">
        <f t="shared" si="19"/>
        <v>44441</v>
      </c>
      <c r="L1245"/>
      <c r="M1245"/>
      <c r="N1245" s="194">
        <v>44454</v>
      </c>
      <c r="O1245">
        <v>15</v>
      </c>
      <c r="P1245" t="s">
        <v>11</v>
      </c>
      <c r="Q1245" s="124" t="s">
        <v>115</v>
      </c>
      <c r="R1245" s="124" t="s">
        <v>115</v>
      </c>
      <c r="S1245"/>
      <c r="T1245"/>
    </row>
    <row r="1246" spans="1:20">
      <c r="A1246"/>
      <c r="B1246" s="194">
        <v>44687</v>
      </c>
      <c r="C1246">
        <v>21</v>
      </c>
      <c r="D1246" t="s">
        <v>107</v>
      </c>
      <c r="E1246" t="s">
        <v>107</v>
      </c>
      <c r="F1246" t="s">
        <v>106</v>
      </c>
      <c r="G1246" s="124" t="s">
        <v>115</v>
      </c>
      <c r="H1246" t="s">
        <v>102</v>
      </c>
      <c r="I1246" s="124" t="s">
        <v>115</v>
      </c>
      <c r="J1246" s="194">
        <v>44512</v>
      </c>
      <c r="K1246" s="196">
        <f t="shared" si="19"/>
        <v>44514</v>
      </c>
      <c r="L1246"/>
      <c r="M1246"/>
      <c r="N1246" s="194">
        <v>44546</v>
      </c>
      <c r="O1246">
        <v>34</v>
      </c>
      <c r="P1246" t="s">
        <v>11</v>
      </c>
      <c r="Q1246" s="124" t="s">
        <v>115</v>
      </c>
      <c r="R1246" s="124" t="s">
        <v>115</v>
      </c>
      <c r="S1246"/>
      <c r="T1246"/>
    </row>
    <row r="1247" spans="1:20">
      <c r="A1247"/>
      <c r="B1247" s="194">
        <v>44687</v>
      </c>
      <c r="C1247">
        <v>36</v>
      </c>
      <c r="D1247" t="s">
        <v>107</v>
      </c>
      <c r="E1247" t="s">
        <v>107</v>
      </c>
      <c r="F1247" t="s">
        <v>106</v>
      </c>
      <c r="G1247" s="124" t="s">
        <v>115</v>
      </c>
      <c r="H1247" t="s">
        <v>102</v>
      </c>
      <c r="I1247" s="124" t="s">
        <v>115</v>
      </c>
      <c r="J1247" s="194">
        <v>44259</v>
      </c>
      <c r="K1247" s="196">
        <f t="shared" si="19"/>
        <v>44261</v>
      </c>
      <c r="L1247"/>
      <c r="M1247"/>
      <c r="N1247" s="194">
        <v>44264</v>
      </c>
      <c r="O1247">
        <v>5</v>
      </c>
      <c r="P1247" t="s">
        <v>11</v>
      </c>
      <c r="Q1247" s="124" t="s">
        <v>115</v>
      </c>
      <c r="R1247" s="124" t="s">
        <v>115</v>
      </c>
      <c r="S1247"/>
      <c r="T1247"/>
    </row>
    <row r="1248" spans="1:20">
      <c r="A1248"/>
      <c r="B1248" s="194">
        <v>44687</v>
      </c>
      <c r="C1248">
        <v>36</v>
      </c>
      <c r="D1248" t="s">
        <v>107</v>
      </c>
      <c r="E1248" t="s">
        <v>107</v>
      </c>
      <c r="F1248" t="s">
        <v>106</v>
      </c>
      <c r="G1248" s="124" t="s">
        <v>115</v>
      </c>
      <c r="H1248" t="s">
        <v>102</v>
      </c>
      <c r="I1248" s="124" t="s">
        <v>115</v>
      </c>
      <c r="J1248" s="194">
        <v>44444</v>
      </c>
      <c r="K1248" s="196">
        <f t="shared" si="19"/>
        <v>44446</v>
      </c>
      <c r="L1248"/>
      <c r="M1248"/>
      <c r="N1248" s="194">
        <v>44460</v>
      </c>
      <c r="O1248">
        <v>16</v>
      </c>
      <c r="P1248" t="s">
        <v>11</v>
      </c>
      <c r="Q1248" s="124" t="s">
        <v>115</v>
      </c>
      <c r="R1248" s="124" t="s">
        <v>115</v>
      </c>
      <c r="S1248"/>
      <c r="T1248"/>
    </row>
    <row r="1249" spans="1:20">
      <c r="A1249"/>
      <c r="B1249" s="194">
        <v>44687</v>
      </c>
      <c r="C1249">
        <v>36</v>
      </c>
      <c r="D1249" t="s">
        <v>107</v>
      </c>
      <c r="E1249" t="s">
        <v>107</v>
      </c>
      <c r="F1249" t="s">
        <v>106</v>
      </c>
      <c r="G1249" s="124" t="s">
        <v>115</v>
      </c>
      <c r="H1249" t="s">
        <v>102</v>
      </c>
      <c r="I1249" s="124" t="s">
        <v>115</v>
      </c>
      <c r="J1249" s="194">
        <v>44476</v>
      </c>
      <c r="K1249" s="196">
        <f t="shared" si="19"/>
        <v>44478</v>
      </c>
      <c r="L1249"/>
      <c r="M1249"/>
      <c r="N1249" s="194">
        <v>44477</v>
      </c>
      <c r="O1249">
        <v>1</v>
      </c>
      <c r="P1249" t="s">
        <v>11</v>
      </c>
      <c r="Q1249" s="124" t="s">
        <v>115</v>
      </c>
      <c r="R1249" s="124" t="s">
        <v>115</v>
      </c>
      <c r="S1249"/>
      <c r="T1249"/>
    </row>
    <row r="1250" spans="1:20">
      <c r="A1250"/>
      <c r="B1250" s="194">
        <v>44762</v>
      </c>
      <c r="C1250">
        <v>28</v>
      </c>
      <c r="D1250" t="s">
        <v>107</v>
      </c>
      <c r="E1250" t="s">
        <v>107</v>
      </c>
      <c r="F1250" t="s">
        <v>106</v>
      </c>
      <c r="G1250" s="124" t="s">
        <v>115</v>
      </c>
      <c r="H1250" t="s">
        <v>102</v>
      </c>
      <c r="I1250" s="124" t="s">
        <v>115</v>
      </c>
      <c r="J1250" s="194">
        <v>44259</v>
      </c>
      <c r="K1250" s="196">
        <f t="shared" si="19"/>
        <v>44261</v>
      </c>
      <c r="L1250"/>
      <c r="M1250"/>
      <c r="N1250" s="194">
        <v>44264</v>
      </c>
      <c r="O1250">
        <v>5</v>
      </c>
      <c r="P1250" t="s">
        <v>11</v>
      </c>
      <c r="Q1250" s="124" t="s">
        <v>115</v>
      </c>
      <c r="R1250" s="124" t="s">
        <v>115</v>
      </c>
      <c r="S1250"/>
      <c r="T1250"/>
    </row>
    <row r="1251" spans="1:20">
      <c r="A1251"/>
      <c r="B1251" s="194">
        <v>44762</v>
      </c>
      <c r="C1251">
        <v>28</v>
      </c>
      <c r="D1251" t="s">
        <v>107</v>
      </c>
      <c r="E1251" t="s">
        <v>107</v>
      </c>
      <c r="F1251" t="s">
        <v>106</v>
      </c>
      <c r="G1251" s="124" t="s">
        <v>115</v>
      </c>
      <c r="H1251" t="s">
        <v>102</v>
      </c>
      <c r="I1251" s="124" t="s">
        <v>115</v>
      </c>
      <c r="J1251" s="194">
        <v>44333</v>
      </c>
      <c r="K1251" s="196">
        <f t="shared" si="19"/>
        <v>44335</v>
      </c>
      <c r="L1251"/>
      <c r="M1251"/>
      <c r="N1251" s="194">
        <v>44341</v>
      </c>
      <c r="O1251">
        <v>8</v>
      </c>
      <c r="P1251" t="s">
        <v>11</v>
      </c>
      <c r="Q1251" s="124" t="s">
        <v>115</v>
      </c>
      <c r="R1251" s="124" t="s">
        <v>115</v>
      </c>
      <c r="S1251"/>
      <c r="T1251"/>
    </row>
    <row r="1252" spans="1:20">
      <c r="A1252"/>
      <c r="B1252" s="194">
        <v>44692</v>
      </c>
      <c r="C1252">
        <v>29</v>
      </c>
      <c r="D1252" t="s">
        <v>98</v>
      </c>
      <c r="E1252" t="s">
        <v>99</v>
      </c>
      <c r="F1252" t="s">
        <v>106</v>
      </c>
      <c r="G1252" s="124" t="s">
        <v>115</v>
      </c>
      <c r="H1252" t="s">
        <v>102</v>
      </c>
      <c r="I1252" s="124" t="s">
        <v>115</v>
      </c>
      <c r="J1252" s="194">
        <v>44311</v>
      </c>
      <c r="K1252" s="196">
        <f t="shared" si="19"/>
        <v>44313</v>
      </c>
      <c r="L1252"/>
      <c r="M1252"/>
      <c r="N1252" s="194">
        <v>44312</v>
      </c>
      <c r="O1252">
        <v>1</v>
      </c>
      <c r="P1252" t="s">
        <v>11</v>
      </c>
      <c r="Q1252" s="124" t="s">
        <v>115</v>
      </c>
      <c r="R1252" s="124" t="s">
        <v>115</v>
      </c>
      <c r="S1252"/>
      <c r="T1252"/>
    </row>
    <row r="1253" spans="1:20">
      <c r="A1253"/>
      <c r="B1253" s="194">
        <v>44692</v>
      </c>
      <c r="C1253">
        <v>28</v>
      </c>
      <c r="D1253" t="s">
        <v>107</v>
      </c>
      <c r="E1253" t="s">
        <v>107</v>
      </c>
      <c r="F1253" t="s">
        <v>106</v>
      </c>
      <c r="G1253" s="124" t="s">
        <v>115</v>
      </c>
      <c r="H1253" t="s">
        <v>102</v>
      </c>
      <c r="I1253" s="124" t="s">
        <v>115</v>
      </c>
      <c r="J1253" s="194">
        <v>44492</v>
      </c>
      <c r="K1253" s="196">
        <f t="shared" si="19"/>
        <v>44494</v>
      </c>
      <c r="L1253"/>
      <c r="M1253"/>
      <c r="N1253" s="194">
        <v>44501</v>
      </c>
      <c r="O1253">
        <v>9</v>
      </c>
      <c r="P1253" t="s">
        <v>11</v>
      </c>
      <c r="Q1253" s="124" t="s">
        <v>115</v>
      </c>
      <c r="R1253" s="124" t="s">
        <v>115</v>
      </c>
      <c r="S1253"/>
      <c r="T1253"/>
    </row>
    <row r="1254" spans="1:20">
      <c r="A1254"/>
      <c r="B1254" s="194">
        <v>44692</v>
      </c>
      <c r="C1254">
        <v>30</v>
      </c>
      <c r="D1254" t="s">
        <v>98</v>
      </c>
      <c r="E1254" t="s">
        <v>99</v>
      </c>
      <c r="F1254" t="s">
        <v>106</v>
      </c>
      <c r="G1254" s="124" t="s">
        <v>115</v>
      </c>
      <c r="H1254" t="s">
        <v>102</v>
      </c>
      <c r="I1254" s="124" t="s">
        <v>115</v>
      </c>
      <c r="J1254" s="194">
        <v>44340</v>
      </c>
      <c r="K1254" s="196">
        <f t="shared" si="19"/>
        <v>44342</v>
      </c>
      <c r="L1254"/>
      <c r="M1254"/>
      <c r="N1254" s="194">
        <v>44355</v>
      </c>
      <c r="O1254">
        <v>15</v>
      </c>
      <c r="P1254" t="s">
        <v>11</v>
      </c>
      <c r="Q1254" s="124" t="s">
        <v>115</v>
      </c>
      <c r="R1254" s="124" t="s">
        <v>115</v>
      </c>
      <c r="S1254"/>
      <c r="T1254"/>
    </row>
    <row r="1255" spans="1:20">
      <c r="A1255"/>
      <c r="B1255" s="194">
        <v>44692</v>
      </c>
      <c r="C1255">
        <v>30</v>
      </c>
      <c r="D1255" t="s">
        <v>98</v>
      </c>
      <c r="E1255" t="s">
        <v>99</v>
      </c>
      <c r="F1255" t="s">
        <v>106</v>
      </c>
      <c r="G1255" s="124" t="s">
        <v>115</v>
      </c>
      <c r="H1255" t="s">
        <v>102</v>
      </c>
      <c r="I1255" s="124" t="s">
        <v>115</v>
      </c>
      <c r="J1255" s="194">
        <v>44378</v>
      </c>
      <c r="K1255" s="196">
        <f t="shared" si="19"/>
        <v>44380</v>
      </c>
      <c r="L1255"/>
      <c r="M1255"/>
      <c r="N1255" s="194">
        <v>44385</v>
      </c>
      <c r="O1255">
        <v>7</v>
      </c>
      <c r="P1255" t="s">
        <v>11</v>
      </c>
      <c r="Q1255" s="124" t="s">
        <v>115</v>
      </c>
      <c r="R1255" s="124" t="s">
        <v>115</v>
      </c>
      <c r="S1255"/>
      <c r="T1255"/>
    </row>
    <row r="1256" spans="1:20">
      <c r="A1256"/>
      <c r="B1256" s="194">
        <v>44692</v>
      </c>
      <c r="C1256">
        <v>30</v>
      </c>
      <c r="D1256" t="s">
        <v>98</v>
      </c>
      <c r="E1256" t="s">
        <v>99</v>
      </c>
      <c r="F1256" t="s">
        <v>106</v>
      </c>
      <c r="G1256" s="124" t="s">
        <v>115</v>
      </c>
      <c r="H1256" t="s">
        <v>102</v>
      </c>
      <c r="I1256" s="124" t="s">
        <v>115</v>
      </c>
      <c r="J1256" s="194">
        <v>44414</v>
      </c>
      <c r="K1256" s="196">
        <f t="shared" si="19"/>
        <v>44416</v>
      </c>
      <c r="L1256"/>
      <c r="M1256"/>
      <c r="N1256" s="194">
        <v>44420</v>
      </c>
      <c r="O1256">
        <v>6</v>
      </c>
      <c r="P1256" t="s">
        <v>11</v>
      </c>
      <c r="Q1256" s="124" t="s">
        <v>115</v>
      </c>
      <c r="R1256" s="124" t="s">
        <v>115</v>
      </c>
      <c r="S1256"/>
      <c r="T1256"/>
    </row>
    <row r="1257" spans="1:20">
      <c r="A1257"/>
      <c r="B1257" s="194">
        <v>44692</v>
      </c>
      <c r="C1257">
        <v>30</v>
      </c>
      <c r="D1257" t="s">
        <v>98</v>
      </c>
      <c r="E1257" t="s">
        <v>99</v>
      </c>
      <c r="F1257" t="s">
        <v>106</v>
      </c>
      <c r="G1257" s="124" t="s">
        <v>115</v>
      </c>
      <c r="H1257" t="s">
        <v>102</v>
      </c>
      <c r="I1257" s="124" t="s">
        <v>115</v>
      </c>
      <c r="J1257" s="194">
        <v>44421</v>
      </c>
      <c r="K1257" s="196">
        <f t="shared" si="19"/>
        <v>44423</v>
      </c>
      <c r="L1257"/>
      <c r="M1257"/>
      <c r="N1257" s="194">
        <v>44426</v>
      </c>
      <c r="O1257">
        <v>5</v>
      </c>
      <c r="P1257" t="s">
        <v>11</v>
      </c>
      <c r="Q1257" s="124" t="s">
        <v>115</v>
      </c>
      <c r="R1257" s="124" t="s">
        <v>115</v>
      </c>
      <c r="S1257"/>
      <c r="T1257"/>
    </row>
    <row r="1258" spans="1:20">
      <c r="A1258"/>
      <c r="B1258" s="194">
        <v>44692</v>
      </c>
      <c r="C1258">
        <v>30</v>
      </c>
      <c r="D1258" t="s">
        <v>98</v>
      </c>
      <c r="E1258" t="s">
        <v>99</v>
      </c>
      <c r="F1258" t="s">
        <v>106</v>
      </c>
      <c r="G1258" s="124" t="s">
        <v>115</v>
      </c>
      <c r="H1258" t="s">
        <v>102</v>
      </c>
      <c r="I1258" s="124" t="s">
        <v>115</v>
      </c>
      <c r="J1258" s="194">
        <v>44434</v>
      </c>
      <c r="K1258" s="196">
        <f t="shared" si="19"/>
        <v>44436</v>
      </c>
      <c r="L1258"/>
      <c r="M1258"/>
      <c r="N1258" s="194">
        <v>44435</v>
      </c>
      <c r="O1258">
        <v>1</v>
      </c>
      <c r="P1258" t="s">
        <v>11</v>
      </c>
      <c r="Q1258" s="124" t="s">
        <v>115</v>
      </c>
      <c r="R1258" s="124" t="s">
        <v>115</v>
      </c>
      <c r="S1258"/>
      <c r="T1258"/>
    </row>
    <row r="1259" spans="1:20">
      <c r="A1259"/>
      <c r="B1259" s="194">
        <v>44692</v>
      </c>
      <c r="C1259">
        <v>30</v>
      </c>
      <c r="D1259" t="s">
        <v>98</v>
      </c>
      <c r="E1259" t="s">
        <v>99</v>
      </c>
      <c r="F1259" t="s">
        <v>106</v>
      </c>
      <c r="G1259" s="124" t="s">
        <v>115</v>
      </c>
      <c r="H1259" t="s">
        <v>102</v>
      </c>
      <c r="I1259" s="124" t="s">
        <v>115</v>
      </c>
      <c r="J1259" s="194">
        <v>44500</v>
      </c>
      <c r="K1259" s="196">
        <f t="shared" si="19"/>
        <v>44502</v>
      </c>
      <c r="L1259"/>
      <c r="M1259"/>
      <c r="N1259" s="194">
        <v>44537</v>
      </c>
      <c r="O1259">
        <v>37</v>
      </c>
      <c r="P1259" t="s">
        <v>11</v>
      </c>
      <c r="Q1259" s="124" t="s">
        <v>115</v>
      </c>
      <c r="R1259" s="124" t="s">
        <v>115</v>
      </c>
      <c r="S1259"/>
      <c r="T1259"/>
    </row>
    <row r="1260" spans="1:20">
      <c r="A1260"/>
      <c r="B1260" s="194">
        <v>44698</v>
      </c>
      <c r="C1260">
        <v>22</v>
      </c>
      <c r="D1260" t="s">
        <v>105</v>
      </c>
      <c r="E1260" t="s">
        <v>99</v>
      </c>
      <c r="F1260" t="s">
        <v>106</v>
      </c>
      <c r="G1260" s="124" t="s">
        <v>115</v>
      </c>
      <c r="H1260" t="s">
        <v>102</v>
      </c>
      <c r="I1260" s="124" t="s">
        <v>115</v>
      </c>
      <c r="J1260" s="194">
        <v>44206</v>
      </c>
      <c r="K1260" s="196">
        <f t="shared" si="19"/>
        <v>44208</v>
      </c>
      <c r="L1260"/>
      <c r="M1260"/>
      <c r="N1260" s="194">
        <v>44208</v>
      </c>
      <c r="O1260">
        <v>2</v>
      </c>
      <c r="P1260" t="s">
        <v>11</v>
      </c>
      <c r="Q1260" s="124" t="s">
        <v>115</v>
      </c>
      <c r="R1260" s="124" t="s">
        <v>115</v>
      </c>
      <c r="S1260"/>
      <c r="T1260"/>
    </row>
    <row r="1261" spans="1:20">
      <c r="A1261"/>
      <c r="B1261" s="194">
        <v>44698</v>
      </c>
      <c r="C1261">
        <v>22</v>
      </c>
      <c r="D1261" t="s">
        <v>105</v>
      </c>
      <c r="E1261" t="s">
        <v>99</v>
      </c>
      <c r="F1261" t="s">
        <v>106</v>
      </c>
      <c r="G1261" s="124" t="s">
        <v>115</v>
      </c>
      <c r="H1261" t="s">
        <v>102</v>
      </c>
      <c r="I1261" s="124" t="s">
        <v>115</v>
      </c>
      <c r="J1261" s="194">
        <v>44216</v>
      </c>
      <c r="K1261" s="196">
        <f t="shared" si="19"/>
        <v>44218</v>
      </c>
      <c r="L1261"/>
      <c r="M1261"/>
      <c r="N1261" s="194">
        <v>44239</v>
      </c>
      <c r="O1261">
        <v>23</v>
      </c>
      <c r="P1261" t="s">
        <v>11</v>
      </c>
      <c r="Q1261" s="124" t="s">
        <v>115</v>
      </c>
      <c r="R1261" s="124" t="s">
        <v>115</v>
      </c>
      <c r="S1261"/>
      <c r="T1261"/>
    </row>
    <row r="1262" spans="1:20">
      <c r="A1262"/>
      <c r="B1262" s="194">
        <v>44698</v>
      </c>
      <c r="C1262">
        <v>22</v>
      </c>
      <c r="D1262" t="s">
        <v>105</v>
      </c>
      <c r="E1262" t="s">
        <v>99</v>
      </c>
      <c r="F1262" t="s">
        <v>106</v>
      </c>
      <c r="G1262" s="124" t="s">
        <v>115</v>
      </c>
      <c r="H1262" t="s">
        <v>102</v>
      </c>
      <c r="I1262" s="124" t="s">
        <v>115</v>
      </c>
      <c r="J1262" s="194">
        <v>44244</v>
      </c>
      <c r="K1262" s="196">
        <f t="shared" si="19"/>
        <v>44246</v>
      </c>
      <c r="L1262"/>
      <c r="M1262"/>
      <c r="N1262" s="194">
        <v>44246</v>
      </c>
      <c r="O1262">
        <v>2</v>
      </c>
      <c r="P1262" t="s">
        <v>11</v>
      </c>
      <c r="Q1262" s="124" t="s">
        <v>115</v>
      </c>
      <c r="R1262" s="124" t="s">
        <v>115</v>
      </c>
      <c r="S1262"/>
      <c r="T1262"/>
    </row>
    <row r="1263" spans="1:20">
      <c r="A1263"/>
      <c r="B1263" s="194">
        <v>44698</v>
      </c>
      <c r="C1263">
        <v>26</v>
      </c>
      <c r="D1263" t="s">
        <v>105</v>
      </c>
      <c r="E1263" t="s">
        <v>99</v>
      </c>
      <c r="F1263" t="s">
        <v>106</v>
      </c>
      <c r="G1263" s="124" t="s">
        <v>115</v>
      </c>
      <c r="H1263" t="s">
        <v>102</v>
      </c>
      <c r="I1263" s="124" t="s">
        <v>115</v>
      </c>
      <c r="J1263" s="194">
        <v>44390</v>
      </c>
      <c r="K1263" s="196">
        <f t="shared" si="19"/>
        <v>44392</v>
      </c>
      <c r="L1263"/>
      <c r="M1263"/>
      <c r="N1263" s="194">
        <v>44396</v>
      </c>
      <c r="O1263">
        <v>6</v>
      </c>
      <c r="P1263" t="s">
        <v>11</v>
      </c>
      <c r="Q1263" s="124" t="s">
        <v>115</v>
      </c>
      <c r="R1263" s="124" t="s">
        <v>115</v>
      </c>
      <c r="S1263"/>
      <c r="T1263"/>
    </row>
    <row r="1264" spans="1:20">
      <c r="A1264"/>
      <c r="B1264" s="194">
        <v>44698</v>
      </c>
      <c r="C1264">
        <v>42</v>
      </c>
      <c r="D1264" t="s">
        <v>107</v>
      </c>
      <c r="E1264" t="s">
        <v>107</v>
      </c>
      <c r="F1264" t="s">
        <v>106</v>
      </c>
      <c r="G1264" s="124" t="s">
        <v>115</v>
      </c>
      <c r="H1264" t="s">
        <v>102</v>
      </c>
      <c r="I1264" s="124" t="s">
        <v>115</v>
      </c>
      <c r="J1264" s="194">
        <v>44533</v>
      </c>
      <c r="K1264" s="196">
        <f t="shared" si="19"/>
        <v>44535</v>
      </c>
      <c r="L1264"/>
      <c r="M1264"/>
      <c r="N1264" s="194">
        <v>44546</v>
      </c>
      <c r="O1264">
        <v>13</v>
      </c>
      <c r="P1264" t="s">
        <v>11</v>
      </c>
      <c r="Q1264" s="124" t="s">
        <v>115</v>
      </c>
      <c r="R1264" s="124" t="s">
        <v>115</v>
      </c>
      <c r="S1264"/>
      <c r="T1264"/>
    </row>
    <row r="1265" spans="1:20">
      <c r="A1265"/>
      <c r="B1265" s="194">
        <v>44700</v>
      </c>
      <c r="C1265">
        <v>31</v>
      </c>
      <c r="D1265" t="s">
        <v>107</v>
      </c>
      <c r="E1265" t="s">
        <v>107</v>
      </c>
      <c r="F1265" t="s">
        <v>106</v>
      </c>
      <c r="G1265" s="124" t="s">
        <v>115</v>
      </c>
      <c r="H1265" t="s">
        <v>102</v>
      </c>
      <c r="I1265" s="124" t="s">
        <v>115</v>
      </c>
      <c r="J1265" s="194">
        <v>44205</v>
      </c>
      <c r="K1265" s="196">
        <f t="shared" si="19"/>
        <v>44207</v>
      </c>
      <c r="L1265"/>
      <c r="M1265"/>
      <c r="N1265" s="194">
        <v>44229</v>
      </c>
      <c r="O1265">
        <v>24</v>
      </c>
      <c r="P1265" t="s">
        <v>11</v>
      </c>
      <c r="Q1265" s="124" t="s">
        <v>115</v>
      </c>
      <c r="R1265" s="124" t="s">
        <v>115</v>
      </c>
      <c r="S1265"/>
      <c r="T1265"/>
    </row>
    <row r="1266" spans="1:20">
      <c r="A1266"/>
      <c r="B1266" s="194">
        <v>44700</v>
      </c>
      <c r="C1266">
        <v>31</v>
      </c>
      <c r="D1266" t="s">
        <v>107</v>
      </c>
      <c r="E1266" t="s">
        <v>107</v>
      </c>
      <c r="F1266" t="s">
        <v>106</v>
      </c>
      <c r="G1266" s="124" t="s">
        <v>115</v>
      </c>
      <c r="H1266" t="s">
        <v>102</v>
      </c>
      <c r="I1266" s="124" t="s">
        <v>115</v>
      </c>
      <c r="J1266" s="194">
        <v>44351</v>
      </c>
      <c r="K1266" s="196">
        <f t="shared" si="19"/>
        <v>44353</v>
      </c>
      <c r="L1266"/>
      <c r="M1266"/>
      <c r="N1266" s="194">
        <v>44357</v>
      </c>
      <c r="O1266">
        <v>6</v>
      </c>
      <c r="P1266" t="s">
        <v>11</v>
      </c>
      <c r="Q1266" s="124" t="s">
        <v>115</v>
      </c>
      <c r="R1266" s="124" t="s">
        <v>115</v>
      </c>
      <c r="S1266"/>
      <c r="T1266"/>
    </row>
    <row r="1267" spans="1:20">
      <c r="A1267"/>
      <c r="B1267" s="194">
        <v>44714</v>
      </c>
      <c r="C1267">
        <v>47</v>
      </c>
      <c r="D1267" t="s">
        <v>107</v>
      </c>
      <c r="E1267" t="s">
        <v>107</v>
      </c>
      <c r="F1267" t="s">
        <v>106</v>
      </c>
      <c r="G1267" s="124" t="s">
        <v>115</v>
      </c>
      <c r="H1267" t="s">
        <v>102</v>
      </c>
      <c r="I1267" s="124" t="s">
        <v>115</v>
      </c>
      <c r="J1267" s="194">
        <v>44349</v>
      </c>
      <c r="K1267" s="196">
        <f t="shared" si="19"/>
        <v>44351</v>
      </c>
      <c r="L1267"/>
      <c r="M1267"/>
      <c r="N1267" s="194">
        <v>44358</v>
      </c>
      <c r="O1267">
        <v>9</v>
      </c>
      <c r="P1267" t="s">
        <v>11</v>
      </c>
      <c r="Q1267" s="124" t="s">
        <v>115</v>
      </c>
      <c r="R1267" s="124" t="s">
        <v>115</v>
      </c>
      <c r="S1267"/>
      <c r="T1267"/>
    </row>
    <row r="1268" spans="1:20">
      <c r="A1268"/>
      <c r="B1268" s="194">
        <v>44701</v>
      </c>
      <c r="C1268">
        <v>40</v>
      </c>
      <c r="D1268" t="s">
        <v>107</v>
      </c>
      <c r="E1268" t="s">
        <v>107</v>
      </c>
      <c r="F1268" t="s">
        <v>106</v>
      </c>
      <c r="G1268" s="124" t="s">
        <v>115</v>
      </c>
      <c r="H1268" t="s">
        <v>102</v>
      </c>
      <c r="I1268" s="124" t="s">
        <v>115</v>
      </c>
      <c r="J1268" s="194">
        <v>44247</v>
      </c>
      <c r="K1268" s="196">
        <f t="shared" si="19"/>
        <v>44249</v>
      </c>
      <c r="L1268"/>
      <c r="M1268"/>
      <c r="N1268" s="194">
        <v>44251</v>
      </c>
      <c r="O1268">
        <v>4</v>
      </c>
      <c r="P1268" t="s">
        <v>11</v>
      </c>
      <c r="Q1268" s="124" t="s">
        <v>115</v>
      </c>
      <c r="R1268" s="124" t="s">
        <v>115</v>
      </c>
      <c r="S1268"/>
      <c r="T1268"/>
    </row>
    <row r="1269" spans="1:20">
      <c r="A1269"/>
      <c r="B1269" s="194">
        <v>44701</v>
      </c>
      <c r="C1269">
        <v>40</v>
      </c>
      <c r="D1269" t="s">
        <v>107</v>
      </c>
      <c r="E1269" t="s">
        <v>107</v>
      </c>
      <c r="F1269" t="s">
        <v>106</v>
      </c>
      <c r="G1269" s="124" t="s">
        <v>115</v>
      </c>
      <c r="H1269" t="s">
        <v>102</v>
      </c>
      <c r="I1269" s="124" t="s">
        <v>115</v>
      </c>
      <c r="J1269" s="194">
        <v>44295</v>
      </c>
      <c r="K1269" s="196">
        <f t="shared" si="19"/>
        <v>44297</v>
      </c>
      <c r="L1269"/>
      <c r="M1269"/>
      <c r="N1269" s="194">
        <v>44304</v>
      </c>
      <c r="O1269">
        <v>9</v>
      </c>
      <c r="P1269" t="s">
        <v>11</v>
      </c>
      <c r="Q1269" s="124" t="s">
        <v>115</v>
      </c>
      <c r="R1269" s="124" t="s">
        <v>115</v>
      </c>
      <c r="S1269"/>
      <c r="T1269"/>
    </row>
    <row r="1270" spans="1:20">
      <c r="A1270"/>
      <c r="B1270" s="194">
        <v>44701</v>
      </c>
      <c r="C1270">
        <v>40</v>
      </c>
      <c r="D1270" t="s">
        <v>107</v>
      </c>
      <c r="E1270" t="s">
        <v>107</v>
      </c>
      <c r="F1270" t="s">
        <v>106</v>
      </c>
      <c r="G1270" s="124" t="s">
        <v>115</v>
      </c>
      <c r="H1270" t="s">
        <v>102</v>
      </c>
      <c r="I1270" s="124" t="s">
        <v>115</v>
      </c>
      <c r="J1270" s="194">
        <v>44426</v>
      </c>
      <c r="K1270" s="196">
        <f t="shared" si="19"/>
        <v>44428</v>
      </c>
      <c r="L1270"/>
      <c r="M1270"/>
      <c r="N1270" s="194">
        <v>44431</v>
      </c>
      <c r="O1270">
        <v>5</v>
      </c>
      <c r="P1270" t="s">
        <v>11</v>
      </c>
      <c r="Q1270" s="124" t="s">
        <v>115</v>
      </c>
      <c r="R1270" s="124" t="s">
        <v>115</v>
      </c>
      <c r="S1270"/>
      <c r="T1270"/>
    </row>
    <row r="1271" spans="1:20">
      <c r="A1271"/>
      <c r="B1271" s="194">
        <v>44704</v>
      </c>
      <c r="C1271">
        <v>22</v>
      </c>
      <c r="D1271" t="s">
        <v>105</v>
      </c>
      <c r="E1271" t="s">
        <v>99</v>
      </c>
      <c r="F1271" t="s">
        <v>106</v>
      </c>
      <c r="G1271" s="124" t="s">
        <v>115</v>
      </c>
      <c r="H1271" t="s">
        <v>102</v>
      </c>
      <c r="I1271" s="124" t="s">
        <v>115</v>
      </c>
      <c r="J1271" s="194">
        <v>44550</v>
      </c>
      <c r="K1271" s="196">
        <f t="shared" si="19"/>
        <v>44552</v>
      </c>
      <c r="L1271"/>
      <c r="M1271"/>
      <c r="N1271" s="194">
        <v>44552</v>
      </c>
      <c r="O1271">
        <v>2</v>
      </c>
      <c r="P1271" t="s">
        <v>11</v>
      </c>
      <c r="Q1271" s="124" t="s">
        <v>115</v>
      </c>
      <c r="R1271" s="124" t="s">
        <v>115</v>
      </c>
      <c r="S1271"/>
      <c r="T1271"/>
    </row>
    <row r="1272" spans="1:20">
      <c r="A1272"/>
      <c r="B1272" s="194">
        <v>44706</v>
      </c>
      <c r="C1272">
        <v>34</v>
      </c>
      <c r="D1272" t="s">
        <v>98</v>
      </c>
      <c r="E1272" t="s">
        <v>99</v>
      </c>
      <c r="F1272" t="s">
        <v>106</v>
      </c>
      <c r="G1272" s="124" t="s">
        <v>115</v>
      </c>
      <c r="H1272" t="s">
        <v>102</v>
      </c>
      <c r="I1272" s="124" t="s">
        <v>115</v>
      </c>
      <c r="J1272" s="194">
        <v>44312</v>
      </c>
      <c r="K1272" s="196">
        <f t="shared" si="19"/>
        <v>44314</v>
      </c>
      <c r="L1272"/>
      <c r="M1272"/>
      <c r="N1272" s="194">
        <v>44341</v>
      </c>
      <c r="O1272">
        <v>29</v>
      </c>
      <c r="P1272" t="s">
        <v>11</v>
      </c>
      <c r="Q1272" s="124" t="s">
        <v>115</v>
      </c>
      <c r="R1272" s="124" t="s">
        <v>115</v>
      </c>
      <c r="S1272"/>
      <c r="T1272"/>
    </row>
    <row r="1273" spans="1:20">
      <c r="A1273"/>
      <c r="B1273" s="194">
        <v>44706</v>
      </c>
      <c r="C1273">
        <v>34</v>
      </c>
      <c r="D1273" t="s">
        <v>98</v>
      </c>
      <c r="E1273" t="s">
        <v>99</v>
      </c>
      <c r="F1273" t="s">
        <v>106</v>
      </c>
      <c r="G1273" s="124" t="s">
        <v>115</v>
      </c>
      <c r="H1273" t="s">
        <v>102</v>
      </c>
      <c r="I1273" s="124" t="s">
        <v>115</v>
      </c>
      <c r="J1273" s="194">
        <v>44397</v>
      </c>
      <c r="K1273" s="196">
        <f t="shared" si="19"/>
        <v>44399</v>
      </c>
      <c r="L1273"/>
      <c r="M1273"/>
      <c r="N1273" s="194">
        <v>44410</v>
      </c>
      <c r="O1273">
        <v>13</v>
      </c>
      <c r="P1273" t="s">
        <v>11</v>
      </c>
      <c r="Q1273" s="124" t="s">
        <v>115</v>
      </c>
      <c r="R1273" s="124" t="s">
        <v>115</v>
      </c>
      <c r="S1273"/>
      <c r="T1273"/>
    </row>
    <row r="1274" spans="1:20">
      <c r="A1274"/>
      <c r="B1274" s="194">
        <v>44706</v>
      </c>
      <c r="C1274">
        <v>34</v>
      </c>
      <c r="D1274" t="s">
        <v>98</v>
      </c>
      <c r="E1274" t="s">
        <v>99</v>
      </c>
      <c r="F1274" t="s">
        <v>106</v>
      </c>
      <c r="G1274" s="124" t="s">
        <v>115</v>
      </c>
      <c r="H1274" t="s">
        <v>102</v>
      </c>
      <c r="I1274" s="124" t="s">
        <v>115</v>
      </c>
      <c r="J1274" s="194">
        <v>44410</v>
      </c>
      <c r="K1274" s="196">
        <f t="shared" si="19"/>
        <v>44412</v>
      </c>
      <c r="L1274"/>
      <c r="M1274"/>
      <c r="N1274" s="194">
        <v>44417</v>
      </c>
      <c r="O1274">
        <v>7</v>
      </c>
      <c r="P1274" t="s">
        <v>11</v>
      </c>
      <c r="Q1274" s="124" t="s">
        <v>115</v>
      </c>
      <c r="R1274" s="124" t="s">
        <v>115</v>
      </c>
      <c r="S1274"/>
      <c r="T1274"/>
    </row>
    <row r="1275" spans="1:20">
      <c r="A1275"/>
      <c r="B1275" s="194">
        <v>44706</v>
      </c>
      <c r="C1275">
        <v>34</v>
      </c>
      <c r="D1275" t="s">
        <v>98</v>
      </c>
      <c r="E1275" t="s">
        <v>99</v>
      </c>
      <c r="F1275" t="s">
        <v>106</v>
      </c>
      <c r="G1275" s="124" t="s">
        <v>115</v>
      </c>
      <c r="H1275" t="s">
        <v>102</v>
      </c>
      <c r="I1275" s="124" t="s">
        <v>115</v>
      </c>
      <c r="J1275" s="194">
        <v>44474</v>
      </c>
      <c r="K1275" s="196">
        <f t="shared" si="19"/>
        <v>44476</v>
      </c>
      <c r="L1275"/>
      <c r="M1275"/>
      <c r="N1275" s="194">
        <v>44489</v>
      </c>
      <c r="O1275">
        <v>15</v>
      </c>
      <c r="P1275" t="s">
        <v>11</v>
      </c>
      <c r="Q1275" s="124" t="s">
        <v>115</v>
      </c>
      <c r="R1275" s="124" t="s">
        <v>115</v>
      </c>
      <c r="S1275"/>
      <c r="T1275"/>
    </row>
    <row r="1276" spans="1:20">
      <c r="A1276"/>
      <c r="B1276" s="194">
        <v>44706</v>
      </c>
      <c r="C1276">
        <v>34</v>
      </c>
      <c r="D1276" t="s">
        <v>98</v>
      </c>
      <c r="E1276" t="s">
        <v>99</v>
      </c>
      <c r="F1276" t="s">
        <v>106</v>
      </c>
      <c r="G1276" s="124" t="s">
        <v>115</v>
      </c>
      <c r="H1276" t="s">
        <v>102</v>
      </c>
      <c r="I1276" s="124" t="s">
        <v>115</v>
      </c>
      <c r="J1276" s="194">
        <v>44498</v>
      </c>
      <c r="K1276" s="196">
        <f t="shared" si="19"/>
        <v>44500</v>
      </c>
      <c r="L1276"/>
      <c r="M1276"/>
      <c r="N1276" s="194">
        <v>44504</v>
      </c>
      <c r="O1276">
        <v>6</v>
      </c>
      <c r="P1276" t="s">
        <v>11</v>
      </c>
      <c r="Q1276" s="124" t="s">
        <v>115</v>
      </c>
      <c r="R1276" s="124" t="s">
        <v>115</v>
      </c>
      <c r="S1276"/>
      <c r="T1276"/>
    </row>
    <row r="1277" spans="1:20">
      <c r="A1277"/>
      <c r="B1277" s="194">
        <v>44706</v>
      </c>
      <c r="C1277">
        <v>34</v>
      </c>
      <c r="D1277" t="s">
        <v>98</v>
      </c>
      <c r="E1277" t="s">
        <v>99</v>
      </c>
      <c r="F1277" t="s">
        <v>106</v>
      </c>
      <c r="G1277" s="124" t="s">
        <v>115</v>
      </c>
      <c r="H1277" t="s">
        <v>102</v>
      </c>
      <c r="I1277" s="124" t="s">
        <v>115</v>
      </c>
      <c r="J1277" s="194">
        <v>44504</v>
      </c>
      <c r="K1277" s="196">
        <f t="shared" si="19"/>
        <v>44506</v>
      </c>
      <c r="L1277"/>
      <c r="M1277"/>
      <c r="N1277" s="194">
        <v>44530</v>
      </c>
      <c r="O1277">
        <v>26</v>
      </c>
      <c r="P1277" t="s">
        <v>11</v>
      </c>
      <c r="Q1277" s="124" t="s">
        <v>115</v>
      </c>
      <c r="R1277" s="124" t="s">
        <v>115</v>
      </c>
      <c r="S1277"/>
      <c r="T1277"/>
    </row>
    <row r="1278" spans="1:20">
      <c r="A1278"/>
      <c r="B1278" s="194">
        <v>44706</v>
      </c>
      <c r="C1278">
        <v>31</v>
      </c>
      <c r="D1278" t="s">
        <v>107</v>
      </c>
      <c r="E1278" t="s">
        <v>107</v>
      </c>
      <c r="F1278" t="s">
        <v>106</v>
      </c>
      <c r="G1278" s="124" t="s">
        <v>115</v>
      </c>
      <c r="H1278" t="s">
        <v>102</v>
      </c>
      <c r="I1278" s="124" t="s">
        <v>115</v>
      </c>
      <c r="J1278" s="194">
        <v>44225</v>
      </c>
      <c r="K1278" s="196">
        <f t="shared" si="19"/>
        <v>44227</v>
      </c>
      <c r="L1278"/>
      <c r="M1278"/>
      <c r="N1278" s="194">
        <v>44232</v>
      </c>
      <c r="O1278">
        <v>7</v>
      </c>
      <c r="P1278" t="s">
        <v>11</v>
      </c>
      <c r="Q1278" s="124" t="s">
        <v>115</v>
      </c>
      <c r="R1278" s="124" t="s">
        <v>115</v>
      </c>
      <c r="S1278"/>
      <c r="T1278"/>
    </row>
    <row r="1279" spans="1:20">
      <c r="A1279"/>
      <c r="B1279" s="194">
        <v>44706</v>
      </c>
      <c r="C1279">
        <v>31</v>
      </c>
      <c r="D1279" t="s">
        <v>107</v>
      </c>
      <c r="E1279" t="s">
        <v>107</v>
      </c>
      <c r="F1279" t="s">
        <v>106</v>
      </c>
      <c r="G1279" s="124" t="s">
        <v>115</v>
      </c>
      <c r="H1279" t="s">
        <v>102</v>
      </c>
      <c r="I1279" s="124" t="s">
        <v>115</v>
      </c>
      <c r="J1279" s="194">
        <v>44233</v>
      </c>
      <c r="K1279" s="196">
        <f t="shared" si="19"/>
        <v>44235</v>
      </c>
      <c r="L1279"/>
      <c r="M1279"/>
      <c r="N1279" s="194">
        <v>44236</v>
      </c>
      <c r="O1279">
        <v>3</v>
      </c>
      <c r="P1279" t="s">
        <v>11</v>
      </c>
      <c r="Q1279" s="124" t="s">
        <v>115</v>
      </c>
      <c r="R1279" s="124" t="s">
        <v>115</v>
      </c>
      <c r="S1279"/>
      <c r="T1279"/>
    </row>
    <row r="1280" spans="1:20">
      <c r="A1280"/>
      <c r="B1280" s="194">
        <v>44706</v>
      </c>
      <c r="C1280">
        <v>31</v>
      </c>
      <c r="D1280" t="s">
        <v>107</v>
      </c>
      <c r="E1280" t="s">
        <v>107</v>
      </c>
      <c r="F1280" t="s">
        <v>106</v>
      </c>
      <c r="G1280" s="124" t="s">
        <v>115</v>
      </c>
      <c r="H1280" t="s">
        <v>102</v>
      </c>
      <c r="I1280" s="124" t="s">
        <v>115</v>
      </c>
      <c r="J1280" s="194">
        <v>44247</v>
      </c>
      <c r="K1280" s="196">
        <f t="shared" si="19"/>
        <v>44249</v>
      </c>
      <c r="L1280"/>
      <c r="M1280"/>
      <c r="N1280" s="194">
        <v>44250</v>
      </c>
      <c r="O1280">
        <v>3</v>
      </c>
      <c r="P1280" t="s">
        <v>11</v>
      </c>
      <c r="Q1280" s="124" t="s">
        <v>115</v>
      </c>
      <c r="R1280" s="124" t="s">
        <v>115</v>
      </c>
      <c r="S1280"/>
      <c r="T1280"/>
    </row>
    <row r="1281" spans="1:20">
      <c r="A1281"/>
      <c r="B1281" s="194">
        <v>44706</v>
      </c>
      <c r="C1281">
        <v>31</v>
      </c>
      <c r="D1281" t="s">
        <v>107</v>
      </c>
      <c r="E1281" t="s">
        <v>107</v>
      </c>
      <c r="F1281" t="s">
        <v>106</v>
      </c>
      <c r="G1281" s="124" t="s">
        <v>115</v>
      </c>
      <c r="H1281" t="s">
        <v>102</v>
      </c>
      <c r="I1281" s="124" t="s">
        <v>115</v>
      </c>
      <c r="J1281" s="194">
        <v>44251</v>
      </c>
      <c r="K1281" s="196">
        <f t="shared" si="19"/>
        <v>44253</v>
      </c>
      <c r="L1281"/>
      <c r="M1281"/>
      <c r="N1281" s="194">
        <v>44254</v>
      </c>
      <c r="O1281">
        <v>3</v>
      </c>
      <c r="P1281" t="s">
        <v>11</v>
      </c>
      <c r="Q1281" s="124" t="s">
        <v>115</v>
      </c>
      <c r="R1281" s="124" t="s">
        <v>115</v>
      </c>
      <c r="S1281"/>
      <c r="T1281"/>
    </row>
    <row r="1282" spans="1:20">
      <c r="A1282"/>
      <c r="B1282" s="194">
        <v>44706</v>
      </c>
      <c r="C1282">
        <v>31</v>
      </c>
      <c r="D1282" t="s">
        <v>107</v>
      </c>
      <c r="E1282" t="s">
        <v>107</v>
      </c>
      <c r="F1282" t="s">
        <v>106</v>
      </c>
      <c r="G1282" s="124" t="s">
        <v>115</v>
      </c>
      <c r="H1282" t="s">
        <v>102</v>
      </c>
      <c r="I1282" s="124" t="s">
        <v>115</v>
      </c>
      <c r="J1282" s="194">
        <v>44284</v>
      </c>
      <c r="K1282" s="196">
        <f t="shared" si="19"/>
        <v>44286</v>
      </c>
      <c r="L1282"/>
      <c r="M1282"/>
      <c r="N1282" s="194">
        <v>44286</v>
      </c>
      <c r="O1282">
        <v>2</v>
      </c>
      <c r="P1282" t="s">
        <v>11</v>
      </c>
      <c r="Q1282" s="124" t="s">
        <v>115</v>
      </c>
      <c r="R1282" s="124" t="s">
        <v>115</v>
      </c>
      <c r="S1282"/>
      <c r="T1282"/>
    </row>
    <row r="1283" spans="1:20">
      <c r="A1283"/>
      <c r="B1283" s="194">
        <v>44706</v>
      </c>
      <c r="C1283">
        <v>31</v>
      </c>
      <c r="D1283" t="s">
        <v>107</v>
      </c>
      <c r="E1283" t="s">
        <v>107</v>
      </c>
      <c r="F1283" t="s">
        <v>106</v>
      </c>
      <c r="G1283" s="124" t="s">
        <v>115</v>
      </c>
      <c r="H1283" t="s">
        <v>102</v>
      </c>
      <c r="I1283" s="124" t="s">
        <v>115</v>
      </c>
      <c r="J1283" s="194">
        <v>44348</v>
      </c>
      <c r="K1283" s="196">
        <f t="shared" si="19"/>
        <v>44350</v>
      </c>
      <c r="L1283"/>
      <c r="M1283"/>
      <c r="N1283" s="194">
        <v>44355</v>
      </c>
      <c r="O1283">
        <v>7</v>
      </c>
      <c r="P1283" t="s">
        <v>11</v>
      </c>
      <c r="Q1283" s="124" t="s">
        <v>115</v>
      </c>
      <c r="R1283" s="124" t="s">
        <v>115</v>
      </c>
      <c r="S1283"/>
      <c r="T1283"/>
    </row>
    <row r="1284" spans="1:20">
      <c r="A1284"/>
      <c r="B1284" s="194">
        <v>44706</v>
      </c>
      <c r="C1284">
        <v>31</v>
      </c>
      <c r="D1284" t="s">
        <v>107</v>
      </c>
      <c r="E1284" t="s">
        <v>107</v>
      </c>
      <c r="F1284" t="s">
        <v>106</v>
      </c>
      <c r="G1284" s="124" t="s">
        <v>115</v>
      </c>
      <c r="H1284" t="s">
        <v>102</v>
      </c>
      <c r="I1284" s="124" t="s">
        <v>115</v>
      </c>
      <c r="J1284" s="194">
        <v>44411</v>
      </c>
      <c r="K1284" s="196">
        <f t="shared" ref="K1284:K1347" si="20">J1284+2</f>
        <v>44413</v>
      </c>
      <c r="L1284"/>
      <c r="M1284"/>
      <c r="N1284" s="194">
        <v>44424</v>
      </c>
      <c r="O1284">
        <v>13</v>
      </c>
      <c r="P1284" t="s">
        <v>11</v>
      </c>
      <c r="Q1284" s="124" t="s">
        <v>115</v>
      </c>
      <c r="R1284" s="124" t="s">
        <v>115</v>
      </c>
      <c r="S1284"/>
      <c r="T1284"/>
    </row>
    <row r="1285" spans="1:20">
      <c r="A1285"/>
      <c r="B1285" s="194">
        <v>44706</v>
      </c>
      <c r="C1285">
        <v>31</v>
      </c>
      <c r="D1285" t="s">
        <v>107</v>
      </c>
      <c r="E1285" t="s">
        <v>107</v>
      </c>
      <c r="F1285" t="s">
        <v>106</v>
      </c>
      <c r="G1285" s="124" t="s">
        <v>115</v>
      </c>
      <c r="H1285" t="s">
        <v>102</v>
      </c>
      <c r="I1285" s="124" t="s">
        <v>115</v>
      </c>
      <c r="J1285" s="194">
        <v>44459</v>
      </c>
      <c r="K1285" s="196">
        <f t="shared" si="20"/>
        <v>44461</v>
      </c>
      <c r="L1285"/>
      <c r="M1285"/>
      <c r="N1285" s="194">
        <v>44461</v>
      </c>
      <c r="O1285">
        <v>2</v>
      </c>
      <c r="P1285" t="s">
        <v>11</v>
      </c>
      <c r="Q1285" s="124" t="s">
        <v>115</v>
      </c>
      <c r="R1285" s="124" t="s">
        <v>115</v>
      </c>
      <c r="S1285"/>
      <c r="T1285"/>
    </row>
    <row r="1286" spans="1:20">
      <c r="A1286"/>
      <c r="B1286" s="194">
        <v>44706</v>
      </c>
      <c r="C1286">
        <v>22</v>
      </c>
      <c r="D1286" t="s">
        <v>98</v>
      </c>
      <c r="E1286" t="s">
        <v>99</v>
      </c>
      <c r="F1286" t="s">
        <v>106</v>
      </c>
      <c r="G1286" s="124" t="s">
        <v>115</v>
      </c>
      <c r="H1286" t="s">
        <v>102</v>
      </c>
      <c r="I1286" s="124" t="s">
        <v>115</v>
      </c>
      <c r="J1286" s="194">
        <v>44482</v>
      </c>
      <c r="K1286" s="196">
        <f t="shared" si="20"/>
        <v>44484</v>
      </c>
      <c r="L1286"/>
      <c r="M1286"/>
      <c r="N1286" s="194">
        <v>44487</v>
      </c>
      <c r="O1286">
        <v>5</v>
      </c>
      <c r="P1286" t="s">
        <v>11</v>
      </c>
      <c r="Q1286" s="124" t="s">
        <v>115</v>
      </c>
      <c r="R1286" s="124" t="s">
        <v>115</v>
      </c>
      <c r="S1286"/>
      <c r="T1286"/>
    </row>
    <row r="1287" spans="1:20">
      <c r="A1287"/>
      <c r="B1287" s="194">
        <v>44806</v>
      </c>
      <c r="C1287">
        <v>27</v>
      </c>
      <c r="D1287" t="s">
        <v>98</v>
      </c>
      <c r="E1287" t="s">
        <v>99</v>
      </c>
      <c r="F1287" t="s">
        <v>106</v>
      </c>
      <c r="G1287" s="124" t="s">
        <v>115</v>
      </c>
      <c r="H1287" t="s">
        <v>102</v>
      </c>
      <c r="I1287" s="124" t="s">
        <v>115</v>
      </c>
      <c r="J1287" s="194">
        <v>44210</v>
      </c>
      <c r="K1287" s="196">
        <f t="shared" si="20"/>
        <v>44212</v>
      </c>
      <c r="L1287"/>
      <c r="M1287"/>
      <c r="N1287" s="194">
        <v>44214</v>
      </c>
      <c r="O1287">
        <v>4</v>
      </c>
      <c r="P1287" t="s">
        <v>11</v>
      </c>
      <c r="Q1287" s="124" t="s">
        <v>115</v>
      </c>
      <c r="R1287" s="124" t="s">
        <v>115</v>
      </c>
      <c r="S1287"/>
      <c r="T1287"/>
    </row>
    <row r="1288" spans="1:20">
      <c r="A1288"/>
      <c r="B1288" s="194">
        <v>44806</v>
      </c>
      <c r="C1288">
        <v>27</v>
      </c>
      <c r="D1288" t="s">
        <v>98</v>
      </c>
      <c r="E1288" t="s">
        <v>99</v>
      </c>
      <c r="F1288" t="s">
        <v>106</v>
      </c>
      <c r="G1288" s="124" t="s">
        <v>115</v>
      </c>
      <c r="H1288" t="s">
        <v>102</v>
      </c>
      <c r="I1288" s="124" t="s">
        <v>115</v>
      </c>
      <c r="J1288" s="194">
        <v>44252</v>
      </c>
      <c r="K1288" s="196">
        <f t="shared" si="20"/>
        <v>44254</v>
      </c>
      <c r="L1288"/>
      <c r="M1288"/>
      <c r="N1288" s="194">
        <v>44258</v>
      </c>
      <c r="O1288">
        <v>6</v>
      </c>
      <c r="P1288" t="s">
        <v>11</v>
      </c>
      <c r="Q1288" s="124" t="s">
        <v>115</v>
      </c>
      <c r="R1288" s="124" t="s">
        <v>115</v>
      </c>
      <c r="S1288"/>
      <c r="T1288"/>
    </row>
    <row r="1289" spans="1:20">
      <c r="A1289"/>
      <c r="B1289" s="194">
        <v>44806</v>
      </c>
      <c r="C1289">
        <v>27</v>
      </c>
      <c r="D1289" t="s">
        <v>98</v>
      </c>
      <c r="E1289" t="s">
        <v>99</v>
      </c>
      <c r="F1289" t="s">
        <v>106</v>
      </c>
      <c r="G1289" s="124" t="s">
        <v>115</v>
      </c>
      <c r="H1289" t="s">
        <v>102</v>
      </c>
      <c r="I1289" s="124" t="s">
        <v>115</v>
      </c>
      <c r="J1289" s="194">
        <v>44263</v>
      </c>
      <c r="K1289" s="196">
        <f t="shared" si="20"/>
        <v>44265</v>
      </c>
      <c r="L1289"/>
      <c r="M1289"/>
      <c r="N1289" s="194">
        <v>44281</v>
      </c>
      <c r="O1289">
        <v>18</v>
      </c>
      <c r="P1289" t="s">
        <v>11</v>
      </c>
      <c r="Q1289" s="124" t="s">
        <v>115</v>
      </c>
      <c r="R1289" s="124" t="s">
        <v>115</v>
      </c>
      <c r="S1289"/>
      <c r="T1289"/>
    </row>
    <row r="1290" spans="1:20">
      <c r="A1290"/>
      <c r="B1290" s="194">
        <v>44806</v>
      </c>
      <c r="C1290">
        <v>27</v>
      </c>
      <c r="D1290" t="s">
        <v>98</v>
      </c>
      <c r="E1290" t="s">
        <v>99</v>
      </c>
      <c r="F1290" t="s">
        <v>106</v>
      </c>
      <c r="G1290" s="124" t="s">
        <v>115</v>
      </c>
      <c r="H1290" t="s">
        <v>102</v>
      </c>
      <c r="I1290" s="124" t="s">
        <v>115</v>
      </c>
      <c r="J1290" s="194">
        <v>44281</v>
      </c>
      <c r="K1290" s="196">
        <f t="shared" si="20"/>
        <v>44283</v>
      </c>
      <c r="L1290"/>
      <c r="M1290"/>
      <c r="N1290" s="194">
        <v>44287</v>
      </c>
      <c r="O1290">
        <v>6</v>
      </c>
      <c r="P1290" t="s">
        <v>11</v>
      </c>
      <c r="Q1290" s="124" t="s">
        <v>115</v>
      </c>
      <c r="R1290" s="124" t="s">
        <v>115</v>
      </c>
      <c r="S1290"/>
      <c r="T1290"/>
    </row>
    <row r="1291" spans="1:20">
      <c r="A1291"/>
      <c r="B1291" s="194">
        <v>44806</v>
      </c>
      <c r="C1291">
        <v>27</v>
      </c>
      <c r="D1291" t="s">
        <v>98</v>
      </c>
      <c r="E1291" t="s">
        <v>99</v>
      </c>
      <c r="F1291" t="s">
        <v>106</v>
      </c>
      <c r="G1291" s="124" t="s">
        <v>115</v>
      </c>
      <c r="H1291" t="s">
        <v>102</v>
      </c>
      <c r="I1291" s="124" t="s">
        <v>115</v>
      </c>
      <c r="J1291" s="194">
        <v>44300</v>
      </c>
      <c r="K1291" s="196">
        <f t="shared" si="20"/>
        <v>44302</v>
      </c>
      <c r="L1291"/>
      <c r="M1291"/>
      <c r="N1291" s="194">
        <v>44327</v>
      </c>
      <c r="O1291">
        <v>27</v>
      </c>
      <c r="P1291" t="s">
        <v>11</v>
      </c>
      <c r="Q1291" s="124" t="s">
        <v>115</v>
      </c>
      <c r="R1291" s="124" t="s">
        <v>115</v>
      </c>
      <c r="S1291"/>
      <c r="T1291"/>
    </row>
    <row r="1292" spans="1:20">
      <c r="A1292"/>
      <c r="B1292" s="194">
        <v>44806</v>
      </c>
      <c r="C1292">
        <v>27</v>
      </c>
      <c r="D1292" t="s">
        <v>98</v>
      </c>
      <c r="E1292" t="s">
        <v>99</v>
      </c>
      <c r="F1292" t="s">
        <v>106</v>
      </c>
      <c r="G1292" s="124" t="s">
        <v>115</v>
      </c>
      <c r="H1292" t="s">
        <v>102</v>
      </c>
      <c r="I1292" s="124" t="s">
        <v>115</v>
      </c>
      <c r="J1292" s="194">
        <v>44329</v>
      </c>
      <c r="K1292" s="196">
        <f t="shared" si="20"/>
        <v>44331</v>
      </c>
      <c r="L1292"/>
      <c r="M1292"/>
      <c r="N1292" s="194">
        <v>44349</v>
      </c>
      <c r="O1292">
        <v>20</v>
      </c>
      <c r="P1292" t="s">
        <v>11</v>
      </c>
      <c r="Q1292" s="124" t="s">
        <v>115</v>
      </c>
      <c r="R1292" s="124" t="s">
        <v>115</v>
      </c>
      <c r="S1292"/>
      <c r="T1292"/>
    </row>
    <row r="1293" spans="1:20">
      <c r="A1293"/>
      <c r="B1293" s="194">
        <v>44712</v>
      </c>
      <c r="C1293">
        <v>38</v>
      </c>
      <c r="D1293" t="s">
        <v>109</v>
      </c>
      <c r="E1293" t="s">
        <v>107</v>
      </c>
      <c r="F1293" t="s">
        <v>106</v>
      </c>
      <c r="G1293" s="124" t="s">
        <v>115</v>
      </c>
      <c r="H1293" t="s">
        <v>102</v>
      </c>
      <c r="I1293" s="124" t="s">
        <v>115</v>
      </c>
      <c r="J1293" s="194">
        <v>44389</v>
      </c>
      <c r="K1293" s="196">
        <f t="shared" si="20"/>
        <v>44391</v>
      </c>
      <c r="L1293"/>
      <c r="M1293"/>
      <c r="N1293" s="194">
        <v>44391</v>
      </c>
      <c r="O1293">
        <v>2</v>
      </c>
      <c r="P1293" t="s">
        <v>11</v>
      </c>
      <c r="Q1293" s="124" t="s">
        <v>115</v>
      </c>
      <c r="R1293" s="124" t="s">
        <v>115</v>
      </c>
      <c r="S1293"/>
      <c r="T1293"/>
    </row>
    <row r="1294" spans="1:20">
      <c r="A1294"/>
      <c r="B1294" s="194">
        <v>44712</v>
      </c>
      <c r="C1294">
        <v>41</v>
      </c>
      <c r="D1294" t="s">
        <v>105</v>
      </c>
      <c r="E1294" t="s">
        <v>99</v>
      </c>
      <c r="F1294" t="s">
        <v>106</v>
      </c>
      <c r="G1294" s="124" t="s">
        <v>115</v>
      </c>
      <c r="H1294" t="s">
        <v>102</v>
      </c>
      <c r="I1294" s="124" t="s">
        <v>115</v>
      </c>
      <c r="J1294" s="194">
        <v>44387</v>
      </c>
      <c r="K1294" s="196">
        <f t="shared" si="20"/>
        <v>44389</v>
      </c>
      <c r="L1294"/>
      <c r="M1294"/>
      <c r="N1294" s="194">
        <v>44404</v>
      </c>
      <c r="O1294">
        <v>17</v>
      </c>
      <c r="P1294" t="s">
        <v>11</v>
      </c>
      <c r="Q1294" s="124" t="s">
        <v>115</v>
      </c>
      <c r="R1294" s="124" t="s">
        <v>115</v>
      </c>
      <c r="S1294"/>
      <c r="T1294"/>
    </row>
    <row r="1295" spans="1:20">
      <c r="A1295"/>
      <c r="B1295" s="194">
        <v>44712</v>
      </c>
      <c r="C1295">
        <v>41</v>
      </c>
      <c r="D1295" t="s">
        <v>105</v>
      </c>
      <c r="E1295" t="s">
        <v>99</v>
      </c>
      <c r="F1295" t="s">
        <v>106</v>
      </c>
      <c r="G1295" s="124" t="s">
        <v>115</v>
      </c>
      <c r="H1295" t="s">
        <v>102</v>
      </c>
      <c r="I1295" s="124" t="s">
        <v>115</v>
      </c>
      <c r="J1295" s="194">
        <v>44542</v>
      </c>
      <c r="K1295" s="196">
        <f t="shared" si="20"/>
        <v>44544</v>
      </c>
      <c r="L1295"/>
      <c r="M1295"/>
      <c r="N1295" s="194">
        <v>44544</v>
      </c>
      <c r="O1295">
        <v>2</v>
      </c>
      <c r="P1295" t="s">
        <v>11</v>
      </c>
      <c r="Q1295" s="124" t="s">
        <v>115</v>
      </c>
      <c r="R1295" s="124" t="s">
        <v>115</v>
      </c>
      <c r="S1295"/>
      <c r="T1295"/>
    </row>
    <row r="1296" spans="1:20">
      <c r="A1296"/>
      <c r="B1296" s="194">
        <v>44715</v>
      </c>
      <c r="C1296">
        <v>35</v>
      </c>
      <c r="D1296" t="s">
        <v>107</v>
      </c>
      <c r="E1296" t="s">
        <v>107</v>
      </c>
      <c r="F1296" t="s">
        <v>106</v>
      </c>
      <c r="G1296" s="124" t="s">
        <v>115</v>
      </c>
      <c r="H1296" t="s">
        <v>102</v>
      </c>
      <c r="I1296" s="124" t="s">
        <v>115</v>
      </c>
      <c r="J1296" s="194">
        <v>44342</v>
      </c>
      <c r="K1296" s="196">
        <f t="shared" si="20"/>
        <v>44344</v>
      </c>
      <c r="L1296"/>
      <c r="M1296"/>
      <c r="N1296" s="194">
        <v>44348</v>
      </c>
      <c r="O1296">
        <v>6</v>
      </c>
      <c r="P1296" t="s">
        <v>11</v>
      </c>
      <c r="Q1296" s="124" t="s">
        <v>115</v>
      </c>
      <c r="R1296" s="124" t="s">
        <v>115</v>
      </c>
      <c r="S1296"/>
      <c r="T1296"/>
    </row>
    <row r="1297" spans="1:20">
      <c r="A1297"/>
      <c r="B1297" s="194">
        <v>44718</v>
      </c>
      <c r="C1297">
        <v>21</v>
      </c>
      <c r="D1297" t="s">
        <v>107</v>
      </c>
      <c r="E1297" t="s">
        <v>107</v>
      </c>
      <c r="F1297" t="s">
        <v>106</v>
      </c>
      <c r="G1297" s="124" t="s">
        <v>115</v>
      </c>
      <c r="H1297" t="s">
        <v>102</v>
      </c>
      <c r="I1297" s="124" t="s">
        <v>115</v>
      </c>
      <c r="J1297" s="194">
        <v>44512</v>
      </c>
      <c r="K1297" s="196">
        <f t="shared" si="20"/>
        <v>44514</v>
      </c>
      <c r="L1297"/>
      <c r="M1297"/>
      <c r="N1297" s="194">
        <v>44546</v>
      </c>
      <c r="O1297">
        <v>34</v>
      </c>
      <c r="P1297" t="s">
        <v>11</v>
      </c>
      <c r="Q1297" s="124" t="s">
        <v>115</v>
      </c>
      <c r="R1297" s="124" t="s">
        <v>115</v>
      </c>
      <c r="S1297"/>
      <c r="T1297"/>
    </row>
    <row r="1298" spans="1:20">
      <c r="A1298"/>
      <c r="B1298" s="194">
        <v>44719</v>
      </c>
      <c r="C1298">
        <v>46</v>
      </c>
      <c r="D1298" t="s">
        <v>109</v>
      </c>
      <c r="E1298" t="s">
        <v>107</v>
      </c>
      <c r="F1298" t="s">
        <v>106</v>
      </c>
      <c r="G1298" s="124" t="s">
        <v>115</v>
      </c>
      <c r="H1298" t="s">
        <v>102</v>
      </c>
      <c r="I1298" s="124" t="s">
        <v>115</v>
      </c>
      <c r="J1298" s="194">
        <v>44483</v>
      </c>
      <c r="K1298" s="196">
        <f t="shared" si="20"/>
        <v>44485</v>
      </c>
      <c r="L1298"/>
      <c r="M1298"/>
      <c r="N1298" s="194">
        <v>44501</v>
      </c>
      <c r="O1298">
        <v>18</v>
      </c>
      <c r="P1298" t="s">
        <v>11</v>
      </c>
      <c r="Q1298" s="124" t="s">
        <v>115</v>
      </c>
      <c r="R1298" s="124" t="s">
        <v>115</v>
      </c>
      <c r="S1298"/>
      <c r="T1298"/>
    </row>
    <row r="1299" spans="1:20">
      <c r="A1299"/>
      <c r="B1299" s="194">
        <v>44719</v>
      </c>
      <c r="C1299">
        <v>46</v>
      </c>
      <c r="D1299" t="s">
        <v>109</v>
      </c>
      <c r="E1299" t="s">
        <v>107</v>
      </c>
      <c r="F1299" t="s">
        <v>106</v>
      </c>
      <c r="G1299" s="124" t="s">
        <v>115</v>
      </c>
      <c r="H1299" t="s">
        <v>102</v>
      </c>
      <c r="I1299" s="124" t="s">
        <v>115</v>
      </c>
      <c r="J1299" s="194">
        <v>44519</v>
      </c>
      <c r="K1299" s="196">
        <f t="shared" si="20"/>
        <v>44521</v>
      </c>
      <c r="L1299"/>
      <c r="M1299"/>
      <c r="N1299" s="194">
        <v>44546</v>
      </c>
      <c r="O1299">
        <v>27</v>
      </c>
      <c r="P1299" t="s">
        <v>11</v>
      </c>
      <c r="Q1299" s="124" t="s">
        <v>115</v>
      </c>
      <c r="R1299" s="124" t="s">
        <v>115</v>
      </c>
      <c r="S1299"/>
      <c r="T1299"/>
    </row>
    <row r="1300" spans="1:20">
      <c r="A1300"/>
      <c r="B1300" s="194">
        <v>44720</v>
      </c>
      <c r="C1300">
        <v>42</v>
      </c>
      <c r="D1300" t="s">
        <v>111</v>
      </c>
      <c r="E1300" t="s">
        <v>99</v>
      </c>
      <c r="F1300" t="s">
        <v>106</v>
      </c>
      <c r="G1300" s="124" t="s">
        <v>115</v>
      </c>
      <c r="H1300" t="s">
        <v>102</v>
      </c>
      <c r="I1300" s="124" t="s">
        <v>115</v>
      </c>
      <c r="J1300" s="194">
        <v>44434</v>
      </c>
      <c r="K1300" s="196">
        <f t="shared" si="20"/>
        <v>44436</v>
      </c>
      <c r="L1300"/>
      <c r="M1300"/>
      <c r="N1300" s="194">
        <v>44460</v>
      </c>
      <c r="O1300">
        <v>26</v>
      </c>
      <c r="P1300" t="s">
        <v>11</v>
      </c>
      <c r="Q1300" s="124" t="s">
        <v>115</v>
      </c>
      <c r="R1300" s="124" t="s">
        <v>115</v>
      </c>
      <c r="S1300"/>
      <c r="T1300"/>
    </row>
    <row r="1301" spans="1:20">
      <c r="A1301"/>
      <c r="B1301" s="194">
        <v>44722</v>
      </c>
      <c r="C1301">
        <v>33</v>
      </c>
      <c r="D1301" t="s">
        <v>98</v>
      </c>
      <c r="E1301" t="s">
        <v>99</v>
      </c>
      <c r="F1301" t="s">
        <v>106</v>
      </c>
      <c r="G1301" s="124" t="s">
        <v>115</v>
      </c>
      <c r="H1301" t="s">
        <v>102</v>
      </c>
      <c r="I1301" s="124" t="s">
        <v>115</v>
      </c>
      <c r="J1301" s="194">
        <v>44515</v>
      </c>
      <c r="K1301" s="196">
        <f t="shared" si="20"/>
        <v>44517</v>
      </c>
      <c r="L1301"/>
      <c r="M1301"/>
      <c r="N1301" s="194">
        <v>44516</v>
      </c>
      <c r="O1301">
        <v>1</v>
      </c>
      <c r="P1301" t="s">
        <v>11</v>
      </c>
      <c r="Q1301" s="124" t="s">
        <v>115</v>
      </c>
      <c r="R1301" s="124" t="s">
        <v>115</v>
      </c>
      <c r="S1301"/>
      <c r="T1301"/>
    </row>
    <row r="1302" spans="1:20">
      <c r="A1302"/>
      <c r="B1302" s="194">
        <v>44726</v>
      </c>
      <c r="C1302">
        <v>42</v>
      </c>
      <c r="D1302" t="s">
        <v>98</v>
      </c>
      <c r="E1302" t="s">
        <v>99</v>
      </c>
      <c r="F1302" t="s">
        <v>106</v>
      </c>
      <c r="G1302" s="124" t="s">
        <v>115</v>
      </c>
      <c r="H1302" t="s">
        <v>102</v>
      </c>
      <c r="I1302" s="124" t="s">
        <v>115</v>
      </c>
      <c r="J1302" s="194">
        <v>44490</v>
      </c>
      <c r="K1302" s="196">
        <f t="shared" si="20"/>
        <v>44492</v>
      </c>
      <c r="L1302"/>
      <c r="M1302"/>
      <c r="N1302" s="194">
        <v>44491</v>
      </c>
      <c r="O1302">
        <v>1</v>
      </c>
      <c r="P1302" t="s">
        <v>11</v>
      </c>
      <c r="Q1302" s="124" t="s">
        <v>115</v>
      </c>
      <c r="R1302" s="124" t="s">
        <v>115</v>
      </c>
      <c r="S1302"/>
      <c r="T1302"/>
    </row>
    <row r="1303" spans="1:20">
      <c r="A1303"/>
      <c r="B1303" s="194">
        <v>44726</v>
      </c>
      <c r="C1303">
        <v>23</v>
      </c>
      <c r="D1303" t="s">
        <v>107</v>
      </c>
      <c r="E1303" t="s">
        <v>107</v>
      </c>
      <c r="F1303" t="s">
        <v>106</v>
      </c>
      <c r="G1303" s="124" t="s">
        <v>115</v>
      </c>
      <c r="H1303" t="s">
        <v>102</v>
      </c>
      <c r="I1303" s="124" t="s">
        <v>115</v>
      </c>
      <c r="J1303" s="194">
        <v>44469</v>
      </c>
      <c r="K1303" s="196">
        <f t="shared" si="20"/>
        <v>44471</v>
      </c>
      <c r="L1303"/>
      <c r="M1303"/>
      <c r="N1303" s="194">
        <v>44473</v>
      </c>
      <c r="O1303">
        <v>4</v>
      </c>
      <c r="P1303" t="s">
        <v>11</v>
      </c>
      <c r="Q1303" s="124" t="s">
        <v>115</v>
      </c>
      <c r="R1303" s="124" t="s">
        <v>115</v>
      </c>
      <c r="S1303"/>
      <c r="T1303"/>
    </row>
    <row r="1304" spans="1:20">
      <c r="A1304"/>
      <c r="B1304" s="194">
        <v>44775</v>
      </c>
      <c r="C1304">
        <v>28</v>
      </c>
      <c r="D1304" t="s">
        <v>107</v>
      </c>
      <c r="E1304" t="s">
        <v>107</v>
      </c>
      <c r="F1304" t="s">
        <v>106</v>
      </c>
      <c r="G1304" s="124" t="s">
        <v>115</v>
      </c>
      <c r="H1304" t="s">
        <v>102</v>
      </c>
      <c r="I1304" s="124" t="s">
        <v>115</v>
      </c>
      <c r="J1304" s="194">
        <v>44411</v>
      </c>
      <c r="K1304" s="196">
        <f t="shared" si="20"/>
        <v>44413</v>
      </c>
      <c r="L1304"/>
      <c r="M1304"/>
      <c r="N1304" s="194">
        <v>44418</v>
      </c>
      <c r="O1304">
        <v>7</v>
      </c>
      <c r="P1304" t="s">
        <v>11</v>
      </c>
      <c r="Q1304" s="124" t="s">
        <v>115</v>
      </c>
      <c r="R1304" s="124" t="s">
        <v>115</v>
      </c>
      <c r="S1304"/>
      <c r="T1304"/>
    </row>
    <row r="1305" spans="1:20">
      <c r="A1305"/>
      <c r="B1305" s="194">
        <v>44727</v>
      </c>
      <c r="C1305">
        <v>28</v>
      </c>
      <c r="D1305" t="s">
        <v>98</v>
      </c>
      <c r="E1305" t="s">
        <v>99</v>
      </c>
      <c r="F1305" t="s">
        <v>106</v>
      </c>
      <c r="G1305" s="124" t="s">
        <v>115</v>
      </c>
      <c r="H1305" t="s">
        <v>102</v>
      </c>
      <c r="I1305" s="124" t="s">
        <v>115</v>
      </c>
      <c r="J1305" s="194">
        <v>44274</v>
      </c>
      <c r="K1305" s="196">
        <f t="shared" si="20"/>
        <v>44276</v>
      </c>
      <c r="L1305"/>
      <c r="M1305"/>
      <c r="N1305" s="194">
        <v>44275</v>
      </c>
      <c r="O1305">
        <v>1</v>
      </c>
      <c r="P1305" t="s">
        <v>11</v>
      </c>
      <c r="Q1305" s="124" t="s">
        <v>115</v>
      </c>
      <c r="R1305" s="124" t="s">
        <v>115</v>
      </c>
      <c r="S1305"/>
      <c r="T1305"/>
    </row>
    <row r="1306" spans="1:20">
      <c r="A1306"/>
      <c r="B1306" s="194">
        <v>44727</v>
      </c>
      <c r="C1306">
        <v>28</v>
      </c>
      <c r="D1306" t="s">
        <v>98</v>
      </c>
      <c r="E1306" t="s">
        <v>99</v>
      </c>
      <c r="F1306" t="s">
        <v>106</v>
      </c>
      <c r="G1306" s="124" t="s">
        <v>115</v>
      </c>
      <c r="H1306" t="s">
        <v>102</v>
      </c>
      <c r="I1306" s="124" t="s">
        <v>115</v>
      </c>
      <c r="J1306" s="194">
        <v>44305</v>
      </c>
      <c r="K1306" s="196">
        <f t="shared" si="20"/>
        <v>44307</v>
      </c>
      <c r="L1306"/>
      <c r="M1306"/>
      <c r="N1306" s="194">
        <v>44308</v>
      </c>
      <c r="O1306">
        <v>3</v>
      </c>
      <c r="P1306" t="s">
        <v>11</v>
      </c>
      <c r="Q1306" s="124" t="s">
        <v>115</v>
      </c>
      <c r="R1306" s="124" t="s">
        <v>115</v>
      </c>
      <c r="S1306"/>
      <c r="T1306"/>
    </row>
    <row r="1307" spans="1:20">
      <c r="A1307"/>
      <c r="B1307" s="194">
        <v>44727</v>
      </c>
      <c r="C1307">
        <v>28</v>
      </c>
      <c r="D1307" t="s">
        <v>98</v>
      </c>
      <c r="E1307" t="s">
        <v>99</v>
      </c>
      <c r="F1307" t="s">
        <v>106</v>
      </c>
      <c r="G1307" s="124" t="s">
        <v>115</v>
      </c>
      <c r="H1307" t="s">
        <v>102</v>
      </c>
      <c r="I1307" s="124" t="s">
        <v>115</v>
      </c>
      <c r="J1307" s="194">
        <v>44313</v>
      </c>
      <c r="K1307" s="196">
        <f t="shared" si="20"/>
        <v>44315</v>
      </c>
      <c r="L1307"/>
      <c r="M1307"/>
      <c r="N1307" s="194">
        <v>44337</v>
      </c>
      <c r="O1307">
        <v>24</v>
      </c>
      <c r="P1307" t="s">
        <v>11</v>
      </c>
      <c r="Q1307" s="124" t="s">
        <v>115</v>
      </c>
      <c r="R1307" s="124" t="s">
        <v>115</v>
      </c>
      <c r="S1307"/>
      <c r="T1307"/>
    </row>
    <row r="1308" spans="1:20">
      <c r="A1308"/>
      <c r="B1308" s="194">
        <v>44727</v>
      </c>
      <c r="C1308">
        <v>28</v>
      </c>
      <c r="D1308" t="s">
        <v>98</v>
      </c>
      <c r="E1308" t="s">
        <v>99</v>
      </c>
      <c r="F1308" t="s">
        <v>106</v>
      </c>
      <c r="G1308" s="124" t="s">
        <v>115</v>
      </c>
      <c r="H1308" t="s">
        <v>102</v>
      </c>
      <c r="I1308" s="124" t="s">
        <v>115</v>
      </c>
      <c r="J1308" s="194">
        <v>44384</v>
      </c>
      <c r="K1308" s="196">
        <f t="shared" si="20"/>
        <v>44386</v>
      </c>
      <c r="L1308"/>
      <c r="M1308"/>
      <c r="N1308" s="194">
        <v>44388</v>
      </c>
      <c r="O1308">
        <v>4</v>
      </c>
      <c r="P1308" t="s">
        <v>11</v>
      </c>
      <c r="Q1308" s="124" t="s">
        <v>115</v>
      </c>
      <c r="R1308" s="124" t="s">
        <v>115</v>
      </c>
      <c r="S1308"/>
      <c r="T1308"/>
    </row>
    <row r="1309" spans="1:20">
      <c r="A1309"/>
      <c r="B1309" s="194">
        <v>44727</v>
      </c>
      <c r="C1309">
        <v>28</v>
      </c>
      <c r="D1309" t="s">
        <v>98</v>
      </c>
      <c r="E1309" t="s">
        <v>99</v>
      </c>
      <c r="F1309" t="s">
        <v>106</v>
      </c>
      <c r="G1309" s="124" t="s">
        <v>115</v>
      </c>
      <c r="H1309" t="s">
        <v>102</v>
      </c>
      <c r="I1309" s="124" t="s">
        <v>115</v>
      </c>
      <c r="J1309" s="194">
        <v>44483</v>
      </c>
      <c r="K1309" s="196">
        <f t="shared" si="20"/>
        <v>44485</v>
      </c>
      <c r="L1309"/>
      <c r="M1309"/>
      <c r="N1309" s="194">
        <v>44487</v>
      </c>
      <c r="O1309">
        <v>4</v>
      </c>
      <c r="P1309" t="s">
        <v>11</v>
      </c>
      <c r="Q1309" s="124" t="s">
        <v>115</v>
      </c>
      <c r="R1309" s="124" t="s">
        <v>115</v>
      </c>
      <c r="S1309"/>
      <c r="T1309"/>
    </row>
    <row r="1310" spans="1:20">
      <c r="A1310"/>
      <c r="B1310" s="194">
        <v>44727</v>
      </c>
      <c r="C1310">
        <v>28</v>
      </c>
      <c r="D1310" t="s">
        <v>98</v>
      </c>
      <c r="E1310" t="s">
        <v>99</v>
      </c>
      <c r="F1310" t="s">
        <v>106</v>
      </c>
      <c r="G1310" s="124" t="s">
        <v>115</v>
      </c>
      <c r="H1310" t="s">
        <v>102</v>
      </c>
      <c r="I1310" s="124" t="s">
        <v>115</v>
      </c>
      <c r="J1310" s="194">
        <v>44530</v>
      </c>
      <c r="K1310" s="196">
        <f t="shared" si="20"/>
        <v>44532</v>
      </c>
      <c r="L1310"/>
      <c r="M1310"/>
      <c r="N1310" s="194">
        <v>44533</v>
      </c>
      <c r="O1310">
        <v>3</v>
      </c>
      <c r="P1310" t="s">
        <v>11</v>
      </c>
      <c r="Q1310" s="124" t="s">
        <v>115</v>
      </c>
      <c r="R1310" s="124" t="s">
        <v>115</v>
      </c>
      <c r="S1310"/>
      <c r="T1310"/>
    </row>
    <row r="1311" spans="1:20">
      <c r="A1311"/>
      <c r="B1311" s="194">
        <v>44756</v>
      </c>
      <c r="C1311">
        <v>19</v>
      </c>
      <c r="D1311" t="s">
        <v>107</v>
      </c>
      <c r="E1311" t="s">
        <v>107</v>
      </c>
      <c r="F1311" t="s">
        <v>106</v>
      </c>
      <c r="G1311" s="124" t="s">
        <v>115</v>
      </c>
      <c r="H1311" t="s">
        <v>102</v>
      </c>
      <c r="I1311" s="124" t="s">
        <v>115</v>
      </c>
      <c r="J1311" s="194">
        <v>44384</v>
      </c>
      <c r="K1311" s="196">
        <f t="shared" si="20"/>
        <v>44386</v>
      </c>
      <c r="L1311"/>
      <c r="M1311"/>
      <c r="N1311" s="194">
        <v>44388</v>
      </c>
      <c r="O1311">
        <v>4</v>
      </c>
      <c r="P1311" t="s">
        <v>11</v>
      </c>
      <c r="Q1311" s="124" t="s">
        <v>115</v>
      </c>
      <c r="R1311" s="124" t="s">
        <v>115</v>
      </c>
      <c r="S1311"/>
      <c r="T1311"/>
    </row>
    <row r="1312" spans="1:20">
      <c r="A1312"/>
      <c r="B1312" s="194">
        <v>44728</v>
      </c>
      <c r="C1312">
        <v>30</v>
      </c>
      <c r="D1312" t="s">
        <v>98</v>
      </c>
      <c r="E1312" t="s">
        <v>107</v>
      </c>
      <c r="F1312" t="s">
        <v>106</v>
      </c>
      <c r="G1312" s="124" t="s">
        <v>115</v>
      </c>
      <c r="H1312" t="s">
        <v>102</v>
      </c>
      <c r="I1312" s="124" t="s">
        <v>115</v>
      </c>
      <c r="J1312" s="194">
        <v>44403</v>
      </c>
      <c r="K1312" s="196">
        <f t="shared" si="20"/>
        <v>44405</v>
      </c>
      <c r="L1312"/>
      <c r="M1312"/>
      <c r="N1312" s="194">
        <v>44405</v>
      </c>
      <c r="O1312">
        <v>2</v>
      </c>
      <c r="P1312" t="s">
        <v>11</v>
      </c>
      <c r="Q1312" s="124" t="s">
        <v>115</v>
      </c>
      <c r="R1312" s="124" t="s">
        <v>115</v>
      </c>
      <c r="S1312"/>
      <c r="T1312"/>
    </row>
    <row r="1313" spans="1:20">
      <c r="A1313"/>
      <c r="B1313" s="194">
        <v>44728</v>
      </c>
      <c r="C1313">
        <v>29</v>
      </c>
      <c r="D1313" t="s">
        <v>105</v>
      </c>
      <c r="E1313" t="s">
        <v>99</v>
      </c>
      <c r="F1313" t="s">
        <v>106</v>
      </c>
      <c r="G1313" s="124" t="s">
        <v>115</v>
      </c>
      <c r="H1313" t="s">
        <v>102</v>
      </c>
      <c r="I1313" s="124" t="s">
        <v>115</v>
      </c>
      <c r="J1313" s="194">
        <v>44453</v>
      </c>
      <c r="K1313" s="196">
        <f t="shared" si="20"/>
        <v>44455</v>
      </c>
      <c r="L1313"/>
      <c r="M1313"/>
      <c r="N1313" s="194">
        <v>44456</v>
      </c>
      <c r="O1313">
        <v>3</v>
      </c>
      <c r="P1313" t="s">
        <v>11</v>
      </c>
      <c r="Q1313" s="124" t="s">
        <v>115</v>
      </c>
      <c r="R1313" s="124" t="s">
        <v>115</v>
      </c>
      <c r="S1313"/>
      <c r="T1313"/>
    </row>
    <row r="1314" spans="1:20">
      <c r="A1314"/>
      <c r="B1314" s="194">
        <v>44728</v>
      </c>
      <c r="C1314">
        <v>22</v>
      </c>
      <c r="D1314" t="s">
        <v>107</v>
      </c>
      <c r="E1314" t="s">
        <v>107</v>
      </c>
      <c r="F1314" t="s">
        <v>106</v>
      </c>
      <c r="G1314" s="124" t="s">
        <v>115</v>
      </c>
      <c r="H1314" t="s">
        <v>102</v>
      </c>
      <c r="I1314" s="124" t="s">
        <v>115</v>
      </c>
      <c r="J1314" s="194">
        <v>44346</v>
      </c>
      <c r="K1314" s="196">
        <f t="shared" si="20"/>
        <v>44348</v>
      </c>
      <c r="L1314"/>
      <c r="M1314"/>
      <c r="N1314" s="194">
        <v>44359</v>
      </c>
      <c r="O1314">
        <v>13</v>
      </c>
      <c r="P1314" t="s">
        <v>11</v>
      </c>
      <c r="Q1314" s="124" t="s">
        <v>115</v>
      </c>
      <c r="R1314" s="124" t="s">
        <v>115</v>
      </c>
      <c r="S1314"/>
      <c r="T1314"/>
    </row>
    <row r="1315" spans="1:20">
      <c r="A1315"/>
      <c r="B1315" s="194">
        <v>44728</v>
      </c>
      <c r="C1315">
        <v>22</v>
      </c>
      <c r="D1315" t="s">
        <v>107</v>
      </c>
      <c r="E1315" t="s">
        <v>107</v>
      </c>
      <c r="F1315" t="s">
        <v>106</v>
      </c>
      <c r="G1315" s="124" t="s">
        <v>115</v>
      </c>
      <c r="H1315" t="s">
        <v>102</v>
      </c>
      <c r="I1315" s="124" t="s">
        <v>115</v>
      </c>
      <c r="J1315" s="194">
        <v>44388</v>
      </c>
      <c r="K1315" s="196">
        <f t="shared" si="20"/>
        <v>44390</v>
      </c>
      <c r="L1315"/>
      <c r="M1315"/>
      <c r="N1315" s="194">
        <v>44391</v>
      </c>
      <c r="O1315">
        <v>3</v>
      </c>
      <c r="P1315" t="s">
        <v>11</v>
      </c>
      <c r="Q1315" s="124" t="s">
        <v>115</v>
      </c>
      <c r="R1315" s="124" t="s">
        <v>115</v>
      </c>
      <c r="S1315"/>
      <c r="T1315"/>
    </row>
    <row r="1316" spans="1:20">
      <c r="A1316"/>
      <c r="B1316" s="194">
        <v>44728</v>
      </c>
      <c r="C1316">
        <v>22</v>
      </c>
      <c r="D1316" t="s">
        <v>107</v>
      </c>
      <c r="E1316" t="s">
        <v>107</v>
      </c>
      <c r="F1316" t="s">
        <v>106</v>
      </c>
      <c r="G1316" s="124" t="s">
        <v>115</v>
      </c>
      <c r="H1316" t="s">
        <v>102</v>
      </c>
      <c r="I1316" s="124" t="s">
        <v>115</v>
      </c>
      <c r="J1316" s="194">
        <v>44392</v>
      </c>
      <c r="K1316" s="196">
        <f t="shared" si="20"/>
        <v>44394</v>
      </c>
      <c r="L1316"/>
      <c r="M1316"/>
      <c r="N1316" s="194">
        <v>44397</v>
      </c>
      <c r="O1316">
        <v>5</v>
      </c>
      <c r="P1316" t="s">
        <v>11</v>
      </c>
      <c r="Q1316" s="124" t="s">
        <v>115</v>
      </c>
      <c r="R1316" s="124" t="s">
        <v>115</v>
      </c>
      <c r="S1316"/>
      <c r="T1316"/>
    </row>
    <row r="1317" spans="1:20">
      <c r="A1317"/>
      <c r="B1317" s="194">
        <v>44728</v>
      </c>
      <c r="C1317">
        <v>22</v>
      </c>
      <c r="D1317" t="s">
        <v>107</v>
      </c>
      <c r="E1317" t="s">
        <v>107</v>
      </c>
      <c r="F1317" t="s">
        <v>106</v>
      </c>
      <c r="G1317" s="124" t="s">
        <v>115</v>
      </c>
      <c r="H1317" t="s">
        <v>102</v>
      </c>
      <c r="I1317" s="124" t="s">
        <v>115</v>
      </c>
      <c r="J1317" s="194">
        <v>44411</v>
      </c>
      <c r="K1317" s="196">
        <f t="shared" si="20"/>
        <v>44413</v>
      </c>
      <c r="L1317"/>
      <c r="M1317"/>
      <c r="N1317" s="194">
        <v>44413</v>
      </c>
      <c r="O1317">
        <v>2</v>
      </c>
      <c r="P1317" t="s">
        <v>11</v>
      </c>
      <c r="Q1317" s="124" t="s">
        <v>115</v>
      </c>
      <c r="R1317" s="124" t="s">
        <v>115</v>
      </c>
      <c r="S1317"/>
      <c r="T1317"/>
    </row>
    <row r="1318" spans="1:20">
      <c r="A1318"/>
      <c r="B1318" s="194">
        <v>44728</v>
      </c>
      <c r="C1318">
        <v>22</v>
      </c>
      <c r="D1318" t="s">
        <v>107</v>
      </c>
      <c r="E1318" t="s">
        <v>107</v>
      </c>
      <c r="F1318" t="s">
        <v>106</v>
      </c>
      <c r="G1318" s="124" t="s">
        <v>115</v>
      </c>
      <c r="H1318" t="s">
        <v>102</v>
      </c>
      <c r="I1318" s="124" t="s">
        <v>115</v>
      </c>
      <c r="J1318" s="194">
        <v>44413</v>
      </c>
      <c r="K1318" s="196">
        <f t="shared" si="20"/>
        <v>44415</v>
      </c>
      <c r="L1318"/>
      <c r="M1318"/>
      <c r="N1318" s="194">
        <v>44425</v>
      </c>
      <c r="O1318">
        <v>12</v>
      </c>
      <c r="P1318" t="s">
        <v>11</v>
      </c>
      <c r="Q1318" s="124" t="s">
        <v>115</v>
      </c>
      <c r="R1318" s="124" t="s">
        <v>115</v>
      </c>
      <c r="S1318"/>
      <c r="T1318"/>
    </row>
    <row r="1319" spans="1:20">
      <c r="A1319"/>
      <c r="B1319" s="194">
        <v>44728</v>
      </c>
      <c r="C1319">
        <v>33</v>
      </c>
      <c r="D1319" t="s">
        <v>107</v>
      </c>
      <c r="E1319" t="s">
        <v>107</v>
      </c>
      <c r="F1319" t="s">
        <v>106</v>
      </c>
      <c r="G1319" s="124" t="s">
        <v>115</v>
      </c>
      <c r="H1319" t="s">
        <v>102</v>
      </c>
      <c r="I1319" s="124" t="s">
        <v>115</v>
      </c>
      <c r="J1319" s="194">
        <v>44351</v>
      </c>
      <c r="K1319" s="196">
        <f t="shared" si="20"/>
        <v>44353</v>
      </c>
      <c r="L1319"/>
      <c r="M1319"/>
      <c r="N1319" s="194">
        <v>44358</v>
      </c>
      <c r="O1319">
        <v>7</v>
      </c>
      <c r="P1319" t="s">
        <v>11</v>
      </c>
      <c r="Q1319" s="124" t="s">
        <v>115</v>
      </c>
      <c r="R1319" s="124" t="s">
        <v>115</v>
      </c>
      <c r="S1319"/>
      <c r="T1319"/>
    </row>
    <row r="1320" spans="1:20">
      <c r="A1320"/>
      <c r="B1320" s="194">
        <v>44728</v>
      </c>
      <c r="C1320">
        <v>33</v>
      </c>
      <c r="D1320" t="s">
        <v>107</v>
      </c>
      <c r="E1320" t="s">
        <v>107</v>
      </c>
      <c r="F1320" t="s">
        <v>106</v>
      </c>
      <c r="G1320" s="124" t="s">
        <v>115</v>
      </c>
      <c r="H1320" t="s">
        <v>102</v>
      </c>
      <c r="I1320" s="124" t="s">
        <v>115</v>
      </c>
      <c r="J1320" s="194">
        <v>44433</v>
      </c>
      <c r="K1320" s="196">
        <f t="shared" si="20"/>
        <v>44435</v>
      </c>
      <c r="L1320"/>
      <c r="M1320"/>
      <c r="N1320" s="194">
        <v>44440</v>
      </c>
      <c r="O1320">
        <v>7</v>
      </c>
      <c r="P1320" t="s">
        <v>11</v>
      </c>
      <c r="Q1320" s="124" t="s">
        <v>115</v>
      </c>
      <c r="R1320" s="124" t="s">
        <v>115</v>
      </c>
      <c r="S1320"/>
      <c r="T1320"/>
    </row>
    <row r="1321" spans="1:20">
      <c r="A1321"/>
      <c r="B1321" s="194">
        <v>44729</v>
      </c>
      <c r="C1321">
        <v>20</v>
      </c>
      <c r="D1321" t="s">
        <v>107</v>
      </c>
      <c r="E1321" t="s">
        <v>107</v>
      </c>
      <c r="F1321" t="s">
        <v>106</v>
      </c>
      <c r="G1321" s="124" t="s">
        <v>115</v>
      </c>
      <c r="H1321" t="s">
        <v>102</v>
      </c>
      <c r="I1321" s="124" t="s">
        <v>115</v>
      </c>
      <c r="J1321" s="194">
        <v>44328</v>
      </c>
      <c r="K1321" s="196">
        <f t="shared" si="20"/>
        <v>44330</v>
      </c>
      <c r="L1321"/>
      <c r="M1321"/>
      <c r="N1321" s="194">
        <v>44346</v>
      </c>
      <c r="O1321">
        <v>18</v>
      </c>
      <c r="P1321" t="s">
        <v>11</v>
      </c>
      <c r="Q1321" s="124" t="s">
        <v>115</v>
      </c>
      <c r="R1321" s="124" t="s">
        <v>115</v>
      </c>
      <c r="S1321"/>
      <c r="T1321"/>
    </row>
    <row r="1322" spans="1:20">
      <c r="A1322"/>
      <c r="B1322" s="194">
        <v>44729</v>
      </c>
      <c r="C1322">
        <v>20</v>
      </c>
      <c r="D1322" t="s">
        <v>107</v>
      </c>
      <c r="E1322" t="s">
        <v>107</v>
      </c>
      <c r="F1322" t="s">
        <v>106</v>
      </c>
      <c r="G1322" s="124" t="s">
        <v>115</v>
      </c>
      <c r="H1322" t="s">
        <v>102</v>
      </c>
      <c r="I1322" s="124" t="s">
        <v>115</v>
      </c>
      <c r="J1322" s="194">
        <v>44348</v>
      </c>
      <c r="K1322" s="196">
        <f t="shared" si="20"/>
        <v>44350</v>
      </c>
      <c r="L1322"/>
      <c r="M1322"/>
      <c r="N1322" s="194">
        <v>44354</v>
      </c>
      <c r="O1322">
        <v>6</v>
      </c>
      <c r="P1322" t="s">
        <v>11</v>
      </c>
      <c r="Q1322" s="124" t="s">
        <v>115</v>
      </c>
      <c r="R1322" s="124" t="s">
        <v>115</v>
      </c>
      <c r="S1322"/>
      <c r="T1322"/>
    </row>
    <row r="1323" spans="1:20">
      <c r="A1323"/>
      <c r="B1323" s="194">
        <v>44735</v>
      </c>
      <c r="C1323">
        <v>22</v>
      </c>
      <c r="D1323" t="s">
        <v>98</v>
      </c>
      <c r="E1323" t="s">
        <v>99</v>
      </c>
      <c r="F1323" t="s">
        <v>106</v>
      </c>
      <c r="G1323" s="124" t="s">
        <v>115</v>
      </c>
      <c r="H1323" t="s">
        <v>102</v>
      </c>
      <c r="I1323" s="124" t="s">
        <v>115</v>
      </c>
      <c r="J1323" s="194">
        <v>44253</v>
      </c>
      <c r="K1323" s="196">
        <f t="shared" si="20"/>
        <v>44255</v>
      </c>
      <c r="L1323"/>
      <c r="M1323"/>
      <c r="N1323" s="194">
        <v>44254</v>
      </c>
      <c r="O1323">
        <v>1</v>
      </c>
      <c r="P1323" t="s">
        <v>11</v>
      </c>
      <c r="Q1323" s="124" t="s">
        <v>115</v>
      </c>
      <c r="R1323" s="124" t="s">
        <v>115</v>
      </c>
      <c r="S1323"/>
      <c r="T1323"/>
    </row>
    <row r="1324" spans="1:20">
      <c r="A1324"/>
      <c r="B1324" s="194">
        <v>44735</v>
      </c>
      <c r="C1324">
        <v>21</v>
      </c>
      <c r="D1324" t="s">
        <v>107</v>
      </c>
      <c r="E1324" t="s">
        <v>107</v>
      </c>
      <c r="F1324" t="s">
        <v>106</v>
      </c>
      <c r="G1324" s="124" t="s">
        <v>115</v>
      </c>
      <c r="H1324" t="s">
        <v>102</v>
      </c>
      <c r="I1324" s="124" t="s">
        <v>115</v>
      </c>
      <c r="J1324" s="194">
        <v>44204</v>
      </c>
      <c r="K1324" s="196">
        <f t="shared" si="20"/>
        <v>44206</v>
      </c>
      <c r="L1324"/>
      <c r="M1324"/>
      <c r="N1324" s="194">
        <v>44213</v>
      </c>
      <c r="O1324">
        <v>9</v>
      </c>
      <c r="P1324" t="s">
        <v>11</v>
      </c>
      <c r="Q1324" s="124" t="s">
        <v>115</v>
      </c>
      <c r="R1324" s="124" t="s">
        <v>115</v>
      </c>
      <c r="S1324"/>
      <c r="T1324"/>
    </row>
    <row r="1325" spans="1:20">
      <c r="A1325"/>
      <c r="B1325" s="194">
        <v>44739</v>
      </c>
      <c r="C1325">
        <v>47</v>
      </c>
      <c r="D1325" t="s">
        <v>107</v>
      </c>
      <c r="E1325" t="s">
        <v>107</v>
      </c>
      <c r="F1325" t="s">
        <v>106</v>
      </c>
      <c r="G1325" s="124" t="s">
        <v>115</v>
      </c>
      <c r="H1325" t="s">
        <v>102</v>
      </c>
      <c r="I1325" s="124" t="s">
        <v>115</v>
      </c>
      <c r="J1325" s="194">
        <v>44349</v>
      </c>
      <c r="K1325" s="196">
        <f t="shared" si="20"/>
        <v>44351</v>
      </c>
      <c r="L1325"/>
      <c r="M1325"/>
      <c r="N1325" s="194">
        <v>44358</v>
      </c>
      <c r="O1325">
        <v>9</v>
      </c>
      <c r="P1325" t="s">
        <v>11</v>
      </c>
      <c r="Q1325" s="124" t="s">
        <v>115</v>
      </c>
      <c r="R1325" s="124" t="s">
        <v>115</v>
      </c>
      <c r="S1325"/>
      <c r="T1325"/>
    </row>
    <row r="1326" spans="1:20">
      <c r="A1326"/>
      <c r="B1326" s="194">
        <v>44741</v>
      </c>
      <c r="C1326">
        <v>37</v>
      </c>
      <c r="D1326" t="s">
        <v>98</v>
      </c>
      <c r="E1326" t="s">
        <v>99</v>
      </c>
      <c r="F1326" t="s">
        <v>106</v>
      </c>
      <c r="G1326" s="124" t="s">
        <v>115</v>
      </c>
      <c r="H1326" t="s">
        <v>102</v>
      </c>
      <c r="I1326" s="124" t="s">
        <v>115</v>
      </c>
      <c r="J1326" s="194">
        <v>44315</v>
      </c>
      <c r="K1326" s="196">
        <f t="shared" si="20"/>
        <v>44317</v>
      </c>
      <c r="L1326"/>
      <c r="M1326"/>
      <c r="N1326" s="194">
        <v>44321</v>
      </c>
      <c r="O1326">
        <v>6</v>
      </c>
      <c r="P1326" t="s">
        <v>11</v>
      </c>
      <c r="Q1326" s="124" t="s">
        <v>115</v>
      </c>
      <c r="R1326" s="124" t="s">
        <v>115</v>
      </c>
      <c r="S1326"/>
      <c r="T1326"/>
    </row>
    <row r="1327" spans="1:20">
      <c r="A1327"/>
      <c r="B1327" s="194">
        <v>44771</v>
      </c>
      <c r="C1327">
        <v>24</v>
      </c>
      <c r="D1327" t="s">
        <v>107</v>
      </c>
      <c r="E1327" t="s">
        <v>107</v>
      </c>
      <c r="F1327" t="s">
        <v>106</v>
      </c>
      <c r="G1327" s="124" t="s">
        <v>115</v>
      </c>
      <c r="H1327" t="s">
        <v>102</v>
      </c>
      <c r="I1327" s="124" t="s">
        <v>115</v>
      </c>
      <c r="J1327" s="194">
        <v>44346</v>
      </c>
      <c r="K1327" s="196">
        <f t="shared" si="20"/>
        <v>44348</v>
      </c>
      <c r="L1327"/>
      <c r="M1327"/>
      <c r="N1327" s="194">
        <v>44351</v>
      </c>
      <c r="O1327">
        <v>5</v>
      </c>
      <c r="P1327" t="s">
        <v>11</v>
      </c>
      <c r="Q1327" s="124" t="s">
        <v>115</v>
      </c>
      <c r="R1327" s="124" t="s">
        <v>115</v>
      </c>
      <c r="S1327"/>
      <c r="T1327"/>
    </row>
    <row r="1328" spans="1:20">
      <c r="A1328"/>
      <c r="B1328" s="194">
        <v>44742</v>
      </c>
      <c r="C1328">
        <v>22</v>
      </c>
      <c r="D1328" t="s">
        <v>98</v>
      </c>
      <c r="E1328" t="s">
        <v>99</v>
      </c>
      <c r="F1328" t="s">
        <v>106</v>
      </c>
      <c r="G1328" s="124" t="s">
        <v>115</v>
      </c>
      <c r="H1328" t="s">
        <v>102</v>
      </c>
      <c r="I1328" s="124" t="s">
        <v>115</v>
      </c>
      <c r="J1328" s="194">
        <v>44208</v>
      </c>
      <c r="K1328" s="196">
        <f t="shared" si="20"/>
        <v>44210</v>
      </c>
      <c r="L1328"/>
      <c r="M1328"/>
      <c r="N1328" s="194">
        <v>44215</v>
      </c>
      <c r="O1328">
        <v>7</v>
      </c>
      <c r="P1328" t="s">
        <v>11</v>
      </c>
      <c r="Q1328" s="124" t="s">
        <v>115</v>
      </c>
      <c r="R1328" s="124" t="s">
        <v>115</v>
      </c>
      <c r="S1328"/>
      <c r="T1328"/>
    </row>
    <row r="1329" spans="1:20">
      <c r="A1329"/>
      <c r="B1329" s="194">
        <v>44743</v>
      </c>
      <c r="C1329">
        <v>39</v>
      </c>
      <c r="D1329" t="s">
        <v>108</v>
      </c>
      <c r="E1329" t="s">
        <v>107</v>
      </c>
      <c r="F1329" t="s">
        <v>106</v>
      </c>
      <c r="G1329" s="124" t="s">
        <v>115</v>
      </c>
      <c r="H1329" t="s">
        <v>102</v>
      </c>
      <c r="I1329" s="124" t="s">
        <v>115</v>
      </c>
      <c r="J1329" s="194">
        <v>44351</v>
      </c>
      <c r="K1329" s="196">
        <f t="shared" si="20"/>
        <v>44353</v>
      </c>
      <c r="L1329"/>
      <c r="M1329"/>
      <c r="N1329" s="194">
        <v>44365</v>
      </c>
      <c r="O1329">
        <v>14</v>
      </c>
      <c r="P1329" t="s">
        <v>11</v>
      </c>
      <c r="Q1329" s="124" t="s">
        <v>115</v>
      </c>
      <c r="R1329" s="124" t="s">
        <v>115</v>
      </c>
      <c r="S1329"/>
      <c r="T1329"/>
    </row>
    <row r="1330" spans="1:20">
      <c r="A1330"/>
      <c r="B1330" s="194">
        <v>44743</v>
      </c>
      <c r="C1330">
        <v>26</v>
      </c>
      <c r="D1330" t="s">
        <v>107</v>
      </c>
      <c r="E1330" t="s">
        <v>107</v>
      </c>
      <c r="F1330" t="s">
        <v>106</v>
      </c>
      <c r="G1330" s="124" t="s">
        <v>115</v>
      </c>
      <c r="H1330" t="s">
        <v>102</v>
      </c>
      <c r="I1330" s="124" t="s">
        <v>115</v>
      </c>
      <c r="J1330" s="194">
        <v>44217</v>
      </c>
      <c r="K1330" s="196">
        <f t="shared" si="20"/>
        <v>44219</v>
      </c>
      <c r="L1330"/>
      <c r="M1330"/>
      <c r="N1330" s="194">
        <v>44239</v>
      </c>
      <c r="O1330">
        <v>22</v>
      </c>
      <c r="P1330" t="s">
        <v>11</v>
      </c>
      <c r="Q1330" s="124" t="s">
        <v>115</v>
      </c>
      <c r="R1330" s="124" t="s">
        <v>115</v>
      </c>
      <c r="S1330"/>
      <c r="T1330"/>
    </row>
    <row r="1331" spans="1:20">
      <c r="A1331"/>
      <c r="B1331" s="194">
        <v>44743</v>
      </c>
      <c r="C1331">
        <v>26</v>
      </c>
      <c r="D1331" t="s">
        <v>107</v>
      </c>
      <c r="E1331" t="s">
        <v>107</v>
      </c>
      <c r="F1331" t="s">
        <v>106</v>
      </c>
      <c r="G1331" s="124" t="s">
        <v>115</v>
      </c>
      <c r="H1331" t="s">
        <v>102</v>
      </c>
      <c r="I1331" s="124" t="s">
        <v>115</v>
      </c>
      <c r="J1331" s="194">
        <v>44282</v>
      </c>
      <c r="K1331" s="196">
        <f t="shared" si="20"/>
        <v>44284</v>
      </c>
      <c r="L1331"/>
      <c r="M1331"/>
      <c r="N1331" s="194">
        <v>44284</v>
      </c>
      <c r="O1331">
        <v>2</v>
      </c>
      <c r="P1331" t="s">
        <v>11</v>
      </c>
      <c r="Q1331" s="124" t="s">
        <v>115</v>
      </c>
      <c r="R1331" s="124" t="s">
        <v>115</v>
      </c>
      <c r="S1331"/>
      <c r="T1331"/>
    </row>
    <row r="1332" spans="1:20">
      <c r="A1332"/>
      <c r="B1332" s="194">
        <v>44743</v>
      </c>
      <c r="C1332">
        <v>26</v>
      </c>
      <c r="D1332" t="s">
        <v>107</v>
      </c>
      <c r="E1332" t="s">
        <v>107</v>
      </c>
      <c r="F1332" t="s">
        <v>106</v>
      </c>
      <c r="G1332" s="124" t="s">
        <v>115</v>
      </c>
      <c r="H1332" t="s">
        <v>102</v>
      </c>
      <c r="I1332" s="124" t="s">
        <v>115</v>
      </c>
      <c r="J1332" s="194">
        <v>44357</v>
      </c>
      <c r="K1332" s="196">
        <f t="shared" si="20"/>
        <v>44359</v>
      </c>
      <c r="L1332"/>
      <c r="M1332"/>
      <c r="N1332" s="194">
        <v>44358</v>
      </c>
      <c r="O1332">
        <v>1</v>
      </c>
      <c r="P1332" t="s">
        <v>11</v>
      </c>
      <c r="Q1332" s="124" t="s">
        <v>115</v>
      </c>
      <c r="R1332" s="124" t="s">
        <v>115</v>
      </c>
      <c r="S1332"/>
      <c r="T1332"/>
    </row>
    <row r="1333" spans="1:20">
      <c r="A1333"/>
      <c r="B1333" s="194">
        <v>44743</v>
      </c>
      <c r="C1333">
        <v>26</v>
      </c>
      <c r="D1333" t="s">
        <v>107</v>
      </c>
      <c r="E1333" t="s">
        <v>107</v>
      </c>
      <c r="F1333" t="s">
        <v>106</v>
      </c>
      <c r="G1333" s="124" t="s">
        <v>115</v>
      </c>
      <c r="H1333" t="s">
        <v>102</v>
      </c>
      <c r="I1333" s="124" t="s">
        <v>115</v>
      </c>
      <c r="J1333" s="194">
        <v>44424</v>
      </c>
      <c r="K1333" s="196">
        <f t="shared" si="20"/>
        <v>44426</v>
      </c>
      <c r="L1333"/>
      <c r="M1333"/>
      <c r="N1333" s="194">
        <v>44427</v>
      </c>
      <c r="O1333">
        <v>3</v>
      </c>
      <c r="P1333" t="s">
        <v>11</v>
      </c>
      <c r="Q1333" s="124" t="s">
        <v>115</v>
      </c>
      <c r="R1333" s="124" t="s">
        <v>115</v>
      </c>
      <c r="S1333"/>
      <c r="T1333"/>
    </row>
    <row r="1334" spans="1:20">
      <c r="A1334"/>
      <c r="B1334" s="194">
        <v>44743</v>
      </c>
      <c r="C1334">
        <v>26</v>
      </c>
      <c r="D1334" t="s">
        <v>107</v>
      </c>
      <c r="E1334" t="s">
        <v>107</v>
      </c>
      <c r="F1334" t="s">
        <v>106</v>
      </c>
      <c r="G1334" s="124" t="s">
        <v>115</v>
      </c>
      <c r="H1334" t="s">
        <v>102</v>
      </c>
      <c r="I1334" s="124" t="s">
        <v>115</v>
      </c>
      <c r="J1334" s="194">
        <v>44462</v>
      </c>
      <c r="K1334" s="196">
        <f t="shared" si="20"/>
        <v>44464</v>
      </c>
      <c r="L1334"/>
      <c r="M1334"/>
      <c r="N1334" s="194">
        <v>44474</v>
      </c>
      <c r="O1334">
        <v>12</v>
      </c>
      <c r="P1334" t="s">
        <v>11</v>
      </c>
      <c r="Q1334" s="124" t="s">
        <v>115</v>
      </c>
      <c r="R1334" s="124" t="s">
        <v>115</v>
      </c>
      <c r="S1334"/>
      <c r="T1334"/>
    </row>
    <row r="1335" spans="1:20">
      <c r="A1335"/>
      <c r="B1335" s="194">
        <v>44743</v>
      </c>
      <c r="C1335">
        <v>23</v>
      </c>
      <c r="D1335" t="s">
        <v>105</v>
      </c>
      <c r="E1335" t="s">
        <v>99</v>
      </c>
      <c r="F1335" t="s">
        <v>106</v>
      </c>
      <c r="G1335" s="124" t="s">
        <v>115</v>
      </c>
      <c r="H1335" t="s">
        <v>102</v>
      </c>
      <c r="I1335" s="124" t="s">
        <v>115</v>
      </c>
      <c r="J1335" s="194">
        <v>44304</v>
      </c>
      <c r="K1335" s="196">
        <f t="shared" si="20"/>
        <v>44306</v>
      </c>
      <c r="L1335"/>
      <c r="M1335"/>
      <c r="N1335" s="194">
        <v>44328</v>
      </c>
      <c r="O1335">
        <v>24</v>
      </c>
      <c r="P1335" t="s">
        <v>11</v>
      </c>
      <c r="Q1335" s="124" t="s">
        <v>115</v>
      </c>
      <c r="R1335" s="124" t="s">
        <v>115</v>
      </c>
      <c r="S1335"/>
      <c r="T1335"/>
    </row>
    <row r="1336" spans="1:20">
      <c r="A1336"/>
      <c r="B1336" s="194">
        <v>44743</v>
      </c>
      <c r="C1336">
        <v>23</v>
      </c>
      <c r="D1336" t="s">
        <v>105</v>
      </c>
      <c r="E1336" t="s">
        <v>99</v>
      </c>
      <c r="F1336" t="s">
        <v>106</v>
      </c>
      <c r="G1336" s="124" t="s">
        <v>115</v>
      </c>
      <c r="H1336" t="s">
        <v>102</v>
      </c>
      <c r="I1336" s="124" t="s">
        <v>115</v>
      </c>
      <c r="J1336" s="194">
        <v>44330</v>
      </c>
      <c r="K1336" s="196">
        <f t="shared" si="20"/>
        <v>44332</v>
      </c>
      <c r="L1336"/>
      <c r="M1336"/>
      <c r="N1336" s="194">
        <v>44333</v>
      </c>
      <c r="O1336">
        <v>3</v>
      </c>
      <c r="P1336" t="s">
        <v>11</v>
      </c>
      <c r="Q1336" s="124" t="s">
        <v>115</v>
      </c>
      <c r="R1336" s="124" t="s">
        <v>115</v>
      </c>
      <c r="S1336"/>
      <c r="T1336"/>
    </row>
    <row r="1337" spans="1:20">
      <c r="A1337"/>
      <c r="B1337" s="194">
        <v>44743</v>
      </c>
      <c r="C1337">
        <v>23</v>
      </c>
      <c r="D1337" t="s">
        <v>105</v>
      </c>
      <c r="E1337" t="s">
        <v>99</v>
      </c>
      <c r="F1337" t="s">
        <v>106</v>
      </c>
      <c r="G1337" s="124" t="s">
        <v>115</v>
      </c>
      <c r="H1337" t="s">
        <v>102</v>
      </c>
      <c r="I1337" s="124" t="s">
        <v>115</v>
      </c>
      <c r="J1337" s="194">
        <v>44349</v>
      </c>
      <c r="K1337" s="196">
        <f t="shared" si="20"/>
        <v>44351</v>
      </c>
      <c r="L1337"/>
      <c r="M1337"/>
      <c r="N1337" s="194">
        <v>44356</v>
      </c>
      <c r="O1337">
        <v>7</v>
      </c>
      <c r="P1337" t="s">
        <v>11</v>
      </c>
      <c r="Q1337" s="124" t="s">
        <v>115</v>
      </c>
      <c r="R1337" s="124" t="s">
        <v>115</v>
      </c>
      <c r="S1337"/>
      <c r="T1337"/>
    </row>
    <row r="1338" spans="1:20">
      <c r="A1338"/>
      <c r="B1338" s="194">
        <v>44750</v>
      </c>
      <c r="C1338">
        <v>35</v>
      </c>
      <c r="D1338" t="s">
        <v>98</v>
      </c>
      <c r="E1338" t="s">
        <v>99</v>
      </c>
      <c r="F1338" t="s">
        <v>106</v>
      </c>
      <c r="G1338" s="124" t="s">
        <v>115</v>
      </c>
      <c r="H1338" t="s">
        <v>102</v>
      </c>
      <c r="I1338" s="124" t="s">
        <v>115</v>
      </c>
      <c r="J1338" s="194">
        <v>44432</v>
      </c>
      <c r="K1338" s="196">
        <f t="shared" si="20"/>
        <v>44434</v>
      </c>
      <c r="L1338"/>
      <c r="M1338"/>
      <c r="N1338" s="194">
        <v>44440</v>
      </c>
      <c r="O1338">
        <v>8</v>
      </c>
      <c r="P1338" t="s">
        <v>11</v>
      </c>
      <c r="Q1338" s="124" t="s">
        <v>115</v>
      </c>
      <c r="R1338" s="124" t="s">
        <v>115</v>
      </c>
      <c r="S1338"/>
      <c r="T1338"/>
    </row>
    <row r="1339" spans="1:20">
      <c r="A1339"/>
      <c r="B1339" s="194">
        <v>44750</v>
      </c>
      <c r="C1339">
        <v>31</v>
      </c>
      <c r="D1339" t="s">
        <v>98</v>
      </c>
      <c r="E1339" t="s">
        <v>99</v>
      </c>
      <c r="F1339" t="s">
        <v>106</v>
      </c>
      <c r="G1339" s="124" t="s">
        <v>115</v>
      </c>
      <c r="H1339" t="s">
        <v>102</v>
      </c>
      <c r="I1339" s="124" t="s">
        <v>115</v>
      </c>
      <c r="J1339" s="194">
        <v>44438</v>
      </c>
      <c r="K1339" s="196">
        <f t="shared" si="20"/>
        <v>44440</v>
      </c>
      <c r="L1339"/>
      <c r="M1339"/>
      <c r="N1339" s="194">
        <v>44440</v>
      </c>
      <c r="O1339">
        <v>2</v>
      </c>
      <c r="P1339" t="s">
        <v>11</v>
      </c>
      <c r="Q1339" s="124" t="s">
        <v>115</v>
      </c>
      <c r="R1339" s="124" t="s">
        <v>115</v>
      </c>
      <c r="S1339"/>
      <c r="T1339"/>
    </row>
    <row r="1340" spans="1:20">
      <c r="A1340"/>
      <c r="B1340" s="194">
        <v>44750</v>
      </c>
      <c r="C1340">
        <v>31</v>
      </c>
      <c r="D1340" t="s">
        <v>98</v>
      </c>
      <c r="E1340" t="s">
        <v>99</v>
      </c>
      <c r="F1340" t="s">
        <v>106</v>
      </c>
      <c r="G1340" s="124" t="s">
        <v>115</v>
      </c>
      <c r="H1340" t="s">
        <v>102</v>
      </c>
      <c r="I1340" s="124" t="s">
        <v>115</v>
      </c>
      <c r="J1340" s="194">
        <v>44453</v>
      </c>
      <c r="K1340" s="196">
        <f t="shared" si="20"/>
        <v>44455</v>
      </c>
      <c r="L1340"/>
      <c r="M1340"/>
      <c r="N1340" s="194">
        <v>44473</v>
      </c>
      <c r="O1340">
        <v>20</v>
      </c>
      <c r="P1340" t="s">
        <v>11</v>
      </c>
      <c r="Q1340" s="124" t="s">
        <v>115</v>
      </c>
      <c r="R1340" s="124" t="s">
        <v>115</v>
      </c>
      <c r="S1340"/>
      <c r="T1340"/>
    </row>
    <row r="1341" spans="1:20">
      <c r="A1341"/>
      <c r="B1341" s="194">
        <v>44750</v>
      </c>
      <c r="C1341">
        <v>31</v>
      </c>
      <c r="D1341" t="s">
        <v>98</v>
      </c>
      <c r="E1341" t="s">
        <v>99</v>
      </c>
      <c r="F1341" t="s">
        <v>106</v>
      </c>
      <c r="G1341" s="124" t="s">
        <v>115</v>
      </c>
      <c r="H1341" t="s">
        <v>102</v>
      </c>
      <c r="I1341" s="124" t="s">
        <v>115</v>
      </c>
      <c r="J1341" s="194">
        <v>44484</v>
      </c>
      <c r="K1341" s="196">
        <f t="shared" si="20"/>
        <v>44486</v>
      </c>
      <c r="L1341"/>
      <c r="M1341"/>
      <c r="N1341" s="194">
        <v>44490</v>
      </c>
      <c r="O1341">
        <v>6</v>
      </c>
      <c r="P1341" t="s">
        <v>11</v>
      </c>
      <c r="Q1341" s="124" t="s">
        <v>115</v>
      </c>
      <c r="R1341" s="124" t="s">
        <v>115</v>
      </c>
      <c r="S1341"/>
      <c r="T1341"/>
    </row>
    <row r="1342" spans="1:20">
      <c r="A1342"/>
      <c r="B1342" s="194">
        <v>44750</v>
      </c>
      <c r="C1342">
        <v>43</v>
      </c>
      <c r="D1342" t="s">
        <v>98</v>
      </c>
      <c r="E1342" t="s">
        <v>99</v>
      </c>
      <c r="F1342" t="s">
        <v>106</v>
      </c>
      <c r="G1342" s="124" t="s">
        <v>115</v>
      </c>
      <c r="H1342" t="s">
        <v>102</v>
      </c>
      <c r="I1342" s="124" t="s">
        <v>115</v>
      </c>
      <c r="J1342" s="194">
        <v>44229</v>
      </c>
      <c r="K1342" s="196">
        <f t="shared" si="20"/>
        <v>44231</v>
      </c>
      <c r="L1342"/>
      <c r="M1342"/>
      <c r="N1342" s="194">
        <v>44230</v>
      </c>
      <c r="O1342">
        <v>1</v>
      </c>
      <c r="P1342" t="s">
        <v>11</v>
      </c>
      <c r="Q1342" s="124" t="s">
        <v>115</v>
      </c>
      <c r="R1342" s="124" t="s">
        <v>115</v>
      </c>
      <c r="S1342"/>
      <c r="T1342"/>
    </row>
    <row r="1343" spans="1:20">
      <c r="A1343"/>
      <c r="B1343" s="194">
        <v>44750</v>
      </c>
      <c r="C1343">
        <v>43</v>
      </c>
      <c r="D1343" t="s">
        <v>98</v>
      </c>
      <c r="E1343" t="s">
        <v>99</v>
      </c>
      <c r="F1343" t="s">
        <v>106</v>
      </c>
      <c r="G1343" s="124" t="s">
        <v>115</v>
      </c>
      <c r="H1343" t="s">
        <v>102</v>
      </c>
      <c r="I1343" s="124" t="s">
        <v>115</v>
      </c>
      <c r="J1343" s="194">
        <v>44410</v>
      </c>
      <c r="K1343" s="196">
        <f t="shared" si="20"/>
        <v>44412</v>
      </c>
      <c r="L1343"/>
      <c r="M1343"/>
      <c r="N1343" s="194">
        <v>44414</v>
      </c>
      <c r="O1343">
        <v>4</v>
      </c>
      <c r="P1343" t="s">
        <v>11</v>
      </c>
      <c r="Q1343" s="124" t="s">
        <v>115</v>
      </c>
      <c r="R1343" s="124" t="s">
        <v>115</v>
      </c>
      <c r="S1343"/>
      <c r="T1343"/>
    </row>
    <row r="1344" spans="1:20">
      <c r="A1344"/>
      <c r="B1344" s="194">
        <v>44750</v>
      </c>
      <c r="C1344">
        <v>34</v>
      </c>
      <c r="D1344" t="s">
        <v>105</v>
      </c>
      <c r="E1344" t="s">
        <v>99</v>
      </c>
      <c r="F1344" t="s">
        <v>106</v>
      </c>
      <c r="G1344" s="124" t="s">
        <v>115</v>
      </c>
      <c r="H1344" t="s">
        <v>102</v>
      </c>
      <c r="I1344" s="124" t="s">
        <v>115</v>
      </c>
      <c r="J1344" s="194">
        <v>44356</v>
      </c>
      <c r="K1344" s="196">
        <f t="shared" si="20"/>
        <v>44358</v>
      </c>
      <c r="L1344"/>
      <c r="M1344"/>
      <c r="N1344" s="194">
        <v>44359</v>
      </c>
      <c r="O1344">
        <v>3</v>
      </c>
      <c r="P1344" t="s">
        <v>11</v>
      </c>
      <c r="Q1344" s="124" t="s">
        <v>115</v>
      </c>
      <c r="R1344" s="124" t="s">
        <v>115</v>
      </c>
      <c r="S1344"/>
      <c r="T1344"/>
    </row>
    <row r="1345" spans="1:20">
      <c r="A1345"/>
      <c r="B1345" s="194">
        <v>44750</v>
      </c>
      <c r="C1345">
        <v>34</v>
      </c>
      <c r="D1345" t="s">
        <v>105</v>
      </c>
      <c r="E1345" t="s">
        <v>99</v>
      </c>
      <c r="F1345" t="s">
        <v>106</v>
      </c>
      <c r="G1345" s="124" t="s">
        <v>115</v>
      </c>
      <c r="H1345" t="s">
        <v>102</v>
      </c>
      <c r="I1345" s="124" t="s">
        <v>115</v>
      </c>
      <c r="J1345" s="194">
        <v>44436</v>
      </c>
      <c r="K1345" s="196">
        <f t="shared" si="20"/>
        <v>44438</v>
      </c>
      <c r="L1345"/>
      <c r="M1345"/>
      <c r="N1345" s="194">
        <v>44437</v>
      </c>
      <c r="O1345">
        <v>1</v>
      </c>
      <c r="P1345" t="s">
        <v>11</v>
      </c>
      <c r="Q1345" s="124" t="s">
        <v>115</v>
      </c>
      <c r="R1345" s="124" t="s">
        <v>115</v>
      </c>
      <c r="S1345"/>
      <c r="T1345"/>
    </row>
    <row r="1346" spans="1:20">
      <c r="A1346"/>
      <c r="B1346" s="194">
        <v>44750</v>
      </c>
      <c r="C1346">
        <v>34</v>
      </c>
      <c r="D1346" t="s">
        <v>105</v>
      </c>
      <c r="E1346" t="s">
        <v>99</v>
      </c>
      <c r="F1346" t="s">
        <v>106</v>
      </c>
      <c r="G1346" s="124" t="s">
        <v>115</v>
      </c>
      <c r="H1346" t="s">
        <v>102</v>
      </c>
      <c r="I1346" s="124" t="s">
        <v>115</v>
      </c>
      <c r="J1346" s="194">
        <v>44476</v>
      </c>
      <c r="K1346" s="196">
        <f t="shared" si="20"/>
        <v>44478</v>
      </c>
      <c r="L1346"/>
      <c r="M1346"/>
      <c r="N1346" s="194">
        <v>44478</v>
      </c>
      <c r="O1346">
        <v>2</v>
      </c>
      <c r="P1346" t="s">
        <v>11</v>
      </c>
      <c r="Q1346" s="124" t="s">
        <v>115</v>
      </c>
      <c r="R1346" s="124" t="s">
        <v>115</v>
      </c>
      <c r="S1346"/>
      <c r="T1346"/>
    </row>
    <row r="1347" spans="1:20">
      <c r="A1347"/>
      <c r="B1347" s="194">
        <v>44753</v>
      </c>
      <c r="C1347">
        <v>34</v>
      </c>
      <c r="D1347" t="s">
        <v>107</v>
      </c>
      <c r="E1347" t="s">
        <v>107</v>
      </c>
      <c r="F1347" t="s">
        <v>106</v>
      </c>
      <c r="G1347" s="124" t="s">
        <v>115</v>
      </c>
      <c r="H1347" t="s">
        <v>102</v>
      </c>
      <c r="I1347" s="124" t="s">
        <v>115</v>
      </c>
      <c r="J1347" s="194">
        <v>44255</v>
      </c>
      <c r="K1347" s="196">
        <f t="shared" si="20"/>
        <v>44257</v>
      </c>
      <c r="L1347"/>
      <c r="M1347"/>
      <c r="N1347" s="194">
        <v>44258</v>
      </c>
      <c r="O1347">
        <v>3</v>
      </c>
      <c r="P1347" t="s">
        <v>11</v>
      </c>
      <c r="Q1347" s="124" t="s">
        <v>115</v>
      </c>
      <c r="R1347" s="124" t="s">
        <v>115</v>
      </c>
      <c r="S1347"/>
      <c r="T1347"/>
    </row>
    <row r="1348" spans="1:20">
      <c r="A1348"/>
      <c r="B1348" s="194">
        <v>44753</v>
      </c>
      <c r="C1348">
        <v>34</v>
      </c>
      <c r="D1348" t="s">
        <v>107</v>
      </c>
      <c r="E1348" t="s">
        <v>107</v>
      </c>
      <c r="F1348" t="s">
        <v>106</v>
      </c>
      <c r="G1348" s="124" t="s">
        <v>115</v>
      </c>
      <c r="H1348" t="s">
        <v>102</v>
      </c>
      <c r="I1348" s="124" t="s">
        <v>115</v>
      </c>
      <c r="J1348" s="194">
        <v>44303</v>
      </c>
      <c r="K1348" s="196">
        <f t="shared" ref="K1348:K1411" si="21">J1348+2</f>
        <v>44305</v>
      </c>
      <c r="L1348"/>
      <c r="M1348"/>
      <c r="N1348" s="194">
        <v>44320</v>
      </c>
      <c r="O1348">
        <v>17</v>
      </c>
      <c r="P1348" t="s">
        <v>11</v>
      </c>
      <c r="Q1348" s="124" t="s">
        <v>115</v>
      </c>
      <c r="R1348" s="124" t="s">
        <v>115</v>
      </c>
      <c r="S1348"/>
      <c r="T1348"/>
    </row>
    <row r="1349" spans="1:20">
      <c r="A1349"/>
      <c r="B1349" s="194">
        <v>44753</v>
      </c>
      <c r="C1349">
        <v>34</v>
      </c>
      <c r="D1349" t="s">
        <v>107</v>
      </c>
      <c r="E1349" t="s">
        <v>107</v>
      </c>
      <c r="F1349" t="s">
        <v>106</v>
      </c>
      <c r="G1349" s="124" t="s">
        <v>115</v>
      </c>
      <c r="H1349" t="s">
        <v>102</v>
      </c>
      <c r="I1349" s="124" t="s">
        <v>115</v>
      </c>
      <c r="J1349" s="194">
        <v>44320</v>
      </c>
      <c r="K1349" s="196">
        <f t="shared" si="21"/>
        <v>44322</v>
      </c>
      <c r="L1349"/>
      <c r="M1349"/>
      <c r="N1349" s="194">
        <v>44348</v>
      </c>
      <c r="O1349">
        <v>28</v>
      </c>
      <c r="P1349" t="s">
        <v>11</v>
      </c>
      <c r="Q1349" s="124" t="s">
        <v>115</v>
      </c>
      <c r="R1349" s="124" t="s">
        <v>115</v>
      </c>
      <c r="S1349"/>
      <c r="T1349"/>
    </row>
    <row r="1350" spans="1:20">
      <c r="A1350"/>
      <c r="B1350" s="194">
        <v>44755</v>
      </c>
      <c r="C1350">
        <v>29</v>
      </c>
      <c r="D1350" t="s">
        <v>107</v>
      </c>
      <c r="E1350" t="s">
        <v>107</v>
      </c>
      <c r="F1350" t="s">
        <v>106</v>
      </c>
      <c r="G1350" s="124" t="s">
        <v>115</v>
      </c>
      <c r="H1350" t="s">
        <v>102</v>
      </c>
      <c r="I1350" s="124" t="s">
        <v>115</v>
      </c>
      <c r="J1350" s="194">
        <v>44256</v>
      </c>
      <c r="K1350" s="196">
        <f t="shared" si="21"/>
        <v>44258</v>
      </c>
      <c r="L1350"/>
      <c r="M1350"/>
      <c r="N1350" s="194">
        <v>44262</v>
      </c>
      <c r="O1350">
        <v>6</v>
      </c>
      <c r="P1350" t="s">
        <v>11</v>
      </c>
      <c r="Q1350" s="124" t="s">
        <v>115</v>
      </c>
      <c r="R1350" s="124" t="s">
        <v>115</v>
      </c>
      <c r="S1350"/>
      <c r="T1350"/>
    </row>
    <row r="1351" spans="1:20">
      <c r="A1351"/>
      <c r="B1351" s="194">
        <v>44757</v>
      </c>
      <c r="C1351">
        <v>28</v>
      </c>
      <c r="D1351" t="s">
        <v>98</v>
      </c>
      <c r="E1351" t="s">
        <v>99</v>
      </c>
      <c r="F1351" t="s">
        <v>106</v>
      </c>
      <c r="G1351" s="124" t="s">
        <v>115</v>
      </c>
      <c r="H1351" t="s">
        <v>102</v>
      </c>
      <c r="I1351" s="124" t="s">
        <v>115</v>
      </c>
      <c r="J1351" s="194">
        <v>44229</v>
      </c>
      <c r="K1351" s="196">
        <f t="shared" si="21"/>
        <v>44231</v>
      </c>
      <c r="L1351"/>
      <c r="M1351"/>
      <c r="N1351" s="194">
        <v>44238</v>
      </c>
      <c r="O1351">
        <v>9</v>
      </c>
      <c r="P1351" t="s">
        <v>11</v>
      </c>
      <c r="Q1351" s="124" t="s">
        <v>115</v>
      </c>
      <c r="R1351" s="124" t="s">
        <v>115</v>
      </c>
      <c r="S1351"/>
      <c r="T1351"/>
    </row>
    <row r="1352" spans="1:20">
      <c r="A1352"/>
      <c r="B1352" s="194">
        <v>44757</v>
      </c>
      <c r="C1352">
        <v>28</v>
      </c>
      <c r="D1352" t="s">
        <v>98</v>
      </c>
      <c r="E1352" t="s">
        <v>99</v>
      </c>
      <c r="F1352" t="s">
        <v>106</v>
      </c>
      <c r="G1352" s="124" t="s">
        <v>115</v>
      </c>
      <c r="H1352" t="s">
        <v>102</v>
      </c>
      <c r="I1352" s="124" t="s">
        <v>115</v>
      </c>
      <c r="J1352" s="194">
        <v>44377</v>
      </c>
      <c r="K1352" s="196">
        <f t="shared" si="21"/>
        <v>44379</v>
      </c>
      <c r="L1352"/>
      <c r="M1352"/>
      <c r="N1352" s="194">
        <v>44389</v>
      </c>
      <c r="O1352">
        <v>12</v>
      </c>
      <c r="P1352" t="s">
        <v>11</v>
      </c>
      <c r="Q1352" s="124" t="s">
        <v>115</v>
      </c>
      <c r="R1352" s="124" t="s">
        <v>115</v>
      </c>
      <c r="S1352"/>
      <c r="T1352"/>
    </row>
    <row r="1353" spans="1:20">
      <c r="A1353"/>
      <c r="B1353" s="194">
        <v>44757</v>
      </c>
      <c r="C1353">
        <v>33</v>
      </c>
      <c r="D1353" t="s">
        <v>107</v>
      </c>
      <c r="E1353" t="s">
        <v>107</v>
      </c>
      <c r="F1353" t="s">
        <v>106</v>
      </c>
      <c r="G1353" s="124" t="s">
        <v>115</v>
      </c>
      <c r="H1353" t="s">
        <v>102</v>
      </c>
      <c r="I1353" s="124" t="s">
        <v>115</v>
      </c>
      <c r="J1353" s="194">
        <v>44288</v>
      </c>
      <c r="K1353" s="196">
        <f t="shared" si="21"/>
        <v>44290</v>
      </c>
      <c r="L1353"/>
      <c r="M1353"/>
      <c r="N1353" s="194">
        <v>44292</v>
      </c>
      <c r="O1353">
        <v>4</v>
      </c>
      <c r="P1353" t="s">
        <v>11</v>
      </c>
      <c r="Q1353" s="124" t="s">
        <v>115</v>
      </c>
      <c r="R1353" s="124" t="s">
        <v>115</v>
      </c>
      <c r="S1353"/>
      <c r="T1353"/>
    </row>
    <row r="1354" spans="1:20">
      <c r="A1354"/>
      <c r="B1354" s="194">
        <v>44757</v>
      </c>
      <c r="C1354">
        <v>33</v>
      </c>
      <c r="D1354" t="s">
        <v>107</v>
      </c>
      <c r="E1354" t="s">
        <v>107</v>
      </c>
      <c r="F1354" t="s">
        <v>106</v>
      </c>
      <c r="G1354" s="124" t="s">
        <v>115</v>
      </c>
      <c r="H1354" t="s">
        <v>102</v>
      </c>
      <c r="I1354" s="124" t="s">
        <v>115</v>
      </c>
      <c r="J1354" s="194">
        <v>44295</v>
      </c>
      <c r="K1354" s="196">
        <f t="shared" si="21"/>
        <v>44297</v>
      </c>
      <c r="L1354"/>
      <c r="M1354"/>
      <c r="N1354" s="194">
        <v>44296</v>
      </c>
      <c r="O1354">
        <v>1</v>
      </c>
      <c r="P1354" t="s">
        <v>11</v>
      </c>
      <c r="Q1354" s="124" t="s">
        <v>115</v>
      </c>
      <c r="R1354" s="124" t="s">
        <v>115</v>
      </c>
      <c r="S1354"/>
      <c r="T1354"/>
    </row>
    <row r="1355" spans="1:20">
      <c r="A1355"/>
      <c r="B1355" s="194">
        <v>44757</v>
      </c>
      <c r="C1355">
        <v>33</v>
      </c>
      <c r="D1355" t="s">
        <v>107</v>
      </c>
      <c r="E1355" t="s">
        <v>107</v>
      </c>
      <c r="F1355" t="s">
        <v>106</v>
      </c>
      <c r="G1355" s="124" t="s">
        <v>115</v>
      </c>
      <c r="H1355" t="s">
        <v>102</v>
      </c>
      <c r="I1355" s="124" t="s">
        <v>115</v>
      </c>
      <c r="J1355" s="194">
        <v>44334</v>
      </c>
      <c r="K1355" s="196">
        <f t="shared" si="21"/>
        <v>44336</v>
      </c>
      <c r="L1355"/>
      <c r="M1355"/>
      <c r="N1355" s="194">
        <v>44342</v>
      </c>
      <c r="O1355">
        <v>8</v>
      </c>
      <c r="P1355" t="s">
        <v>11</v>
      </c>
      <c r="Q1355" s="124" t="s">
        <v>115</v>
      </c>
      <c r="R1355" s="124" t="s">
        <v>115</v>
      </c>
      <c r="S1355"/>
      <c r="T1355"/>
    </row>
    <row r="1356" spans="1:20">
      <c r="A1356"/>
      <c r="B1356" s="194">
        <v>44757</v>
      </c>
      <c r="C1356">
        <v>33</v>
      </c>
      <c r="D1356" t="s">
        <v>107</v>
      </c>
      <c r="E1356" t="s">
        <v>107</v>
      </c>
      <c r="F1356" t="s">
        <v>106</v>
      </c>
      <c r="G1356" s="124" t="s">
        <v>115</v>
      </c>
      <c r="H1356" t="s">
        <v>102</v>
      </c>
      <c r="I1356" s="124" t="s">
        <v>115</v>
      </c>
      <c r="J1356" s="194">
        <v>44392</v>
      </c>
      <c r="K1356" s="196">
        <f t="shared" si="21"/>
        <v>44394</v>
      </c>
      <c r="L1356"/>
      <c r="M1356"/>
      <c r="N1356" s="194">
        <v>44398</v>
      </c>
      <c r="O1356">
        <v>6</v>
      </c>
      <c r="P1356" t="s">
        <v>11</v>
      </c>
      <c r="Q1356" s="124" t="s">
        <v>115</v>
      </c>
      <c r="R1356" s="124" t="s">
        <v>115</v>
      </c>
      <c r="S1356"/>
      <c r="T1356"/>
    </row>
    <row r="1357" spans="1:20">
      <c r="A1357"/>
      <c r="B1357" s="194">
        <v>44757</v>
      </c>
      <c r="C1357">
        <v>33</v>
      </c>
      <c r="D1357" t="s">
        <v>107</v>
      </c>
      <c r="E1357" t="s">
        <v>107</v>
      </c>
      <c r="F1357" t="s">
        <v>106</v>
      </c>
      <c r="G1357" s="124" t="s">
        <v>115</v>
      </c>
      <c r="H1357" t="s">
        <v>102</v>
      </c>
      <c r="I1357" s="124" t="s">
        <v>115</v>
      </c>
      <c r="J1357" s="194">
        <v>44424</v>
      </c>
      <c r="K1357" s="196">
        <f t="shared" si="21"/>
        <v>44426</v>
      </c>
      <c r="L1357"/>
      <c r="M1357"/>
      <c r="N1357" s="194">
        <v>44432</v>
      </c>
      <c r="O1357">
        <v>8</v>
      </c>
      <c r="P1357" t="s">
        <v>11</v>
      </c>
      <c r="Q1357" s="124" t="s">
        <v>115</v>
      </c>
      <c r="R1357" s="124" t="s">
        <v>115</v>
      </c>
      <c r="S1357"/>
      <c r="T1357"/>
    </row>
    <row r="1358" spans="1:20">
      <c r="A1358"/>
      <c r="B1358" s="194">
        <v>44762</v>
      </c>
      <c r="C1358">
        <v>40</v>
      </c>
      <c r="D1358" t="s">
        <v>98</v>
      </c>
      <c r="E1358" t="s">
        <v>99</v>
      </c>
      <c r="F1358" t="s">
        <v>106</v>
      </c>
      <c r="G1358" s="124" t="s">
        <v>115</v>
      </c>
      <c r="H1358" t="s">
        <v>102</v>
      </c>
      <c r="I1358" s="124" t="s">
        <v>115</v>
      </c>
      <c r="J1358" s="194">
        <v>44337</v>
      </c>
      <c r="K1358" s="196">
        <f t="shared" si="21"/>
        <v>44339</v>
      </c>
      <c r="L1358"/>
      <c r="M1358"/>
      <c r="N1358" s="194">
        <v>44342</v>
      </c>
      <c r="O1358">
        <v>5</v>
      </c>
      <c r="P1358" t="s">
        <v>11</v>
      </c>
      <c r="Q1358" s="124" t="s">
        <v>115</v>
      </c>
      <c r="R1358" s="124" t="s">
        <v>115</v>
      </c>
      <c r="S1358"/>
      <c r="T1358"/>
    </row>
    <row r="1359" spans="1:20">
      <c r="A1359"/>
      <c r="B1359" s="194">
        <v>44762</v>
      </c>
      <c r="C1359">
        <v>40</v>
      </c>
      <c r="D1359" t="s">
        <v>98</v>
      </c>
      <c r="E1359" t="s">
        <v>99</v>
      </c>
      <c r="F1359" t="s">
        <v>106</v>
      </c>
      <c r="G1359" s="124" t="s">
        <v>115</v>
      </c>
      <c r="H1359" t="s">
        <v>102</v>
      </c>
      <c r="I1359" s="124" t="s">
        <v>115</v>
      </c>
      <c r="J1359" s="194">
        <v>44356</v>
      </c>
      <c r="K1359" s="196">
        <f t="shared" si="21"/>
        <v>44358</v>
      </c>
      <c r="L1359"/>
      <c r="M1359"/>
      <c r="N1359" s="194">
        <v>44385</v>
      </c>
      <c r="O1359">
        <v>29</v>
      </c>
      <c r="P1359" t="s">
        <v>11</v>
      </c>
      <c r="Q1359" s="124" t="s">
        <v>115</v>
      </c>
      <c r="R1359" s="124" t="s">
        <v>115</v>
      </c>
      <c r="S1359"/>
      <c r="T1359"/>
    </row>
    <row r="1360" spans="1:20">
      <c r="A1360"/>
      <c r="B1360" s="194">
        <v>44755</v>
      </c>
      <c r="C1360">
        <v>43</v>
      </c>
      <c r="D1360" t="s">
        <v>98</v>
      </c>
      <c r="E1360" t="s">
        <v>99</v>
      </c>
      <c r="F1360" t="s">
        <v>106</v>
      </c>
      <c r="G1360" s="124" t="s">
        <v>115</v>
      </c>
      <c r="H1360" t="s">
        <v>102</v>
      </c>
      <c r="I1360" s="124" t="s">
        <v>115</v>
      </c>
      <c r="J1360" s="194">
        <v>44373</v>
      </c>
      <c r="K1360" s="196">
        <f t="shared" si="21"/>
        <v>44375</v>
      </c>
      <c r="L1360"/>
      <c r="M1360"/>
      <c r="N1360" s="194">
        <v>44375</v>
      </c>
      <c r="O1360">
        <v>2</v>
      </c>
      <c r="P1360" t="s">
        <v>11</v>
      </c>
      <c r="Q1360" s="124" t="s">
        <v>115</v>
      </c>
      <c r="R1360" s="124" t="s">
        <v>115</v>
      </c>
      <c r="S1360"/>
      <c r="T1360"/>
    </row>
    <row r="1361" spans="1:20">
      <c r="A1361"/>
      <c r="B1361" s="194">
        <v>44827</v>
      </c>
      <c r="C1361">
        <v>47</v>
      </c>
      <c r="D1361" t="s">
        <v>98</v>
      </c>
      <c r="E1361" t="s">
        <v>99</v>
      </c>
      <c r="F1361" t="s">
        <v>106</v>
      </c>
      <c r="G1361" s="124" t="s">
        <v>115</v>
      </c>
      <c r="H1361" t="s">
        <v>102</v>
      </c>
      <c r="I1361" s="124" t="s">
        <v>115</v>
      </c>
      <c r="J1361" s="194">
        <v>44336</v>
      </c>
      <c r="K1361" s="196">
        <f t="shared" si="21"/>
        <v>44338</v>
      </c>
      <c r="L1361"/>
      <c r="M1361"/>
      <c r="N1361" s="194">
        <v>44361</v>
      </c>
      <c r="O1361">
        <v>25</v>
      </c>
      <c r="P1361" t="s">
        <v>11</v>
      </c>
      <c r="Q1361" s="124" t="s">
        <v>115</v>
      </c>
      <c r="R1361" s="124" t="s">
        <v>115</v>
      </c>
      <c r="S1361"/>
      <c r="T1361"/>
    </row>
    <row r="1362" spans="1:20">
      <c r="A1362"/>
      <c r="B1362" s="194">
        <v>44827</v>
      </c>
      <c r="C1362">
        <v>47</v>
      </c>
      <c r="D1362" t="s">
        <v>98</v>
      </c>
      <c r="E1362" t="s">
        <v>99</v>
      </c>
      <c r="F1362" t="s">
        <v>106</v>
      </c>
      <c r="G1362" s="124" t="s">
        <v>115</v>
      </c>
      <c r="H1362" t="s">
        <v>102</v>
      </c>
      <c r="I1362" s="124" t="s">
        <v>115</v>
      </c>
      <c r="J1362" s="194">
        <v>44551</v>
      </c>
      <c r="K1362" s="196">
        <f t="shared" si="21"/>
        <v>44553</v>
      </c>
      <c r="L1362"/>
      <c r="M1362"/>
      <c r="N1362" s="194">
        <v>44557</v>
      </c>
      <c r="O1362">
        <v>6</v>
      </c>
      <c r="P1362" t="s">
        <v>11</v>
      </c>
      <c r="Q1362" s="124" t="s">
        <v>115</v>
      </c>
      <c r="R1362" s="124" t="s">
        <v>115</v>
      </c>
      <c r="S1362"/>
      <c r="T1362"/>
    </row>
    <row r="1363" spans="1:20">
      <c r="A1363"/>
      <c r="B1363" s="194">
        <v>44785</v>
      </c>
      <c r="C1363">
        <v>34</v>
      </c>
      <c r="D1363" t="s">
        <v>98</v>
      </c>
      <c r="E1363" t="s">
        <v>99</v>
      </c>
      <c r="F1363" t="s">
        <v>106</v>
      </c>
      <c r="G1363" s="124" t="s">
        <v>115</v>
      </c>
      <c r="H1363" t="s">
        <v>102</v>
      </c>
      <c r="I1363" s="124" t="s">
        <v>115</v>
      </c>
      <c r="J1363" s="194">
        <v>44293</v>
      </c>
      <c r="K1363" s="196">
        <f t="shared" si="21"/>
        <v>44295</v>
      </c>
      <c r="L1363"/>
      <c r="M1363"/>
      <c r="N1363" s="194">
        <v>44299</v>
      </c>
      <c r="O1363">
        <v>6</v>
      </c>
      <c r="P1363" t="s">
        <v>11</v>
      </c>
      <c r="Q1363" s="124" t="s">
        <v>115</v>
      </c>
      <c r="R1363" s="124" t="s">
        <v>115</v>
      </c>
      <c r="S1363"/>
      <c r="T1363"/>
    </row>
    <row r="1364" spans="1:20">
      <c r="A1364"/>
      <c r="B1364" s="194">
        <v>44756</v>
      </c>
      <c r="C1364">
        <v>26</v>
      </c>
      <c r="D1364" t="s">
        <v>107</v>
      </c>
      <c r="E1364" t="s">
        <v>107</v>
      </c>
      <c r="F1364" t="s">
        <v>106</v>
      </c>
      <c r="G1364" s="124" t="s">
        <v>115</v>
      </c>
      <c r="H1364" t="s">
        <v>102</v>
      </c>
      <c r="I1364" s="124" t="s">
        <v>115</v>
      </c>
      <c r="J1364" s="194">
        <v>44217</v>
      </c>
      <c r="K1364" s="196">
        <f t="shared" si="21"/>
        <v>44219</v>
      </c>
      <c r="L1364"/>
      <c r="M1364"/>
      <c r="N1364" s="194">
        <v>44239</v>
      </c>
      <c r="O1364">
        <v>22</v>
      </c>
      <c r="P1364" t="s">
        <v>11</v>
      </c>
      <c r="Q1364" s="124" t="s">
        <v>115</v>
      </c>
      <c r="R1364" s="124" t="s">
        <v>115</v>
      </c>
      <c r="S1364"/>
      <c r="T1364"/>
    </row>
    <row r="1365" spans="1:20">
      <c r="A1365"/>
      <c r="B1365" s="194">
        <v>44756</v>
      </c>
      <c r="C1365">
        <v>26</v>
      </c>
      <c r="D1365" t="s">
        <v>107</v>
      </c>
      <c r="E1365" t="s">
        <v>107</v>
      </c>
      <c r="F1365" t="s">
        <v>106</v>
      </c>
      <c r="G1365" s="124" t="s">
        <v>115</v>
      </c>
      <c r="H1365" t="s">
        <v>102</v>
      </c>
      <c r="I1365" s="124" t="s">
        <v>115</v>
      </c>
      <c r="J1365" s="194">
        <v>44282</v>
      </c>
      <c r="K1365" s="196">
        <f t="shared" si="21"/>
        <v>44284</v>
      </c>
      <c r="L1365"/>
      <c r="M1365"/>
      <c r="N1365" s="194">
        <v>44284</v>
      </c>
      <c r="O1365">
        <v>2</v>
      </c>
      <c r="P1365" t="s">
        <v>11</v>
      </c>
      <c r="Q1365" s="124" t="s">
        <v>115</v>
      </c>
      <c r="R1365" s="124" t="s">
        <v>115</v>
      </c>
      <c r="S1365"/>
      <c r="T1365"/>
    </row>
    <row r="1366" spans="1:20">
      <c r="A1366"/>
      <c r="B1366" s="194">
        <v>44756</v>
      </c>
      <c r="C1366">
        <v>26</v>
      </c>
      <c r="D1366" t="s">
        <v>107</v>
      </c>
      <c r="E1366" t="s">
        <v>107</v>
      </c>
      <c r="F1366" t="s">
        <v>106</v>
      </c>
      <c r="G1366" s="124" t="s">
        <v>115</v>
      </c>
      <c r="H1366" t="s">
        <v>102</v>
      </c>
      <c r="I1366" s="124" t="s">
        <v>115</v>
      </c>
      <c r="J1366" s="194">
        <v>44357</v>
      </c>
      <c r="K1366" s="196">
        <f t="shared" si="21"/>
        <v>44359</v>
      </c>
      <c r="L1366"/>
      <c r="M1366"/>
      <c r="N1366" s="194">
        <v>44358</v>
      </c>
      <c r="O1366">
        <v>1</v>
      </c>
      <c r="P1366" t="s">
        <v>11</v>
      </c>
      <c r="Q1366" s="124" t="s">
        <v>115</v>
      </c>
      <c r="R1366" s="124" t="s">
        <v>115</v>
      </c>
      <c r="S1366"/>
      <c r="T1366"/>
    </row>
    <row r="1367" spans="1:20">
      <c r="A1367"/>
      <c r="B1367" s="194">
        <v>44756</v>
      </c>
      <c r="C1367">
        <v>26</v>
      </c>
      <c r="D1367" t="s">
        <v>107</v>
      </c>
      <c r="E1367" t="s">
        <v>107</v>
      </c>
      <c r="F1367" t="s">
        <v>106</v>
      </c>
      <c r="G1367" s="124" t="s">
        <v>115</v>
      </c>
      <c r="H1367" t="s">
        <v>102</v>
      </c>
      <c r="I1367" s="124" t="s">
        <v>115</v>
      </c>
      <c r="J1367" s="194">
        <v>44424</v>
      </c>
      <c r="K1367" s="196">
        <f t="shared" si="21"/>
        <v>44426</v>
      </c>
      <c r="L1367"/>
      <c r="M1367"/>
      <c r="N1367" s="194">
        <v>44427</v>
      </c>
      <c r="O1367">
        <v>3</v>
      </c>
      <c r="P1367" t="s">
        <v>11</v>
      </c>
      <c r="Q1367" s="124" t="s">
        <v>115</v>
      </c>
      <c r="R1367" s="124" t="s">
        <v>115</v>
      </c>
      <c r="S1367"/>
      <c r="T1367"/>
    </row>
    <row r="1368" spans="1:20">
      <c r="A1368"/>
      <c r="B1368" s="194">
        <v>44756</v>
      </c>
      <c r="C1368">
        <v>26</v>
      </c>
      <c r="D1368" t="s">
        <v>107</v>
      </c>
      <c r="E1368" t="s">
        <v>107</v>
      </c>
      <c r="F1368" t="s">
        <v>106</v>
      </c>
      <c r="G1368" s="124" t="s">
        <v>115</v>
      </c>
      <c r="H1368" t="s">
        <v>102</v>
      </c>
      <c r="I1368" s="124" t="s">
        <v>115</v>
      </c>
      <c r="J1368" s="194">
        <v>44462</v>
      </c>
      <c r="K1368" s="196">
        <f t="shared" si="21"/>
        <v>44464</v>
      </c>
      <c r="L1368"/>
      <c r="M1368"/>
      <c r="N1368" s="194">
        <v>44474</v>
      </c>
      <c r="O1368">
        <v>12</v>
      </c>
      <c r="P1368" t="s">
        <v>11</v>
      </c>
      <c r="Q1368" s="124" t="s">
        <v>115</v>
      </c>
      <c r="R1368" s="124" t="s">
        <v>115</v>
      </c>
      <c r="S1368"/>
      <c r="T1368"/>
    </row>
    <row r="1369" spans="1:20">
      <c r="A1369"/>
      <c r="B1369" s="194">
        <v>44767</v>
      </c>
      <c r="C1369">
        <v>38</v>
      </c>
      <c r="D1369" t="s">
        <v>107</v>
      </c>
      <c r="E1369" t="s">
        <v>107</v>
      </c>
      <c r="F1369" t="s">
        <v>106</v>
      </c>
      <c r="G1369" s="124" t="s">
        <v>115</v>
      </c>
      <c r="H1369" t="s">
        <v>102</v>
      </c>
      <c r="I1369" s="124" t="s">
        <v>115</v>
      </c>
      <c r="J1369" s="194">
        <v>44263</v>
      </c>
      <c r="K1369" s="196">
        <f t="shared" si="21"/>
        <v>44265</v>
      </c>
      <c r="L1369"/>
      <c r="M1369"/>
      <c r="N1369" s="194">
        <v>44265</v>
      </c>
      <c r="O1369">
        <v>2</v>
      </c>
      <c r="P1369" t="s">
        <v>11</v>
      </c>
      <c r="Q1369" s="124" t="s">
        <v>115</v>
      </c>
      <c r="R1369" s="124" t="s">
        <v>115</v>
      </c>
      <c r="S1369"/>
      <c r="T1369"/>
    </row>
    <row r="1370" spans="1:20">
      <c r="A1370"/>
      <c r="B1370" s="194">
        <v>44767</v>
      </c>
      <c r="C1370">
        <v>32</v>
      </c>
      <c r="D1370" t="s">
        <v>105</v>
      </c>
      <c r="E1370" t="s">
        <v>99</v>
      </c>
      <c r="F1370" t="s">
        <v>106</v>
      </c>
      <c r="G1370" s="124" t="s">
        <v>115</v>
      </c>
      <c r="H1370" t="s">
        <v>102</v>
      </c>
      <c r="I1370" s="124" t="s">
        <v>115</v>
      </c>
      <c r="J1370" s="194">
        <v>44263</v>
      </c>
      <c r="K1370" s="196">
        <f t="shared" si="21"/>
        <v>44265</v>
      </c>
      <c r="L1370"/>
      <c r="M1370"/>
      <c r="N1370" s="194">
        <v>44286</v>
      </c>
      <c r="O1370">
        <v>23</v>
      </c>
      <c r="P1370" t="s">
        <v>11</v>
      </c>
      <c r="Q1370" s="124" t="s">
        <v>115</v>
      </c>
      <c r="R1370" s="124" t="s">
        <v>115</v>
      </c>
      <c r="S1370"/>
      <c r="T1370"/>
    </row>
    <row r="1371" spans="1:20">
      <c r="A1371"/>
      <c r="B1371" s="194">
        <v>44767</v>
      </c>
      <c r="C1371">
        <v>32</v>
      </c>
      <c r="D1371" t="s">
        <v>105</v>
      </c>
      <c r="E1371" t="s">
        <v>99</v>
      </c>
      <c r="F1371" t="s">
        <v>106</v>
      </c>
      <c r="G1371" s="124" t="s">
        <v>115</v>
      </c>
      <c r="H1371" t="s">
        <v>102</v>
      </c>
      <c r="I1371" s="124" t="s">
        <v>115</v>
      </c>
      <c r="J1371" s="194">
        <v>44310</v>
      </c>
      <c r="K1371" s="196">
        <f t="shared" si="21"/>
        <v>44312</v>
      </c>
      <c r="L1371"/>
      <c r="M1371"/>
      <c r="N1371" s="194">
        <v>44311</v>
      </c>
      <c r="O1371">
        <v>1</v>
      </c>
      <c r="P1371" t="s">
        <v>11</v>
      </c>
      <c r="Q1371" s="124" t="s">
        <v>115</v>
      </c>
      <c r="R1371" s="124" t="s">
        <v>115</v>
      </c>
      <c r="S1371"/>
      <c r="T1371"/>
    </row>
    <row r="1372" spans="1:20">
      <c r="A1372"/>
      <c r="B1372" s="194">
        <v>44767</v>
      </c>
      <c r="C1372">
        <v>27</v>
      </c>
      <c r="D1372" t="s">
        <v>107</v>
      </c>
      <c r="E1372" t="s">
        <v>107</v>
      </c>
      <c r="F1372" t="s">
        <v>106</v>
      </c>
      <c r="G1372" s="124" t="s">
        <v>115</v>
      </c>
      <c r="H1372" t="s">
        <v>102</v>
      </c>
      <c r="I1372" s="124" t="s">
        <v>115</v>
      </c>
      <c r="J1372" s="194">
        <v>44413</v>
      </c>
      <c r="K1372" s="196">
        <f t="shared" si="21"/>
        <v>44415</v>
      </c>
      <c r="L1372"/>
      <c r="M1372"/>
      <c r="N1372" s="194">
        <v>44418</v>
      </c>
      <c r="O1372">
        <v>5</v>
      </c>
      <c r="P1372" t="s">
        <v>11</v>
      </c>
      <c r="Q1372" s="124" t="s">
        <v>115</v>
      </c>
      <c r="R1372" s="124" t="s">
        <v>115</v>
      </c>
      <c r="S1372"/>
      <c r="T1372"/>
    </row>
    <row r="1373" spans="1:20">
      <c r="A1373"/>
      <c r="B1373" s="194">
        <v>44769</v>
      </c>
      <c r="C1373">
        <v>23</v>
      </c>
      <c r="D1373" t="s">
        <v>107</v>
      </c>
      <c r="E1373" t="s">
        <v>107</v>
      </c>
      <c r="F1373" t="s">
        <v>106</v>
      </c>
      <c r="G1373" s="124" t="s">
        <v>115</v>
      </c>
      <c r="H1373" t="s">
        <v>102</v>
      </c>
      <c r="I1373" s="124" t="s">
        <v>115</v>
      </c>
      <c r="J1373" s="194">
        <v>44469</v>
      </c>
      <c r="K1373" s="196">
        <f t="shared" si="21"/>
        <v>44471</v>
      </c>
      <c r="L1373"/>
      <c r="M1373"/>
      <c r="N1373" s="194">
        <v>44473</v>
      </c>
      <c r="O1373">
        <v>4</v>
      </c>
      <c r="P1373" t="s">
        <v>11</v>
      </c>
      <c r="Q1373" s="124" t="s">
        <v>115</v>
      </c>
      <c r="R1373" s="124" t="s">
        <v>115</v>
      </c>
      <c r="S1373"/>
      <c r="T1373"/>
    </row>
    <row r="1374" spans="1:20">
      <c r="A1374"/>
      <c r="B1374" s="194">
        <v>44770</v>
      </c>
      <c r="C1374">
        <v>40</v>
      </c>
      <c r="D1374" t="s">
        <v>98</v>
      </c>
      <c r="E1374" t="s">
        <v>99</v>
      </c>
      <c r="F1374" t="s">
        <v>106</v>
      </c>
      <c r="G1374" s="124" t="s">
        <v>115</v>
      </c>
      <c r="H1374" t="s">
        <v>102</v>
      </c>
      <c r="I1374" s="124" t="s">
        <v>115</v>
      </c>
      <c r="J1374" s="194">
        <v>44359</v>
      </c>
      <c r="K1374" s="196">
        <f t="shared" si="21"/>
        <v>44361</v>
      </c>
      <c r="L1374"/>
      <c r="M1374"/>
      <c r="N1374" s="194">
        <v>44364</v>
      </c>
      <c r="O1374">
        <v>5</v>
      </c>
      <c r="P1374" t="s">
        <v>11</v>
      </c>
      <c r="Q1374" s="124" t="s">
        <v>115</v>
      </c>
      <c r="R1374" s="124" t="s">
        <v>115</v>
      </c>
      <c r="S1374"/>
      <c r="T1374"/>
    </row>
    <row r="1375" spans="1:20">
      <c r="A1375"/>
      <c r="B1375" s="194">
        <v>44781</v>
      </c>
      <c r="C1375">
        <v>22</v>
      </c>
      <c r="D1375" t="s">
        <v>98</v>
      </c>
      <c r="E1375" t="s">
        <v>99</v>
      </c>
      <c r="F1375" t="s">
        <v>106</v>
      </c>
      <c r="G1375" s="124" t="s">
        <v>115</v>
      </c>
      <c r="H1375" t="s">
        <v>102</v>
      </c>
      <c r="I1375" s="124" t="s">
        <v>115</v>
      </c>
      <c r="J1375" s="194">
        <v>44504</v>
      </c>
      <c r="K1375" s="196">
        <f t="shared" si="21"/>
        <v>44506</v>
      </c>
      <c r="L1375"/>
      <c r="M1375"/>
      <c r="N1375" s="194">
        <v>44523</v>
      </c>
      <c r="O1375">
        <v>19</v>
      </c>
      <c r="P1375" t="s">
        <v>11</v>
      </c>
      <c r="Q1375" s="124" t="s">
        <v>115</v>
      </c>
      <c r="R1375" s="124" t="s">
        <v>115</v>
      </c>
      <c r="S1375"/>
      <c r="T1375"/>
    </row>
    <row r="1376" spans="1:20">
      <c r="A1376"/>
      <c r="B1376" s="194">
        <v>44781</v>
      </c>
      <c r="C1376">
        <v>33</v>
      </c>
      <c r="D1376" t="s">
        <v>107</v>
      </c>
      <c r="E1376" t="s">
        <v>107</v>
      </c>
      <c r="F1376" t="s">
        <v>106</v>
      </c>
      <c r="G1376" s="124" t="s">
        <v>115</v>
      </c>
      <c r="H1376" t="s">
        <v>102</v>
      </c>
      <c r="I1376" s="124" t="s">
        <v>115</v>
      </c>
      <c r="J1376" s="194">
        <v>44463</v>
      </c>
      <c r="K1376" s="196">
        <f t="shared" si="21"/>
        <v>44465</v>
      </c>
      <c r="L1376"/>
      <c r="M1376"/>
      <c r="N1376" s="194">
        <v>44473</v>
      </c>
      <c r="O1376">
        <v>10</v>
      </c>
      <c r="P1376" t="s">
        <v>11</v>
      </c>
      <c r="Q1376" s="124" t="s">
        <v>115</v>
      </c>
      <c r="R1376" s="124" t="s">
        <v>115</v>
      </c>
      <c r="S1376"/>
      <c r="T1376"/>
    </row>
    <row r="1377" spans="1:20">
      <c r="A1377"/>
      <c r="B1377" s="194">
        <v>44781</v>
      </c>
      <c r="C1377">
        <v>22</v>
      </c>
      <c r="D1377" t="s">
        <v>107</v>
      </c>
      <c r="E1377" t="s">
        <v>107</v>
      </c>
      <c r="F1377" t="s">
        <v>106</v>
      </c>
      <c r="G1377" s="124" t="s">
        <v>115</v>
      </c>
      <c r="H1377" t="s">
        <v>102</v>
      </c>
      <c r="I1377" s="124" t="s">
        <v>115</v>
      </c>
      <c r="J1377" s="194">
        <v>44217</v>
      </c>
      <c r="K1377" s="196">
        <f t="shared" si="21"/>
        <v>44219</v>
      </c>
      <c r="L1377"/>
      <c r="M1377"/>
      <c r="N1377" s="194">
        <v>44224</v>
      </c>
      <c r="O1377">
        <v>7</v>
      </c>
      <c r="P1377" t="s">
        <v>11</v>
      </c>
      <c r="Q1377" s="124" t="s">
        <v>115</v>
      </c>
      <c r="R1377" s="124" t="s">
        <v>115</v>
      </c>
      <c r="S1377"/>
      <c r="T1377"/>
    </row>
    <row r="1378" spans="1:20">
      <c r="A1378"/>
      <c r="B1378" s="194">
        <v>44798</v>
      </c>
      <c r="C1378">
        <v>21</v>
      </c>
      <c r="D1378" t="s">
        <v>107</v>
      </c>
      <c r="E1378" t="s">
        <v>107</v>
      </c>
      <c r="F1378" t="s">
        <v>106</v>
      </c>
      <c r="G1378" s="124" t="s">
        <v>115</v>
      </c>
      <c r="H1378" t="s">
        <v>102</v>
      </c>
      <c r="I1378" s="124" t="s">
        <v>115</v>
      </c>
      <c r="J1378" s="194">
        <v>44335</v>
      </c>
      <c r="K1378" s="196">
        <f t="shared" si="21"/>
        <v>44337</v>
      </c>
      <c r="L1378"/>
      <c r="M1378"/>
      <c r="N1378" s="194">
        <v>44363</v>
      </c>
      <c r="O1378">
        <v>28</v>
      </c>
      <c r="P1378" t="s">
        <v>11</v>
      </c>
      <c r="Q1378" s="124" t="s">
        <v>115</v>
      </c>
      <c r="R1378" s="124" t="s">
        <v>115</v>
      </c>
      <c r="S1378"/>
      <c r="T1378"/>
    </row>
    <row r="1379" spans="1:20">
      <c r="A1379"/>
      <c r="B1379" s="194">
        <v>44798</v>
      </c>
      <c r="C1379">
        <v>21</v>
      </c>
      <c r="D1379" t="s">
        <v>107</v>
      </c>
      <c r="E1379" t="s">
        <v>107</v>
      </c>
      <c r="F1379" t="s">
        <v>106</v>
      </c>
      <c r="G1379" s="124" t="s">
        <v>115</v>
      </c>
      <c r="H1379" t="s">
        <v>102</v>
      </c>
      <c r="I1379" s="124" t="s">
        <v>115</v>
      </c>
      <c r="J1379" s="194">
        <v>44399</v>
      </c>
      <c r="K1379" s="196">
        <f t="shared" si="21"/>
        <v>44401</v>
      </c>
      <c r="L1379"/>
      <c r="M1379"/>
      <c r="N1379" s="194">
        <v>44400</v>
      </c>
      <c r="O1379">
        <v>1</v>
      </c>
      <c r="P1379" t="s">
        <v>11</v>
      </c>
      <c r="Q1379" s="124" t="s">
        <v>115</v>
      </c>
      <c r="R1379" s="124" t="s">
        <v>115</v>
      </c>
      <c r="S1379"/>
      <c r="T1379"/>
    </row>
    <row r="1380" spans="1:20">
      <c r="A1380"/>
      <c r="B1380" s="194">
        <v>44798</v>
      </c>
      <c r="C1380">
        <v>21</v>
      </c>
      <c r="D1380" t="s">
        <v>107</v>
      </c>
      <c r="E1380" t="s">
        <v>107</v>
      </c>
      <c r="F1380" t="s">
        <v>106</v>
      </c>
      <c r="G1380" s="124" t="s">
        <v>115</v>
      </c>
      <c r="H1380" t="s">
        <v>102</v>
      </c>
      <c r="I1380" s="124" t="s">
        <v>115</v>
      </c>
      <c r="J1380" s="194">
        <v>44463</v>
      </c>
      <c r="K1380" s="196">
        <f t="shared" si="21"/>
        <v>44465</v>
      </c>
      <c r="L1380"/>
      <c r="M1380"/>
      <c r="N1380" s="194">
        <v>44464</v>
      </c>
      <c r="O1380">
        <v>1</v>
      </c>
      <c r="P1380" t="s">
        <v>11</v>
      </c>
      <c r="Q1380" s="124" t="s">
        <v>115</v>
      </c>
      <c r="R1380" s="124" t="s">
        <v>115</v>
      </c>
      <c r="S1380"/>
      <c r="T1380"/>
    </row>
    <row r="1381" spans="1:20">
      <c r="A1381"/>
      <c r="B1381" s="194">
        <v>44777</v>
      </c>
      <c r="C1381">
        <v>47</v>
      </c>
      <c r="D1381" t="s">
        <v>107</v>
      </c>
      <c r="E1381" t="s">
        <v>107</v>
      </c>
      <c r="F1381" t="s">
        <v>106</v>
      </c>
      <c r="G1381" s="124" t="s">
        <v>115</v>
      </c>
      <c r="H1381" t="s">
        <v>102</v>
      </c>
      <c r="I1381" s="124" t="s">
        <v>115</v>
      </c>
      <c r="J1381" s="194">
        <v>44349</v>
      </c>
      <c r="K1381" s="196">
        <f t="shared" si="21"/>
        <v>44351</v>
      </c>
      <c r="L1381"/>
      <c r="M1381"/>
      <c r="N1381" s="194">
        <v>44358</v>
      </c>
      <c r="O1381">
        <v>9</v>
      </c>
      <c r="P1381" t="s">
        <v>11</v>
      </c>
      <c r="Q1381" s="124" t="s">
        <v>115</v>
      </c>
      <c r="R1381" s="124" t="s">
        <v>115</v>
      </c>
      <c r="S1381"/>
      <c r="T1381"/>
    </row>
    <row r="1382" spans="1:20">
      <c r="A1382"/>
      <c r="B1382" s="194">
        <v>44778</v>
      </c>
      <c r="C1382">
        <v>35</v>
      </c>
      <c r="D1382" t="s">
        <v>98</v>
      </c>
      <c r="E1382" t="s">
        <v>99</v>
      </c>
      <c r="F1382" t="s">
        <v>106</v>
      </c>
      <c r="G1382" s="124" t="s">
        <v>115</v>
      </c>
      <c r="H1382" t="s">
        <v>102</v>
      </c>
      <c r="I1382" s="124" t="s">
        <v>115</v>
      </c>
      <c r="J1382" s="194">
        <v>44456</v>
      </c>
      <c r="K1382" s="196">
        <f t="shared" si="21"/>
        <v>44458</v>
      </c>
      <c r="L1382"/>
      <c r="M1382"/>
      <c r="N1382" s="194">
        <v>44461</v>
      </c>
      <c r="O1382">
        <v>5</v>
      </c>
      <c r="P1382" t="s">
        <v>11</v>
      </c>
      <c r="Q1382" s="124" t="s">
        <v>115</v>
      </c>
      <c r="R1382" s="124" t="s">
        <v>115</v>
      </c>
      <c r="S1382"/>
      <c r="T1382"/>
    </row>
    <row r="1383" spans="1:20">
      <c r="A1383"/>
      <c r="B1383" s="194">
        <v>44778</v>
      </c>
      <c r="C1383">
        <v>22</v>
      </c>
      <c r="D1383" t="s">
        <v>107</v>
      </c>
      <c r="E1383" t="s">
        <v>107</v>
      </c>
      <c r="F1383" t="s">
        <v>106</v>
      </c>
      <c r="G1383" s="124" t="s">
        <v>115</v>
      </c>
      <c r="H1383" t="s">
        <v>102</v>
      </c>
      <c r="I1383" s="124" t="s">
        <v>115</v>
      </c>
      <c r="J1383" s="194">
        <v>44278</v>
      </c>
      <c r="K1383" s="196">
        <f t="shared" si="21"/>
        <v>44280</v>
      </c>
      <c r="L1383"/>
      <c r="M1383"/>
      <c r="N1383" s="194">
        <v>44291</v>
      </c>
      <c r="O1383">
        <v>13</v>
      </c>
      <c r="P1383" t="s">
        <v>11</v>
      </c>
      <c r="Q1383" s="124" t="s">
        <v>115</v>
      </c>
      <c r="R1383" s="124" t="s">
        <v>115</v>
      </c>
      <c r="S1383"/>
      <c r="T1383"/>
    </row>
    <row r="1384" spans="1:20">
      <c r="A1384"/>
      <c r="B1384" s="194">
        <v>44778</v>
      </c>
      <c r="C1384">
        <v>22</v>
      </c>
      <c r="D1384" t="s">
        <v>107</v>
      </c>
      <c r="E1384" t="s">
        <v>107</v>
      </c>
      <c r="F1384" t="s">
        <v>106</v>
      </c>
      <c r="G1384" s="124" t="s">
        <v>115</v>
      </c>
      <c r="H1384" t="s">
        <v>102</v>
      </c>
      <c r="I1384" s="124" t="s">
        <v>115</v>
      </c>
      <c r="J1384" s="194">
        <v>44340</v>
      </c>
      <c r="K1384" s="196">
        <f t="shared" si="21"/>
        <v>44342</v>
      </c>
      <c r="L1384"/>
      <c r="M1384"/>
      <c r="N1384" s="194">
        <v>44343</v>
      </c>
      <c r="O1384">
        <v>3</v>
      </c>
      <c r="P1384" t="s">
        <v>11</v>
      </c>
      <c r="Q1384" s="124" t="s">
        <v>115</v>
      </c>
      <c r="R1384" s="124" t="s">
        <v>115</v>
      </c>
      <c r="S1384"/>
      <c r="T1384"/>
    </row>
    <row r="1385" spans="1:20">
      <c r="A1385"/>
      <c r="B1385" s="194">
        <v>44778</v>
      </c>
      <c r="C1385">
        <v>22</v>
      </c>
      <c r="D1385" t="s">
        <v>107</v>
      </c>
      <c r="E1385" t="s">
        <v>107</v>
      </c>
      <c r="F1385" t="s">
        <v>106</v>
      </c>
      <c r="G1385" s="124" t="s">
        <v>115</v>
      </c>
      <c r="H1385" t="s">
        <v>102</v>
      </c>
      <c r="I1385" s="124" t="s">
        <v>115</v>
      </c>
      <c r="J1385" s="194">
        <v>44390</v>
      </c>
      <c r="K1385" s="196">
        <f t="shared" si="21"/>
        <v>44392</v>
      </c>
      <c r="L1385"/>
      <c r="M1385"/>
      <c r="N1385" s="194">
        <v>44405</v>
      </c>
      <c r="O1385">
        <v>15</v>
      </c>
      <c r="P1385" t="s">
        <v>11</v>
      </c>
      <c r="Q1385" s="124" t="s">
        <v>115</v>
      </c>
      <c r="R1385" s="124" t="s">
        <v>115</v>
      </c>
      <c r="S1385"/>
      <c r="T1385"/>
    </row>
    <row r="1386" spans="1:20">
      <c r="A1386"/>
      <c r="B1386" s="194">
        <v>44788</v>
      </c>
      <c r="C1386">
        <v>22</v>
      </c>
      <c r="D1386" t="s">
        <v>107</v>
      </c>
      <c r="E1386" t="s">
        <v>107</v>
      </c>
      <c r="F1386" t="s">
        <v>106</v>
      </c>
      <c r="G1386" s="124" t="s">
        <v>115</v>
      </c>
      <c r="H1386" t="s">
        <v>102</v>
      </c>
      <c r="I1386" s="124" t="s">
        <v>115</v>
      </c>
      <c r="J1386" s="194">
        <v>44346</v>
      </c>
      <c r="K1386" s="196">
        <f t="shared" si="21"/>
        <v>44348</v>
      </c>
      <c r="L1386"/>
      <c r="M1386"/>
      <c r="N1386" s="194">
        <v>44359</v>
      </c>
      <c r="O1386">
        <v>13</v>
      </c>
      <c r="P1386" t="s">
        <v>11</v>
      </c>
      <c r="Q1386" s="124" t="s">
        <v>115</v>
      </c>
      <c r="R1386" s="124" t="s">
        <v>115</v>
      </c>
      <c r="S1386"/>
      <c r="T1386"/>
    </row>
    <row r="1387" spans="1:20">
      <c r="A1387"/>
      <c r="B1387" s="194">
        <v>44788</v>
      </c>
      <c r="C1387">
        <v>22</v>
      </c>
      <c r="D1387" t="s">
        <v>107</v>
      </c>
      <c r="E1387" t="s">
        <v>107</v>
      </c>
      <c r="F1387" t="s">
        <v>106</v>
      </c>
      <c r="G1387" s="124" t="s">
        <v>115</v>
      </c>
      <c r="H1387" t="s">
        <v>102</v>
      </c>
      <c r="I1387" s="124" t="s">
        <v>115</v>
      </c>
      <c r="J1387" s="194">
        <v>44388</v>
      </c>
      <c r="K1387" s="196">
        <f t="shared" si="21"/>
        <v>44390</v>
      </c>
      <c r="L1387"/>
      <c r="M1387"/>
      <c r="N1387" s="194">
        <v>44391</v>
      </c>
      <c r="O1387">
        <v>3</v>
      </c>
      <c r="P1387" t="s">
        <v>11</v>
      </c>
      <c r="Q1387" s="124" t="s">
        <v>115</v>
      </c>
      <c r="R1387" s="124" t="s">
        <v>115</v>
      </c>
      <c r="S1387"/>
      <c r="T1387"/>
    </row>
    <row r="1388" spans="1:20">
      <c r="A1388"/>
      <c r="B1388" s="194">
        <v>44788</v>
      </c>
      <c r="C1388">
        <v>22</v>
      </c>
      <c r="D1388" t="s">
        <v>107</v>
      </c>
      <c r="E1388" t="s">
        <v>107</v>
      </c>
      <c r="F1388" t="s">
        <v>106</v>
      </c>
      <c r="G1388" s="124" t="s">
        <v>115</v>
      </c>
      <c r="H1388" t="s">
        <v>102</v>
      </c>
      <c r="I1388" s="124" t="s">
        <v>115</v>
      </c>
      <c r="J1388" s="194">
        <v>44392</v>
      </c>
      <c r="K1388" s="196">
        <f t="shared" si="21"/>
        <v>44394</v>
      </c>
      <c r="L1388"/>
      <c r="M1388"/>
      <c r="N1388" s="194">
        <v>44397</v>
      </c>
      <c r="O1388">
        <v>5</v>
      </c>
      <c r="P1388" t="s">
        <v>11</v>
      </c>
      <c r="Q1388" s="124" t="s">
        <v>115</v>
      </c>
      <c r="R1388" s="124" t="s">
        <v>115</v>
      </c>
      <c r="S1388"/>
      <c r="T1388"/>
    </row>
    <row r="1389" spans="1:20">
      <c r="A1389"/>
      <c r="B1389" s="194">
        <v>44788</v>
      </c>
      <c r="C1389">
        <v>22</v>
      </c>
      <c r="D1389" t="s">
        <v>107</v>
      </c>
      <c r="E1389" t="s">
        <v>107</v>
      </c>
      <c r="F1389" t="s">
        <v>106</v>
      </c>
      <c r="G1389" s="124" t="s">
        <v>115</v>
      </c>
      <c r="H1389" t="s">
        <v>102</v>
      </c>
      <c r="I1389" s="124" t="s">
        <v>115</v>
      </c>
      <c r="J1389" s="194">
        <v>44411</v>
      </c>
      <c r="K1389" s="196">
        <f t="shared" si="21"/>
        <v>44413</v>
      </c>
      <c r="L1389"/>
      <c r="M1389"/>
      <c r="N1389" s="194">
        <v>44413</v>
      </c>
      <c r="O1389">
        <v>2</v>
      </c>
      <c r="P1389" t="s">
        <v>11</v>
      </c>
      <c r="Q1389" s="124" t="s">
        <v>115</v>
      </c>
      <c r="R1389" s="124" t="s">
        <v>115</v>
      </c>
      <c r="S1389"/>
      <c r="T1389"/>
    </row>
    <row r="1390" spans="1:20">
      <c r="A1390"/>
      <c r="B1390" s="194">
        <v>44788</v>
      </c>
      <c r="C1390">
        <v>22</v>
      </c>
      <c r="D1390" t="s">
        <v>107</v>
      </c>
      <c r="E1390" t="s">
        <v>107</v>
      </c>
      <c r="F1390" t="s">
        <v>106</v>
      </c>
      <c r="G1390" s="124" t="s">
        <v>115</v>
      </c>
      <c r="H1390" t="s">
        <v>102</v>
      </c>
      <c r="I1390" s="124" t="s">
        <v>115</v>
      </c>
      <c r="J1390" s="194">
        <v>44413</v>
      </c>
      <c r="K1390" s="196">
        <f t="shared" si="21"/>
        <v>44415</v>
      </c>
      <c r="L1390"/>
      <c r="M1390"/>
      <c r="N1390" s="194">
        <v>44425</v>
      </c>
      <c r="O1390">
        <v>12</v>
      </c>
      <c r="P1390" t="s">
        <v>11</v>
      </c>
      <c r="Q1390" s="124" t="s">
        <v>115</v>
      </c>
      <c r="R1390" s="124" t="s">
        <v>115</v>
      </c>
      <c r="S1390"/>
      <c r="T1390"/>
    </row>
    <row r="1391" spans="1:20">
      <c r="A1391"/>
      <c r="B1391" s="194">
        <v>44785</v>
      </c>
      <c r="C1391">
        <v>28</v>
      </c>
      <c r="D1391" t="s">
        <v>105</v>
      </c>
      <c r="E1391" t="s">
        <v>99</v>
      </c>
      <c r="F1391" t="s">
        <v>106</v>
      </c>
      <c r="G1391" s="124" t="s">
        <v>115</v>
      </c>
      <c r="H1391" t="s">
        <v>102</v>
      </c>
      <c r="I1391" s="124" t="s">
        <v>115</v>
      </c>
      <c r="J1391" s="194">
        <v>44379</v>
      </c>
      <c r="K1391" s="196">
        <f t="shared" si="21"/>
        <v>44381</v>
      </c>
      <c r="L1391"/>
      <c r="M1391"/>
      <c r="N1391" s="194">
        <v>44386</v>
      </c>
      <c r="O1391">
        <v>7</v>
      </c>
      <c r="P1391" t="s">
        <v>11</v>
      </c>
      <c r="Q1391" s="124" t="s">
        <v>115</v>
      </c>
      <c r="R1391" s="124" t="s">
        <v>115</v>
      </c>
      <c r="S1391"/>
      <c r="T1391"/>
    </row>
    <row r="1392" spans="1:20">
      <c r="A1392"/>
      <c r="B1392" s="194">
        <v>44785</v>
      </c>
      <c r="C1392">
        <v>31</v>
      </c>
      <c r="D1392" t="s">
        <v>98</v>
      </c>
      <c r="E1392" t="s">
        <v>99</v>
      </c>
      <c r="F1392" t="s">
        <v>106</v>
      </c>
      <c r="G1392" s="124" t="s">
        <v>115</v>
      </c>
      <c r="H1392" t="s">
        <v>102</v>
      </c>
      <c r="I1392" s="124" t="s">
        <v>115</v>
      </c>
      <c r="J1392" s="194">
        <v>44349</v>
      </c>
      <c r="K1392" s="196">
        <f t="shared" si="21"/>
        <v>44351</v>
      </c>
      <c r="L1392"/>
      <c r="M1392"/>
      <c r="N1392" s="194">
        <v>44356</v>
      </c>
      <c r="O1392">
        <v>7</v>
      </c>
      <c r="P1392" t="s">
        <v>11</v>
      </c>
      <c r="Q1392" s="124" t="s">
        <v>115</v>
      </c>
      <c r="R1392" s="124" t="s">
        <v>115</v>
      </c>
      <c r="S1392"/>
      <c r="T1392"/>
    </row>
    <row r="1393" spans="1:20">
      <c r="A1393"/>
      <c r="B1393" s="194">
        <v>44791</v>
      </c>
      <c r="C1393">
        <v>27</v>
      </c>
      <c r="D1393" t="s">
        <v>105</v>
      </c>
      <c r="E1393" t="s">
        <v>99</v>
      </c>
      <c r="F1393" t="s">
        <v>106</v>
      </c>
      <c r="G1393" s="124" t="s">
        <v>115</v>
      </c>
      <c r="H1393" t="s">
        <v>102</v>
      </c>
      <c r="I1393" s="124" t="s">
        <v>115</v>
      </c>
      <c r="J1393" s="194">
        <v>44201</v>
      </c>
      <c r="K1393" s="196">
        <f t="shared" si="21"/>
        <v>44203</v>
      </c>
      <c r="L1393"/>
      <c r="M1393"/>
      <c r="N1393" s="194">
        <v>44204</v>
      </c>
      <c r="O1393">
        <v>3</v>
      </c>
      <c r="P1393" t="s">
        <v>11</v>
      </c>
      <c r="Q1393" s="124" t="s">
        <v>115</v>
      </c>
      <c r="R1393" s="124" t="s">
        <v>115</v>
      </c>
      <c r="S1393"/>
      <c r="T1393"/>
    </row>
    <row r="1394" spans="1:20">
      <c r="A1394"/>
      <c r="B1394" s="194">
        <v>44791</v>
      </c>
      <c r="C1394">
        <v>27</v>
      </c>
      <c r="D1394" t="s">
        <v>105</v>
      </c>
      <c r="E1394" t="s">
        <v>99</v>
      </c>
      <c r="F1394" t="s">
        <v>106</v>
      </c>
      <c r="G1394" s="124" t="s">
        <v>115</v>
      </c>
      <c r="H1394" t="s">
        <v>102</v>
      </c>
      <c r="I1394" s="124" t="s">
        <v>115</v>
      </c>
      <c r="J1394" s="194">
        <v>44216</v>
      </c>
      <c r="K1394" s="196">
        <f t="shared" si="21"/>
        <v>44218</v>
      </c>
      <c r="L1394"/>
      <c r="M1394"/>
      <c r="N1394" s="194">
        <v>44232</v>
      </c>
      <c r="O1394">
        <v>16</v>
      </c>
      <c r="P1394" t="s">
        <v>11</v>
      </c>
      <c r="Q1394" s="124" t="s">
        <v>115</v>
      </c>
      <c r="R1394" s="124" t="s">
        <v>115</v>
      </c>
      <c r="S1394"/>
      <c r="T1394"/>
    </row>
    <row r="1395" spans="1:20">
      <c r="A1395"/>
      <c r="B1395" s="194">
        <v>44791</v>
      </c>
      <c r="C1395">
        <v>27</v>
      </c>
      <c r="D1395" t="s">
        <v>105</v>
      </c>
      <c r="E1395" t="s">
        <v>99</v>
      </c>
      <c r="F1395" t="s">
        <v>106</v>
      </c>
      <c r="G1395" s="124" t="s">
        <v>115</v>
      </c>
      <c r="H1395" t="s">
        <v>102</v>
      </c>
      <c r="I1395" s="124" t="s">
        <v>115</v>
      </c>
      <c r="J1395" s="194">
        <v>44257</v>
      </c>
      <c r="K1395" s="196">
        <f t="shared" si="21"/>
        <v>44259</v>
      </c>
      <c r="L1395"/>
      <c r="M1395"/>
      <c r="N1395" s="194">
        <v>44278</v>
      </c>
      <c r="O1395">
        <v>21</v>
      </c>
      <c r="P1395" t="s">
        <v>11</v>
      </c>
      <c r="Q1395" s="124" t="s">
        <v>115</v>
      </c>
      <c r="R1395" s="124" t="s">
        <v>115</v>
      </c>
      <c r="S1395"/>
      <c r="T1395"/>
    </row>
    <row r="1396" spans="1:20">
      <c r="A1396"/>
      <c r="B1396" s="194">
        <v>44791</v>
      </c>
      <c r="C1396">
        <v>27</v>
      </c>
      <c r="D1396" t="s">
        <v>105</v>
      </c>
      <c r="E1396" t="s">
        <v>99</v>
      </c>
      <c r="F1396" t="s">
        <v>106</v>
      </c>
      <c r="G1396" s="124" t="s">
        <v>115</v>
      </c>
      <c r="H1396" t="s">
        <v>102</v>
      </c>
      <c r="I1396" s="124" t="s">
        <v>115</v>
      </c>
      <c r="J1396" s="194">
        <v>44408</v>
      </c>
      <c r="K1396" s="196">
        <f t="shared" si="21"/>
        <v>44410</v>
      </c>
      <c r="L1396"/>
      <c r="M1396"/>
      <c r="N1396" s="194">
        <v>44409</v>
      </c>
      <c r="O1396">
        <v>1</v>
      </c>
      <c r="P1396" t="s">
        <v>11</v>
      </c>
      <c r="Q1396" s="124" t="s">
        <v>115</v>
      </c>
      <c r="R1396" s="124" t="s">
        <v>115</v>
      </c>
      <c r="S1396"/>
      <c r="T1396"/>
    </row>
    <row r="1397" spans="1:20">
      <c r="A1397"/>
      <c r="B1397" s="194">
        <v>44792</v>
      </c>
      <c r="C1397">
        <v>38</v>
      </c>
      <c r="D1397" t="s">
        <v>107</v>
      </c>
      <c r="E1397" t="s">
        <v>107</v>
      </c>
      <c r="F1397" t="s">
        <v>106</v>
      </c>
      <c r="G1397" s="124" t="s">
        <v>115</v>
      </c>
      <c r="H1397" t="s">
        <v>102</v>
      </c>
      <c r="I1397" s="124" t="s">
        <v>115</v>
      </c>
      <c r="J1397" s="194">
        <v>44263</v>
      </c>
      <c r="K1397" s="196">
        <f t="shared" si="21"/>
        <v>44265</v>
      </c>
      <c r="L1397"/>
      <c r="M1397"/>
      <c r="N1397" s="194">
        <v>44265</v>
      </c>
      <c r="O1397">
        <v>2</v>
      </c>
      <c r="P1397" t="s">
        <v>11</v>
      </c>
      <c r="Q1397" s="124" t="s">
        <v>115</v>
      </c>
      <c r="R1397" s="124" t="s">
        <v>115</v>
      </c>
      <c r="S1397"/>
      <c r="T1397"/>
    </row>
    <row r="1398" spans="1:20">
      <c r="A1398"/>
      <c r="B1398" s="194">
        <v>44795</v>
      </c>
      <c r="C1398">
        <v>44</v>
      </c>
      <c r="D1398" t="s">
        <v>107</v>
      </c>
      <c r="E1398" t="s">
        <v>107</v>
      </c>
      <c r="F1398" t="s">
        <v>106</v>
      </c>
      <c r="G1398" s="124" t="s">
        <v>115</v>
      </c>
      <c r="H1398" t="s">
        <v>102</v>
      </c>
      <c r="I1398" s="124" t="s">
        <v>115</v>
      </c>
      <c r="J1398" s="194">
        <v>44212</v>
      </c>
      <c r="K1398" s="196">
        <f t="shared" si="21"/>
        <v>44214</v>
      </c>
      <c r="L1398"/>
      <c r="M1398"/>
      <c r="N1398" s="194">
        <v>44231</v>
      </c>
      <c r="O1398">
        <v>19</v>
      </c>
      <c r="P1398" t="s">
        <v>11</v>
      </c>
      <c r="Q1398" s="124" t="s">
        <v>115</v>
      </c>
      <c r="R1398" s="124" t="s">
        <v>115</v>
      </c>
      <c r="S1398"/>
      <c r="T1398"/>
    </row>
    <row r="1399" spans="1:20">
      <c r="A1399"/>
      <c r="B1399" s="194">
        <v>44795</v>
      </c>
      <c r="C1399">
        <v>44</v>
      </c>
      <c r="D1399" t="s">
        <v>107</v>
      </c>
      <c r="E1399" t="s">
        <v>107</v>
      </c>
      <c r="F1399" t="s">
        <v>106</v>
      </c>
      <c r="G1399" s="124" t="s">
        <v>115</v>
      </c>
      <c r="H1399" t="s">
        <v>102</v>
      </c>
      <c r="I1399" s="124" t="s">
        <v>115</v>
      </c>
      <c r="J1399" s="194">
        <v>44235</v>
      </c>
      <c r="K1399" s="196">
        <f t="shared" si="21"/>
        <v>44237</v>
      </c>
      <c r="L1399"/>
      <c r="M1399"/>
      <c r="N1399" s="194">
        <v>44237</v>
      </c>
      <c r="O1399">
        <v>2</v>
      </c>
      <c r="P1399" t="s">
        <v>11</v>
      </c>
      <c r="Q1399" s="124" t="s">
        <v>115</v>
      </c>
      <c r="R1399" s="124" t="s">
        <v>115</v>
      </c>
      <c r="S1399"/>
      <c r="T1399"/>
    </row>
    <row r="1400" spans="1:20">
      <c r="A1400"/>
      <c r="B1400" s="194">
        <v>44840</v>
      </c>
      <c r="C1400">
        <v>23</v>
      </c>
      <c r="D1400" t="s">
        <v>107</v>
      </c>
      <c r="E1400" t="s">
        <v>107</v>
      </c>
      <c r="F1400" t="s">
        <v>106</v>
      </c>
      <c r="G1400" s="124" t="s">
        <v>115</v>
      </c>
      <c r="H1400" t="s">
        <v>102</v>
      </c>
      <c r="I1400" s="124" t="s">
        <v>115</v>
      </c>
      <c r="J1400" s="194">
        <v>44222</v>
      </c>
      <c r="K1400" s="196">
        <f t="shared" si="21"/>
        <v>44224</v>
      </c>
      <c r="L1400"/>
      <c r="M1400"/>
      <c r="N1400" s="194">
        <v>44238</v>
      </c>
      <c r="O1400">
        <v>16</v>
      </c>
      <c r="P1400" t="s">
        <v>11</v>
      </c>
      <c r="Q1400" s="124" t="s">
        <v>115</v>
      </c>
      <c r="R1400" s="124" t="s">
        <v>115</v>
      </c>
      <c r="S1400"/>
      <c r="T1400"/>
    </row>
    <row r="1401" spans="1:20">
      <c r="A1401"/>
      <c r="B1401" s="194">
        <v>44796</v>
      </c>
      <c r="C1401">
        <v>22</v>
      </c>
      <c r="D1401" t="s">
        <v>105</v>
      </c>
      <c r="E1401" t="s">
        <v>99</v>
      </c>
      <c r="F1401" t="s">
        <v>106</v>
      </c>
      <c r="G1401" s="124" t="s">
        <v>115</v>
      </c>
      <c r="H1401" t="s">
        <v>102</v>
      </c>
      <c r="I1401" s="124" t="s">
        <v>115</v>
      </c>
      <c r="J1401" s="194">
        <v>44206</v>
      </c>
      <c r="K1401" s="196">
        <f t="shared" si="21"/>
        <v>44208</v>
      </c>
      <c r="L1401"/>
      <c r="M1401"/>
      <c r="N1401" s="194">
        <v>44208</v>
      </c>
      <c r="O1401">
        <v>2</v>
      </c>
      <c r="P1401" t="s">
        <v>11</v>
      </c>
      <c r="Q1401" s="124" t="s">
        <v>115</v>
      </c>
      <c r="R1401" s="124" t="s">
        <v>115</v>
      </c>
      <c r="S1401"/>
      <c r="T1401"/>
    </row>
    <row r="1402" spans="1:20">
      <c r="A1402"/>
      <c r="B1402" s="194">
        <v>44796</v>
      </c>
      <c r="C1402">
        <v>22</v>
      </c>
      <c r="D1402" t="s">
        <v>105</v>
      </c>
      <c r="E1402" t="s">
        <v>99</v>
      </c>
      <c r="F1402" t="s">
        <v>106</v>
      </c>
      <c r="G1402" s="124" t="s">
        <v>115</v>
      </c>
      <c r="H1402" t="s">
        <v>102</v>
      </c>
      <c r="I1402" s="124" t="s">
        <v>115</v>
      </c>
      <c r="J1402" s="194">
        <v>44216</v>
      </c>
      <c r="K1402" s="196">
        <f t="shared" si="21"/>
        <v>44218</v>
      </c>
      <c r="L1402"/>
      <c r="M1402"/>
      <c r="N1402" s="194">
        <v>44239</v>
      </c>
      <c r="O1402">
        <v>23</v>
      </c>
      <c r="P1402" t="s">
        <v>11</v>
      </c>
      <c r="Q1402" s="124" t="s">
        <v>115</v>
      </c>
      <c r="R1402" s="124" t="s">
        <v>115</v>
      </c>
      <c r="S1402"/>
      <c r="T1402"/>
    </row>
    <row r="1403" spans="1:20">
      <c r="A1403"/>
      <c r="B1403" s="194">
        <v>44796</v>
      </c>
      <c r="C1403">
        <v>22</v>
      </c>
      <c r="D1403" t="s">
        <v>105</v>
      </c>
      <c r="E1403" t="s">
        <v>99</v>
      </c>
      <c r="F1403" t="s">
        <v>106</v>
      </c>
      <c r="G1403" s="124" t="s">
        <v>115</v>
      </c>
      <c r="H1403" t="s">
        <v>102</v>
      </c>
      <c r="I1403" s="124" t="s">
        <v>115</v>
      </c>
      <c r="J1403" s="194">
        <v>44244</v>
      </c>
      <c r="K1403" s="196">
        <f t="shared" si="21"/>
        <v>44246</v>
      </c>
      <c r="L1403"/>
      <c r="M1403"/>
      <c r="N1403" s="194">
        <v>44246</v>
      </c>
      <c r="O1403">
        <v>2</v>
      </c>
      <c r="P1403" t="s">
        <v>11</v>
      </c>
      <c r="Q1403" s="124" t="s">
        <v>115</v>
      </c>
      <c r="R1403" s="124" t="s">
        <v>115</v>
      </c>
      <c r="S1403"/>
      <c r="T1403"/>
    </row>
    <row r="1404" spans="1:20">
      <c r="A1404"/>
      <c r="B1404" s="194">
        <v>44797</v>
      </c>
      <c r="C1404">
        <v>31</v>
      </c>
      <c r="D1404" t="s">
        <v>107</v>
      </c>
      <c r="E1404" t="s">
        <v>107</v>
      </c>
      <c r="F1404" t="s">
        <v>106</v>
      </c>
      <c r="G1404" s="124" t="s">
        <v>115</v>
      </c>
      <c r="H1404" t="s">
        <v>102</v>
      </c>
      <c r="I1404" s="124" t="s">
        <v>115</v>
      </c>
      <c r="J1404" s="194">
        <v>44476</v>
      </c>
      <c r="K1404" s="196">
        <f t="shared" si="21"/>
        <v>44478</v>
      </c>
      <c r="L1404"/>
      <c r="M1404"/>
      <c r="N1404" s="194">
        <v>44498</v>
      </c>
      <c r="O1404">
        <v>22</v>
      </c>
      <c r="P1404" t="s">
        <v>11</v>
      </c>
      <c r="Q1404" s="124" t="s">
        <v>115</v>
      </c>
      <c r="R1404" s="124" t="s">
        <v>115</v>
      </c>
      <c r="S1404"/>
      <c r="T1404"/>
    </row>
    <row r="1405" spans="1:20">
      <c r="A1405"/>
      <c r="B1405" s="194">
        <v>44797</v>
      </c>
      <c r="C1405">
        <v>31</v>
      </c>
      <c r="D1405" t="s">
        <v>107</v>
      </c>
      <c r="E1405" t="s">
        <v>107</v>
      </c>
      <c r="F1405" t="s">
        <v>106</v>
      </c>
      <c r="G1405" s="124" t="s">
        <v>115</v>
      </c>
      <c r="H1405" t="s">
        <v>102</v>
      </c>
      <c r="I1405" s="124" t="s">
        <v>115</v>
      </c>
      <c r="J1405" s="194">
        <v>44528</v>
      </c>
      <c r="K1405" s="196">
        <f t="shared" si="21"/>
        <v>44530</v>
      </c>
      <c r="L1405"/>
      <c r="M1405"/>
      <c r="N1405" s="194">
        <v>44544</v>
      </c>
      <c r="O1405">
        <v>16</v>
      </c>
      <c r="P1405" t="s">
        <v>11</v>
      </c>
      <c r="Q1405" s="124" t="s">
        <v>115</v>
      </c>
      <c r="R1405" s="124" t="s">
        <v>115</v>
      </c>
      <c r="S1405"/>
      <c r="T1405"/>
    </row>
    <row r="1406" spans="1:20">
      <c r="A1406"/>
      <c r="B1406" s="194">
        <v>44797</v>
      </c>
      <c r="C1406">
        <v>31</v>
      </c>
      <c r="D1406" t="s">
        <v>107</v>
      </c>
      <c r="E1406" t="s">
        <v>107</v>
      </c>
      <c r="F1406" t="s">
        <v>106</v>
      </c>
      <c r="G1406" s="124" t="s">
        <v>115</v>
      </c>
      <c r="H1406" t="s">
        <v>102</v>
      </c>
      <c r="I1406" s="124" t="s">
        <v>115</v>
      </c>
      <c r="J1406" s="194">
        <v>44552</v>
      </c>
      <c r="K1406" s="196">
        <f t="shared" si="21"/>
        <v>44554</v>
      </c>
      <c r="L1406"/>
      <c r="M1406"/>
      <c r="N1406" s="194">
        <v>44553</v>
      </c>
      <c r="O1406">
        <v>1</v>
      </c>
      <c r="P1406" t="s">
        <v>11</v>
      </c>
      <c r="Q1406" s="124" t="s">
        <v>115</v>
      </c>
      <c r="R1406" s="124" t="s">
        <v>115</v>
      </c>
      <c r="S1406"/>
      <c r="T1406"/>
    </row>
    <row r="1407" spans="1:20">
      <c r="A1407"/>
      <c r="B1407" s="194">
        <v>44797</v>
      </c>
      <c r="C1407">
        <v>21</v>
      </c>
      <c r="D1407" t="s">
        <v>98</v>
      </c>
      <c r="E1407" t="s">
        <v>99</v>
      </c>
      <c r="F1407" t="s">
        <v>106</v>
      </c>
      <c r="G1407" s="124" t="s">
        <v>115</v>
      </c>
      <c r="H1407" t="s">
        <v>102</v>
      </c>
      <c r="I1407" s="124" t="s">
        <v>115</v>
      </c>
      <c r="J1407" s="194">
        <v>44244</v>
      </c>
      <c r="K1407" s="196">
        <f t="shared" si="21"/>
        <v>44246</v>
      </c>
      <c r="L1407"/>
      <c r="M1407"/>
      <c r="N1407" s="194">
        <v>44250</v>
      </c>
      <c r="O1407">
        <v>6</v>
      </c>
      <c r="P1407" t="s">
        <v>11</v>
      </c>
      <c r="Q1407" s="124" t="s">
        <v>115</v>
      </c>
      <c r="R1407" s="124" t="s">
        <v>115</v>
      </c>
      <c r="S1407"/>
      <c r="T1407"/>
    </row>
    <row r="1408" spans="1:20">
      <c r="A1408"/>
      <c r="B1408" s="194">
        <v>44797</v>
      </c>
      <c r="C1408">
        <v>33</v>
      </c>
      <c r="D1408" t="s">
        <v>107</v>
      </c>
      <c r="E1408" t="s">
        <v>107</v>
      </c>
      <c r="F1408" t="s">
        <v>106</v>
      </c>
      <c r="G1408" s="124" t="s">
        <v>115</v>
      </c>
      <c r="H1408" t="s">
        <v>102</v>
      </c>
      <c r="I1408" s="124" t="s">
        <v>115</v>
      </c>
      <c r="J1408" s="194">
        <v>44462</v>
      </c>
      <c r="K1408" s="196">
        <f t="shared" si="21"/>
        <v>44464</v>
      </c>
      <c r="L1408"/>
      <c r="M1408"/>
      <c r="N1408" s="194">
        <v>44467</v>
      </c>
      <c r="O1408">
        <v>5</v>
      </c>
      <c r="P1408" t="s">
        <v>11</v>
      </c>
      <c r="Q1408" s="124" t="s">
        <v>115</v>
      </c>
      <c r="R1408" s="124" t="s">
        <v>115</v>
      </c>
      <c r="S1408"/>
      <c r="T1408"/>
    </row>
    <row r="1409" spans="1:20">
      <c r="A1409"/>
      <c r="B1409" s="194">
        <v>44831</v>
      </c>
      <c r="C1409">
        <v>46</v>
      </c>
      <c r="D1409" t="s">
        <v>98</v>
      </c>
      <c r="E1409" t="s">
        <v>99</v>
      </c>
      <c r="F1409" t="s">
        <v>106</v>
      </c>
      <c r="G1409" s="124" t="s">
        <v>115</v>
      </c>
      <c r="H1409" t="s">
        <v>102</v>
      </c>
      <c r="I1409" s="124" t="s">
        <v>115</v>
      </c>
      <c r="J1409" s="194">
        <v>44459</v>
      </c>
      <c r="K1409" s="196">
        <f t="shared" si="21"/>
        <v>44461</v>
      </c>
      <c r="L1409"/>
      <c r="M1409"/>
      <c r="N1409" s="194">
        <v>44470</v>
      </c>
      <c r="O1409">
        <v>11</v>
      </c>
      <c r="P1409" t="s">
        <v>11</v>
      </c>
      <c r="Q1409" s="124" t="s">
        <v>115</v>
      </c>
      <c r="R1409" s="124" t="s">
        <v>115</v>
      </c>
      <c r="S1409"/>
      <c r="T1409"/>
    </row>
    <row r="1410" spans="1:20">
      <c r="A1410"/>
      <c r="B1410" s="194">
        <v>44831</v>
      </c>
      <c r="C1410">
        <v>46</v>
      </c>
      <c r="D1410" t="s">
        <v>98</v>
      </c>
      <c r="E1410" t="s">
        <v>99</v>
      </c>
      <c r="F1410" t="s">
        <v>106</v>
      </c>
      <c r="G1410" s="124" t="s">
        <v>115</v>
      </c>
      <c r="H1410" t="s">
        <v>102</v>
      </c>
      <c r="I1410" s="124" t="s">
        <v>115</v>
      </c>
      <c r="J1410" s="194">
        <v>44495</v>
      </c>
      <c r="K1410" s="196">
        <f t="shared" si="21"/>
        <v>44497</v>
      </c>
      <c r="L1410"/>
      <c r="M1410"/>
      <c r="N1410" s="194">
        <v>44557</v>
      </c>
      <c r="O1410">
        <v>62</v>
      </c>
      <c r="P1410" t="s">
        <v>11</v>
      </c>
      <c r="Q1410" s="124" t="s">
        <v>115</v>
      </c>
      <c r="R1410" s="124" t="s">
        <v>115</v>
      </c>
      <c r="S1410"/>
      <c r="T1410"/>
    </row>
    <row r="1411" spans="1:20">
      <c r="A1411"/>
      <c r="B1411" s="194">
        <v>44804</v>
      </c>
      <c r="C1411">
        <v>41</v>
      </c>
      <c r="D1411" t="s">
        <v>98</v>
      </c>
      <c r="E1411" t="s">
        <v>99</v>
      </c>
      <c r="F1411" t="s">
        <v>106</v>
      </c>
      <c r="G1411" s="124" t="s">
        <v>115</v>
      </c>
      <c r="H1411" t="s">
        <v>102</v>
      </c>
      <c r="I1411" s="124" t="s">
        <v>115</v>
      </c>
      <c r="J1411" s="194">
        <v>44410</v>
      </c>
      <c r="K1411" s="196">
        <f t="shared" si="21"/>
        <v>44412</v>
      </c>
      <c r="L1411"/>
      <c r="M1411"/>
      <c r="N1411" s="194">
        <v>44424</v>
      </c>
      <c r="O1411">
        <v>14</v>
      </c>
      <c r="P1411" t="s">
        <v>11</v>
      </c>
      <c r="Q1411" s="124" t="s">
        <v>115</v>
      </c>
      <c r="R1411" s="124" t="s">
        <v>115</v>
      </c>
      <c r="S1411"/>
      <c r="T1411"/>
    </row>
    <row r="1412" spans="1:20">
      <c r="A1412"/>
      <c r="B1412" s="194">
        <v>44799</v>
      </c>
      <c r="C1412">
        <v>22</v>
      </c>
      <c r="D1412" t="s">
        <v>107</v>
      </c>
      <c r="E1412" t="s">
        <v>107</v>
      </c>
      <c r="F1412" t="s">
        <v>106</v>
      </c>
      <c r="G1412" s="124" t="s">
        <v>115</v>
      </c>
      <c r="H1412" t="s">
        <v>102</v>
      </c>
      <c r="I1412" s="124" t="s">
        <v>115</v>
      </c>
      <c r="J1412" s="194">
        <v>44322</v>
      </c>
      <c r="K1412" s="196">
        <f t="shared" ref="K1412:K1475" si="22">J1412+2</f>
        <v>44324</v>
      </c>
      <c r="L1412"/>
      <c r="M1412"/>
      <c r="N1412" s="194">
        <v>44329</v>
      </c>
      <c r="O1412">
        <v>7</v>
      </c>
      <c r="P1412" t="s">
        <v>11</v>
      </c>
      <c r="Q1412" s="124" t="s">
        <v>115</v>
      </c>
      <c r="R1412" s="124" t="s">
        <v>115</v>
      </c>
      <c r="S1412"/>
      <c r="T1412"/>
    </row>
    <row r="1413" spans="1:20">
      <c r="A1413"/>
      <c r="B1413" s="194">
        <v>44818</v>
      </c>
      <c r="C1413">
        <v>33</v>
      </c>
      <c r="D1413" t="s">
        <v>107</v>
      </c>
      <c r="E1413" t="s">
        <v>107</v>
      </c>
      <c r="F1413" t="s">
        <v>106</v>
      </c>
      <c r="G1413" s="124" t="s">
        <v>115</v>
      </c>
      <c r="H1413" t="s">
        <v>102</v>
      </c>
      <c r="I1413" s="124" t="s">
        <v>115</v>
      </c>
      <c r="J1413" s="194">
        <v>44349</v>
      </c>
      <c r="K1413" s="196">
        <f t="shared" si="22"/>
        <v>44351</v>
      </c>
      <c r="L1413"/>
      <c r="M1413"/>
      <c r="N1413" s="194">
        <v>44351</v>
      </c>
      <c r="O1413">
        <v>2</v>
      </c>
      <c r="P1413" t="s">
        <v>11</v>
      </c>
      <c r="Q1413" s="124" t="s">
        <v>115</v>
      </c>
      <c r="R1413" s="124" t="s">
        <v>115</v>
      </c>
      <c r="S1413"/>
      <c r="T1413"/>
    </row>
    <row r="1414" spans="1:20">
      <c r="A1414"/>
      <c r="B1414" s="194">
        <v>44818</v>
      </c>
      <c r="C1414">
        <v>33</v>
      </c>
      <c r="D1414" t="s">
        <v>107</v>
      </c>
      <c r="E1414" t="s">
        <v>107</v>
      </c>
      <c r="F1414" t="s">
        <v>106</v>
      </c>
      <c r="G1414" s="124" t="s">
        <v>115</v>
      </c>
      <c r="H1414" t="s">
        <v>102</v>
      </c>
      <c r="I1414" s="124" t="s">
        <v>115</v>
      </c>
      <c r="J1414" s="194">
        <v>44406</v>
      </c>
      <c r="K1414" s="196">
        <f t="shared" si="22"/>
        <v>44408</v>
      </c>
      <c r="L1414"/>
      <c r="M1414"/>
      <c r="N1414" s="194">
        <v>44417</v>
      </c>
      <c r="O1414">
        <v>11</v>
      </c>
      <c r="P1414" t="s">
        <v>11</v>
      </c>
      <c r="Q1414" s="124" t="s">
        <v>115</v>
      </c>
      <c r="R1414" s="124" t="s">
        <v>115</v>
      </c>
      <c r="S1414"/>
      <c r="T1414"/>
    </row>
    <row r="1415" spans="1:20">
      <c r="A1415"/>
      <c r="B1415" s="194">
        <v>44818</v>
      </c>
      <c r="C1415">
        <v>33</v>
      </c>
      <c r="D1415" t="s">
        <v>107</v>
      </c>
      <c r="E1415" t="s">
        <v>107</v>
      </c>
      <c r="F1415" t="s">
        <v>106</v>
      </c>
      <c r="G1415" s="124" t="s">
        <v>115</v>
      </c>
      <c r="H1415" t="s">
        <v>102</v>
      </c>
      <c r="I1415" s="124" t="s">
        <v>115</v>
      </c>
      <c r="J1415" s="194">
        <v>44480</v>
      </c>
      <c r="K1415" s="196">
        <f t="shared" si="22"/>
        <v>44482</v>
      </c>
      <c r="L1415"/>
      <c r="M1415"/>
      <c r="N1415" s="194">
        <v>44481</v>
      </c>
      <c r="O1415">
        <v>1</v>
      </c>
      <c r="P1415" t="s">
        <v>11</v>
      </c>
      <c r="Q1415" s="124" t="s">
        <v>115</v>
      </c>
      <c r="R1415" s="124" t="s">
        <v>115</v>
      </c>
      <c r="S1415"/>
      <c r="T1415"/>
    </row>
    <row r="1416" spans="1:20">
      <c r="A1416"/>
      <c r="B1416" s="194">
        <v>44802</v>
      </c>
      <c r="C1416">
        <v>37</v>
      </c>
      <c r="D1416" t="s">
        <v>98</v>
      </c>
      <c r="E1416" t="s">
        <v>99</v>
      </c>
      <c r="F1416" t="s">
        <v>106</v>
      </c>
      <c r="G1416" s="124" t="s">
        <v>115</v>
      </c>
      <c r="H1416" t="s">
        <v>102</v>
      </c>
      <c r="I1416" s="124" t="s">
        <v>115</v>
      </c>
      <c r="J1416" s="194">
        <v>44315</v>
      </c>
      <c r="K1416" s="196">
        <f t="shared" si="22"/>
        <v>44317</v>
      </c>
      <c r="L1416"/>
      <c r="M1416"/>
      <c r="N1416" s="194">
        <v>44321</v>
      </c>
      <c r="O1416">
        <v>6</v>
      </c>
      <c r="P1416" t="s">
        <v>11</v>
      </c>
      <c r="Q1416" s="124" t="s">
        <v>115</v>
      </c>
      <c r="R1416" s="124" t="s">
        <v>115</v>
      </c>
      <c r="S1416"/>
      <c r="T1416"/>
    </row>
    <row r="1417" spans="1:20">
      <c r="A1417"/>
      <c r="B1417" s="194">
        <v>44804</v>
      </c>
      <c r="C1417">
        <v>33</v>
      </c>
      <c r="D1417" t="s">
        <v>98</v>
      </c>
      <c r="E1417" t="s">
        <v>99</v>
      </c>
      <c r="F1417" t="s">
        <v>106</v>
      </c>
      <c r="G1417" s="124" t="s">
        <v>115</v>
      </c>
      <c r="H1417" t="s">
        <v>102</v>
      </c>
      <c r="I1417" s="124" t="s">
        <v>115</v>
      </c>
      <c r="J1417" s="194">
        <v>44319</v>
      </c>
      <c r="K1417" s="196">
        <f t="shared" si="22"/>
        <v>44321</v>
      </c>
      <c r="L1417"/>
      <c r="M1417"/>
      <c r="N1417" s="194">
        <v>44321</v>
      </c>
      <c r="O1417">
        <v>2</v>
      </c>
      <c r="P1417" t="s">
        <v>11</v>
      </c>
      <c r="Q1417" s="124" t="s">
        <v>115</v>
      </c>
      <c r="R1417" s="124" t="s">
        <v>115</v>
      </c>
      <c r="S1417"/>
      <c r="T1417"/>
    </row>
    <row r="1418" spans="1:20">
      <c r="A1418"/>
      <c r="B1418" s="194">
        <v>44804</v>
      </c>
      <c r="C1418">
        <v>33</v>
      </c>
      <c r="D1418" t="s">
        <v>98</v>
      </c>
      <c r="E1418" t="s">
        <v>99</v>
      </c>
      <c r="F1418" t="s">
        <v>106</v>
      </c>
      <c r="G1418" s="124" t="s">
        <v>115</v>
      </c>
      <c r="H1418" t="s">
        <v>102</v>
      </c>
      <c r="I1418" s="124" t="s">
        <v>115</v>
      </c>
      <c r="J1418" s="194">
        <v>44391</v>
      </c>
      <c r="K1418" s="196">
        <f t="shared" si="22"/>
        <v>44393</v>
      </c>
      <c r="L1418"/>
      <c r="M1418"/>
      <c r="N1418" s="194">
        <v>44397</v>
      </c>
      <c r="O1418">
        <v>6</v>
      </c>
      <c r="P1418" t="s">
        <v>11</v>
      </c>
      <c r="Q1418" s="124" t="s">
        <v>115</v>
      </c>
      <c r="R1418" s="124" t="s">
        <v>115</v>
      </c>
      <c r="S1418"/>
      <c r="T1418"/>
    </row>
    <row r="1419" spans="1:20">
      <c r="A1419"/>
      <c r="B1419" s="194">
        <v>44804</v>
      </c>
      <c r="C1419">
        <v>33</v>
      </c>
      <c r="D1419" t="s">
        <v>98</v>
      </c>
      <c r="E1419" t="s">
        <v>99</v>
      </c>
      <c r="F1419" t="s">
        <v>106</v>
      </c>
      <c r="G1419" s="124" t="s">
        <v>115</v>
      </c>
      <c r="H1419" t="s">
        <v>102</v>
      </c>
      <c r="I1419" s="124" t="s">
        <v>115</v>
      </c>
      <c r="J1419" s="194">
        <v>44435</v>
      </c>
      <c r="K1419" s="196">
        <f t="shared" si="22"/>
        <v>44437</v>
      </c>
      <c r="L1419"/>
      <c r="M1419"/>
      <c r="N1419" s="194">
        <v>44441</v>
      </c>
      <c r="O1419">
        <v>6</v>
      </c>
      <c r="P1419" t="s">
        <v>11</v>
      </c>
      <c r="Q1419" s="124" t="s">
        <v>115</v>
      </c>
      <c r="R1419" s="124" t="s">
        <v>115</v>
      </c>
      <c r="S1419"/>
      <c r="T1419"/>
    </row>
    <row r="1420" spans="1:20">
      <c r="A1420"/>
      <c r="B1420" s="194">
        <v>44804</v>
      </c>
      <c r="C1420">
        <v>33</v>
      </c>
      <c r="D1420" t="s">
        <v>98</v>
      </c>
      <c r="E1420" t="s">
        <v>99</v>
      </c>
      <c r="F1420" t="s">
        <v>106</v>
      </c>
      <c r="G1420" s="124" t="s">
        <v>115</v>
      </c>
      <c r="H1420" t="s">
        <v>102</v>
      </c>
      <c r="I1420" s="124" t="s">
        <v>115</v>
      </c>
      <c r="J1420" s="194">
        <v>44458</v>
      </c>
      <c r="K1420" s="196">
        <f t="shared" si="22"/>
        <v>44460</v>
      </c>
      <c r="L1420"/>
      <c r="M1420"/>
      <c r="N1420" s="194">
        <v>44461</v>
      </c>
      <c r="O1420">
        <v>3</v>
      </c>
      <c r="P1420" t="s">
        <v>11</v>
      </c>
      <c r="Q1420" s="124" t="s">
        <v>115</v>
      </c>
      <c r="R1420" s="124" t="s">
        <v>115</v>
      </c>
      <c r="S1420"/>
      <c r="T1420"/>
    </row>
    <row r="1421" spans="1:20">
      <c r="A1421"/>
      <c r="B1421" s="194">
        <v>44806</v>
      </c>
      <c r="C1421">
        <v>32</v>
      </c>
      <c r="D1421" t="s">
        <v>98</v>
      </c>
      <c r="E1421" t="s">
        <v>99</v>
      </c>
      <c r="F1421" t="s">
        <v>106</v>
      </c>
      <c r="G1421" s="124" t="s">
        <v>115</v>
      </c>
      <c r="H1421" t="s">
        <v>102</v>
      </c>
      <c r="I1421" s="124" t="s">
        <v>115</v>
      </c>
      <c r="J1421" s="194">
        <v>44236</v>
      </c>
      <c r="K1421" s="196">
        <f t="shared" si="22"/>
        <v>44238</v>
      </c>
      <c r="L1421"/>
      <c r="M1421"/>
      <c r="N1421" s="194">
        <v>44237</v>
      </c>
      <c r="O1421">
        <v>1</v>
      </c>
      <c r="P1421" t="s">
        <v>11</v>
      </c>
      <c r="Q1421" s="124" t="s">
        <v>115</v>
      </c>
      <c r="R1421" s="124" t="s">
        <v>115</v>
      </c>
      <c r="S1421"/>
      <c r="T1421"/>
    </row>
    <row r="1422" spans="1:20">
      <c r="A1422"/>
      <c r="B1422" s="194">
        <v>44806</v>
      </c>
      <c r="C1422">
        <v>32</v>
      </c>
      <c r="D1422" t="s">
        <v>98</v>
      </c>
      <c r="E1422" t="s">
        <v>99</v>
      </c>
      <c r="F1422" t="s">
        <v>106</v>
      </c>
      <c r="G1422" s="124" t="s">
        <v>115</v>
      </c>
      <c r="H1422" t="s">
        <v>102</v>
      </c>
      <c r="I1422" s="124" t="s">
        <v>115</v>
      </c>
      <c r="J1422" s="194">
        <v>44341</v>
      </c>
      <c r="K1422" s="196">
        <f t="shared" si="22"/>
        <v>44343</v>
      </c>
      <c r="L1422"/>
      <c r="M1422"/>
      <c r="N1422" s="194">
        <v>44346</v>
      </c>
      <c r="O1422">
        <v>5</v>
      </c>
      <c r="P1422" t="s">
        <v>11</v>
      </c>
      <c r="Q1422" s="124" t="s">
        <v>115</v>
      </c>
      <c r="R1422" s="124" t="s">
        <v>115</v>
      </c>
      <c r="S1422"/>
      <c r="T1422"/>
    </row>
    <row r="1423" spans="1:20">
      <c r="A1423"/>
      <c r="B1423" s="194">
        <v>44806</v>
      </c>
      <c r="C1423">
        <v>32</v>
      </c>
      <c r="D1423" t="s">
        <v>98</v>
      </c>
      <c r="E1423" t="s">
        <v>99</v>
      </c>
      <c r="F1423" t="s">
        <v>106</v>
      </c>
      <c r="G1423" s="124" t="s">
        <v>115</v>
      </c>
      <c r="H1423" t="s">
        <v>102</v>
      </c>
      <c r="I1423" s="124" t="s">
        <v>115</v>
      </c>
      <c r="J1423" s="194">
        <v>44552</v>
      </c>
      <c r="K1423" s="196">
        <f t="shared" si="22"/>
        <v>44554</v>
      </c>
      <c r="L1423"/>
      <c r="M1423"/>
      <c r="N1423" s="194">
        <v>44556</v>
      </c>
      <c r="O1423">
        <v>4</v>
      </c>
      <c r="P1423" t="s">
        <v>11</v>
      </c>
      <c r="Q1423" s="124" t="s">
        <v>115</v>
      </c>
      <c r="R1423" s="124" t="s">
        <v>115</v>
      </c>
      <c r="S1423"/>
      <c r="T1423"/>
    </row>
    <row r="1424" spans="1:20">
      <c r="A1424"/>
      <c r="B1424" s="194">
        <v>44398</v>
      </c>
      <c r="C1424">
        <v>39</v>
      </c>
      <c r="D1424" t="s">
        <v>98</v>
      </c>
      <c r="E1424" t="s">
        <v>99</v>
      </c>
      <c r="F1424" t="s">
        <v>106</v>
      </c>
      <c r="G1424" s="124" t="s">
        <v>115</v>
      </c>
      <c r="H1424" t="s">
        <v>102</v>
      </c>
      <c r="I1424" s="124" t="s">
        <v>115</v>
      </c>
      <c r="J1424" s="194">
        <v>44322</v>
      </c>
      <c r="K1424" s="196">
        <f t="shared" si="22"/>
        <v>44324</v>
      </c>
      <c r="L1424"/>
      <c r="M1424"/>
      <c r="N1424" s="194">
        <v>44333</v>
      </c>
      <c r="O1424">
        <v>11</v>
      </c>
      <c r="P1424" t="s">
        <v>11</v>
      </c>
      <c r="Q1424" s="124" t="s">
        <v>115</v>
      </c>
      <c r="R1424" s="124" t="s">
        <v>115</v>
      </c>
      <c r="S1424"/>
      <c r="T1424"/>
    </row>
    <row r="1425" spans="1:20">
      <c r="A1425"/>
      <c r="B1425" s="194">
        <v>44398</v>
      </c>
      <c r="C1425">
        <v>39</v>
      </c>
      <c r="D1425" t="s">
        <v>98</v>
      </c>
      <c r="E1425" t="s">
        <v>99</v>
      </c>
      <c r="F1425" t="s">
        <v>106</v>
      </c>
      <c r="G1425" s="124" t="s">
        <v>115</v>
      </c>
      <c r="H1425" t="s">
        <v>102</v>
      </c>
      <c r="I1425" s="124" t="s">
        <v>115</v>
      </c>
      <c r="J1425" s="194">
        <v>44383</v>
      </c>
      <c r="K1425" s="196">
        <f t="shared" si="22"/>
        <v>44385</v>
      </c>
      <c r="L1425"/>
      <c r="M1425"/>
      <c r="N1425" s="194">
        <v>44398</v>
      </c>
      <c r="O1425">
        <v>15</v>
      </c>
      <c r="P1425" t="s">
        <v>11</v>
      </c>
      <c r="Q1425" s="124" t="s">
        <v>115</v>
      </c>
      <c r="R1425" s="124" t="s">
        <v>115</v>
      </c>
      <c r="S1425"/>
      <c r="T1425"/>
    </row>
    <row r="1426" spans="1:20">
      <c r="A1426"/>
      <c r="B1426" s="194">
        <v>44810</v>
      </c>
      <c r="C1426">
        <v>29</v>
      </c>
      <c r="D1426" t="s">
        <v>107</v>
      </c>
      <c r="E1426" t="s">
        <v>107</v>
      </c>
      <c r="F1426" t="s">
        <v>106</v>
      </c>
      <c r="G1426" s="124" t="s">
        <v>115</v>
      </c>
      <c r="H1426" t="s">
        <v>102</v>
      </c>
      <c r="I1426" s="124" t="s">
        <v>115</v>
      </c>
      <c r="J1426" s="194">
        <v>44463</v>
      </c>
      <c r="K1426" s="196">
        <f t="shared" si="22"/>
        <v>44465</v>
      </c>
      <c r="L1426"/>
      <c r="M1426"/>
      <c r="N1426" s="194">
        <v>44470</v>
      </c>
      <c r="O1426">
        <v>7</v>
      </c>
      <c r="P1426" t="s">
        <v>11</v>
      </c>
      <c r="Q1426" s="124" t="s">
        <v>115</v>
      </c>
      <c r="R1426" s="124" t="s">
        <v>115</v>
      </c>
      <c r="S1426"/>
      <c r="T1426"/>
    </row>
    <row r="1427" spans="1:20">
      <c r="A1427"/>
      <c r="B1427" s="194">
        <v>44810</v>
      </c>
      <c r="C1427">
        <v>29</v>
      </c>
      <c r="D1427" t="s">
        <v>107</v>
      </c>
      <c r="E1427" t="s">
        <v>107</v>
      </c>
      <c r="F1427" t="s">
        <v>106</v>
      </c>
      <c r="G1427" s="124" t="s">
        <v>115</v>
      </c>
      <c r="H1427" t="s">
        <v>102</v>
      </c>
      <c r="I1427" s="124" t="s">
        <v>115</v>
      </c>
      <c r="J1427" s="194">
        <v>44495</v>
      </c>
      <c r="K1427" s="196">
        <f t="shared" si="22"/>
        <v>44497</v>
      </c>
      <c r="L1427"/>
      <c r="M1427"/>
      <c r="N1427" s="194">
        <v>44496</v>
      </c>
      <c r="O1427">
        <v>1</v>
      </c>
      <c r="P1427" t="s">
        <v>11</v>
      </c>
      <c r="Q1427" s="124" t="s">
        <v>115</v>
      </c>
      <c r="R1427" s="124" t="s">
        <v>115</v>
      </c>
      <c r="S1427"/>
      <c r="T1427"/>
    </row>
    <row r="1428" spans="1:20">
      <c r="A1428"/>
      <c r="B1428" s="194">
        <v>44812</v>
      </c>
      <c r="C1428">
        <v>33</v>
      </c>
      <c r="D1428" t="s">
        <v>98</v>
      </c>
      <c r="E1428" t="s">
        <v>99</v>
      </c>
      <c r="F1428" t="s">
        <v>106</v>
      </c>
      <c r="G1428" s="124" t="s">
        <v>115</v>
      </c>
      <c r="H1428" t="s">
        <v>102</v>
      </c>
      <c r="I1428" s="124" t="s">
        <v>115</v>
      </c>
      <c r="J1428" s="194">
        <v>44374</v>
      </c>
      <c r="K1428" s="196">
        <f t="shared" si="22"/>
        <v>44376</v>
      </c>
      <c r="L1428"/>
      <c r="M1428"/>
      <c r="N1428" s="194">
        <v>44390</v>
      </c>
      <c r="O1428">
        <v>16</v>
      </c>
      <c r="P1428" t="s">
        <v>11</v>
      </c>
      <c r="Q1428" s="124" t="s">
        <v>115</v>
      </c>
      <c r="R1428" s="124" t="s">
        <v>115</v>
      </c>
      <c r="S1428"/>
      <c r="T1428"/>
    </row>
    <row r="1429" spans="1:20">
      <c r="A1429"/>
      <c r="B1429" s="194">
        <v>44811</v>
      </c>
      <c r="C1429">
        <v>35</v>
      </c>
      <c r="D1429" t="s">
        <v>107</v>
      </c>
      <c r="E1429" t="s">
        <v>107</v>
      </c>
      <c r="F1429" t="s">
        <v>106</v>
      </c>
      <c r="G1429" s="124" t="s">
        <v>115</v>
      </c>
      <c r="H1429" t="s">
        <v>102</v>
      </c>
      <c r="I1429" s="124" t="s">
        <v>115</v>
      </c>
      <c r="J1429" s="194">
        <v>44402</v>
      </c>
      <c r="K1429" s="196">
        <f t="shared" si="22"/>
        <v>44404</v>
      </c>
      <c r="L1429"/>
      <c r="M1429"/>
      <c r="N1429" s="194">
        <v>44403</v>
      </c>
      <c r="O1429">
        <v>1</v>
      </c>
      <c r="P1429" t="s">
        <v>11</v>
      </c>
      <c r="Q1429" s="124" t="s">
        <v>115</v>
      </c>
      <c r="R1429" s="124" t="s">
        <v>115</v>
      </c>
      <c r="S1429"/>
      <c r="T1429"/>
    </row>
    <row r="1430" spans="1:20">
      <c r="A1430"/>
      <c r="B1430" s="194">
        <v>44811</v>
      </c>
      <c r="C1430">
        <v>35</v>
      </c>
      <c r="D1430" t="s">
        <v>107</v>
      </c>
      <c r="E1430" t="s">
        <v>107</v>
      </c>
      <c r="F1430" t="s">
        <v>106</v>
      </c>
      <c r="G1430" s="124" t="s">
        <v>115</v>
      </c>
      <c r="H1430" t="s">
        <v>102</v>
      </c>
      <c r="I1430" s="124" t="s">
        <v>115</v>
      </c>
      <c r="J1430" s="194">
        <v>44402</v>
      </c>
      <c r="K1430" s="196">
        <f t="shared" si="22"/>
        <v>44404</v>
      </c>
      <c r="L1430"/>
      <c r="M1430"/>
      <c r="N1430" s="194">
        <v>44403</v>
      </c>
      <c r="O1430">
        <v>1</v>
      </c>
      <c r="P1430" t="s">
        <v>11</v>
      </c>
      <c r="Q1430" s="124" t="s">
        <v>115</v>
      </c>
      <c r="R1430" s="124" t="s">
        <v>115</v>
      </c>
      <c r="S1430"/>
      <c r="T1430"/>
    </row>
    <row r="1431" spans="1:20">
      <c r="A1431"/>
      <c r="B1431" s="194">
        <v>44813</v>
      </c>
      <c r="C1431">
        <v>23</v>
      </c>
      <c r="D1431" t="s">
        <v>107</v>
      </c>
      <c r="E1431" t="s">
        <v>107</v>
      </c>
      <c r="F1431" t="s">
        <v>106</v>
      </c>
      <c r="G1431" s="124" t="s">
        <v>115</v>
      </c>
      <c r="H1431" t="s">
        <v>102</v>
      </c>
      <c r="I1431" s="124" t="s">
        <v>115</v>
      </c>
      <c r="J1431" s="194">
        <v>44200</v>
      </c>
      <c r="K1431" s="196">
        <f t="shared" si="22"/>
        <v>44202</v>
      </c>
      <c r="L1431"/>
      <c r="M1431"/>
      <c r="N1431" s="194">
        <v>44224</v>
      </c>
      <c r="O1431">
        <v>24</v>
      </c>
      <c r="P1431" t="s">
        <v>11</v>
      </c>
      <c r="Q1431" s="124" t="s">
        <v>115</v>
      </c>
      <c r="R1431" s="124" t="s">
        <v>115</v>
      </c>
      <c r="S1431"/>
      <c r="T1431"/>
    </row>
    <row r="1432" spans="1:20">
      <c r="A1432"/>
      <c r="B1432" s="194">
        <v>44813</v>
      </c>
      <c r="C1432">
        <v>37</v>
      </c>
      <c r="D1432" t="s">
        <v>98</v>
      </c>
      <c r="E1432" t="s">
        <v>99</v>
      </c>
      <c r="F1432" t="s">
        <v>106</v>
      </c>
      <c r="G1432" s="124" t="s">
        <v>115</v>
      </c>
      <c r="H1432" t="s">
        <v>102</v>
      </c>
      <c r="I1432" s="124" t="s">
        <v>115</v>
      </c>
      <c r="J1432" s="194">
        <v>44209</v>
      </c>
      <c r="K1432" s="196">
        <f t="shared" si="22"/>
        <v>44211</v>
      </c>
      <c r="L1432"/>
      <c r="M1432"/>
      <c r="N1432" s="194">
        <v>44212</v>
      </c>
      <c r="O1432">
        <v>3</v>
      </c>
      <c r="P1432" t="s">
        <v>11</v>
      </c>
      <c r="Q1432" s="124" t="s">
        <v>115</v>
      </c>
      <c r="R1432" s="124" t="s">
        <v>115</v>
      </c>
      <c r="S1432"/>
      <c r="T1432"/>
    </row>
    <row r="1433" spans="1:20">
      <c r="A1433"/>
      <c r="B1433" s="194">
        <v>44813</v>
      </c>
      <c r="C1433">
        <v>37</v>
      </c>
      <c r="D1433" t="s">
        <v>98</v>
      </c>
      <c r="E1433" t="s">
        <v>99</v>
      </c>
      <c r="F1433" t="s">
        <v>106</v>
      </c>
      <c r="G1433" s="124" t="s">
        <v>115</v>
      </c>
      <c r="H1433" t="s">
        <v>102</v>
      </c>
      <c r="I1433" s="124" t="s">
        <v>115</v>
      </c>
      <c r="J1433" s="194">
        <v>44212</v>
      </c>
      <c r="K1433" s="196">
        <f t="shared" si="22"/>
        <v>44214</v>
      </c>
      <c r="L1433"/>
      <c r="M1433"/>
      <c r="N1433" s="194">
        <v>44221</v>
      </c>
      <c r="O1433">
        <v>9</v>
      </c>
      <c r="P1433" t="s">
        <v>11</v>
      </c>
      <c r="Q1433" s="124" t="s">
        <v>115</v>
      </c>
      <c r="R1433" s="124" t="s">
        <v>115</v>
      </c>
      <c r="S1433"/>
      <c r="T1433"/>
    </row>
    <row r="1434" spans="1:20">
      <c r="A1434"/>
      <c r="B1434" s="194">
        <v>44817</v>
      </c>
      <c r="C1434">
        <v>34</v>
      </c>
      <c r="D1434" t="s">
        <v>98</v>
      </c>
      <c r="E1434" t="s">
        <v>99</v>
      </c>
      <c r="F1434" t="s">
        <v>106</v>
      </c>
      <c r="G1434" s="124" t="s">
        <v>115</v>
      </c>
      <c r="H1434" t="s">
        <v>102</v>
      </c>
      <c r="I1434" s="124" t="s">
        <v>115</v>
      </c>
      <c r="J1434" s="194">
        <v>44414</v>
      </c>
      <c r="K1434" s="196">
        <f t="shared" si="22"/>
        <v>44416</v>
      </c>
      <c r="L1434"/>
      <c r="M1434"/>
      <c r="N1434" s="194">
        <v>44418</v>
      </c>
      <c r="O1434">
        <v>4</v>
      </c>
      <c r="P1434" t="s">
        <v>11</v>
      </c>
      <c r="Q1434" s="124" t="s">
        <v>115</v>
      </c>
      <c r="R1434" s="124" t="s">
        <v>115</v>
      </c>
      <c r="S1434"/>
      <c r="T1434"/>
    </row>
    <row r="1435" spans="1:20">
      <c r="A1435"/>
      <c r="B1435" s="194">
        <v>44817</v>
      </c>
      <c r="C1435">
        <v>34</v>
      </c>
      <c r="D1435" t="s">
        <v>98</v>
      </c>
      <c r="E1435" t="s">
        <v>99</v>
      </c>
      <c r="F1435" t="s">
        <v>106</v>
      </c>
      <c r="G1435" s="124" t="s">
        <v>115</v>
      </c>
      <c r="H1435" t="s">
        <v>102</v>
      </c>
      <c r="I1435" s="124" t="s">
        <v>115</v>
      </c>
      <c r="J1435" s="194">
        <v>44495</v>
      </c>
      <c r="K1435" s="196">
        <f t="shared" si="22"/>
        <v>44497</v>
      </c>
      <c r="L1435"/>
      <c r="M1435"/>
      <c r="N1435" s="194">
        <v>44498</v>
      </c>
      <c r="O1435">
        <v>3</v>
      </c>
      <c r="P1435" t="s">
        <v>11</v>
      </c>
      <c r="Q1435" s="124" t="s">
        <v>115</v>
      </c>
      <c r="R1435" s="124" t="s">
        <v>115</v>
      </c>
      <c r="S1435"/>
      <c r="T1435"/>
    </row>
    <row r="1436" spans="1:20">
      <c r="A1436"/>
      <c r="B1436" s="194">
        <v>44818</v>
      </c>
      <c r="C1436">
        <v>29</v>
      </c>
      <c r="D1436" t="s">
        <v>98</v>
      </c>
      <c r="E1436" t="s">
        <v>99</v>
      </c>
      <c r="F1436" t="s">
        <v>106</v>
      </c>
      <c r="G1436" s="124" t="s">
        <v>115</v>
      </c>
      <c r="H1436" t="s">
        <v>102</v>
      </c>
      <c r="I1436" s="124" t="s">
        <v>115</v>
      </c>
      <c r="J1436" s="194">
        <v>44311</v>
      </c>
      <c r="K1436" s="196">
        <f t="shared" si="22"/>
        <v>44313</v>
      </c>
      <c r="L1436"/>
      <c r="M1436"/>
      <c r="N1436" s="194">
        <v>44312</v>
      </c>
      <c r="O1436">
        <v>1</v>
      </c>
      <c r="P1436" t="s">
        <v>11</v>
      </c>
      <c r="Q1436" s="124" t="s">
        <v>115</v>
      </c>
      <c r="R1436" s="124" t="s">
        <v>115</v>
      </c>
      <c r="S1436"/>
      <c r="T1436"/>
    </row>
    <row r="1437" spans="1:20">
      <c r="A1437"/>
      <c r="B1437" s="194">
        <v>44820</v>
      </c>
      <c r="C1437">
        <v>41</v>
      </c>
      <c r="D1437" t="s">
        <v>98</v>
      </c>
      <c r="E1437" t="s">
        <v>99</v>
      </c>
      <c r="F1437" t="s">
        <v>106</v>
      </c>
      <c r="G1437" s="124" t="s">
        <v>115</v>
      </c>
      <c r="H1437" t="s">
        <v>102</v>
      </c>
      <c r="I1437" s="124" t="s">
        <v>115</v>
      </c>
      <c r="J1437" s="194">
        <v>44545</v>
      </c>
      <c r="K1437" s="196">
        <f t="shared" si="22"/>
        <v>44547</v>
      </c>
      <c r="L1437"/>
      <c r="M1437"/>
      <c r="N1437" s="194">
        <v>44546</v>
      </c>
      <c r="O1437">
        <v>1</v>
      </c>
      <c r="P1437" t="s">
        <v>11</v>
      </c>
      <c r="Q1437" s="124" t="s">
        <v>115</v>
      </c>
      <c r="R1437" s="124" t="s">
        <v>115</v>
      </c>
      <c r="S1437"/>
      <c r="T1437"/>
    </row>
    <row r="1438" spans="1:20">
      <c r="A1438"/>
      <c r="B1438" s="194">
        <v>44823</v>
      </c>
      <c r="C1438">
        <v>37</v>
      </c>
      <c r="D1438" t="s">
        <v>98</v>
      </c>
      <c r="E1438" t="s">
        <v>99</v>
      </c>
      <c r="F1438" t="s">
        <v>106</v>
      </c>
      <c r="G1438" s="124" t="s">
        <v>115</v>
      </c>
      <c r="H1438" t="s">
        <v>102</v>
      </c>
      <c r="I1438" s="124" t="s">
        <v>115</v>
      </c>
      <c r="J1438" s="194">
        <v>44334</v>
      </c>
      <c r="K1438" s="196">
        <f t="shared" si="22"/>
        <v>44336</v>
      </c>
      <c r="L1438"/>
      <c r="M1438"/>
      <c r="N1438" s="194">
        <v>44342</v>
      </c>
      <c r="O1438">
        <v>8</v>
      </c>
      <c r="P1438" t="s">
        <v>11</v>
      </c>
      <c r="Q1438" s="124" t="s">
        <v>115</v>
      </c>
      <c r="R1438" s="124" t="s">
        <v>115</v>
      </c>
      <c r="S1438"/>
      <c r="T1438"/>
    </row>
    <row r="1439" spans="1:20">
      <c r="A1439"/>
      <c r="B1439" s="194">
        <v>44824</v>
      </c>
      <c r="C1439">
        <v>38</v>
      </c>
      <c r="D1439" t="s">
        <v>98</v>
      </c>
      <c r="E1439" t="s">
        <v>99</v>
      </c>
      <c r="F1439" t="s">
        <v>106</v>
      </c>
      <c r="G1439" s="124" t="s">
        <v>115</v>
      </c>
      <c r="H1439" t="s">
        <v>102</v>
      </c>
      <c r="I1439" s="124" t="s">
        <v>115</v>
      </c>
      <c r="J1439" s="194">
        <v>44417</v>
      </c>
      <c r="K1439" s="196">
        <f t="shared" si="22"/>
        <v>44419</v>
      </c>
      <c r="L1439"/>
      <c r="M1439"/>
      <c r="N1439" s="194">
        <v>44419</v>
      </c>
      <c r="O1439">
        <v>2</v>
      </c>
      <c r="P1439" t="s">
        <v>11</v>
      </c>
      <c r="Q1439" s="124" t="s">
        <v>115</v>
      </c>
      <c r="R1439" s="124" t="s">
        <v>115</v>
      </c>
      <c r="S1439"/>
      <c r="T1439"/>
    </row>
    <row r="1440" spans="1:20">
      <c r="A1440"/>
      <c r="B1440" s="194">
        <v>44824</v>
      </c>
      <c r="C1440">
        <v>38</v>
      </c>
      <c r="D1440" t="s">
        <v>98</v>
      </c>
      <c r="E1440" t="s">
        <v>99</v>
      </c>
      <c r="F1440" t="s">
        <v>106</v>
      </c>
      <c r="G1440" s="124" t="s">
        <v>115</v>
      </c>
      <c r="H1440" t="s">
        <v>102</v>
      </c>
      <c r="I1440" s="124" t="s">
        <v>115</v>
      </c>
      <c r="J1440" s="194">
        <v>44515</v>
      </c>
      <c r="K1440" s="196">
        <f t="shared" si="22"/>
        <v>44517</v>
      </c>
      <c r="L1440"/>
      <c r="M1440"/>
      <c r="N1440" s="194">
        <v>44545</v>
      </c>
      <c r="O1440">
        <v>30</v>
      </c>
      <c r="P1440" t="s">
        <v>11</v>
      </c>
      <c r="Q1440" s="124" t="s">
        <v>115</v>
      </c>
      <c r="R1440" s="124" t="s">
        <v>115</v>
      </c>
      <c r="S1440"/>
      <c r="T1440"/>
    </row>
    <row r="1441" spans="1:20">
      <c r="A1441"/>
      <c r="B1441" s="194">
        <v>44825</v>
      </c>
      <c r="C1441">
        <v>34</v>
      </c>
      <c r="D1441" t="s">
        <v>98</v>
      </c>
      <c r="E1441" t="s">
        <v>99</v>
      </c>
      <c r="F1441" t="s">
        <v>106</v>
      </c>
      <c r="G1441" s="124" t="s">
        <v>115</v>
      </c>
      <c r="H1441" t="s">
        <v>102</v>
      </c>
      <c r="I1441" s="124" t="s">
        <v>115</v>
      </c>
      <c r="J1441" s="194">
        <v>44495</v>
      </c>
      <c r="K1441" s="196">
        <f t="shared" si="22"/>
        <v>44497</v>
      </c>
      <c r="L1441"/>
      <c r="M1441"/>
      <c r="N1441" s="194">
        <v>44515</v>
      </c>
      <c r="O1441">
        <v>20</v>
      </c>
      <c r="P1441" t="s">
        <v>11</v>
      </c>
      <c r="Q1441" s="124" t="s">
        <v>115</v>
      </c>
      <c r="R1441" s="124" t="s">
        <v>115</v>
      </c>
      <c r="S1441"/>
      <c r="T1441"/>
    </row>
    <row r="1442" spans="1:20">
      <c r="A1442"/>
      <c r="B1442" s="194">
        <v>44824</v>
      </c>
      <c r="C1442">
        <v>41</v>
      </c>
      <c r="D1442" t="s">
        <v>107</v>
      </c>
      <c r="E1442" t="s">
        <v>107</v>
      </c>
      <c r="F1442" t="s">
        <v>106</v>
      </c>
      <c r="G1442" s="124" t="s">
        <v>115</v>
      </c>
      <c r="H1442" t="s">
        <v>102</v>
      </c>
      <c r="I1442" s="124" t="s">
        <v>115</v>
      </c>
      <c r="J1442" s="194">
        <v>44390</v>
      </c>
      <c r="K1442" s="196">
        <f t="shared" si="22"/>
        <v>44392</v>
      </c>
      <c r="L1442"/>
      <c r="M1442"/>
      <c r="N1442" s="194">
        <v>44398</v>
      </c>
      <c r="O1442">
        <v>8</v>
      </c>
      <c r="P1442" t="s">
        <v>11</v>
      </c>
      <c r="Q1442" s="124" t="s">
        <v>115</v>
      </c>
      <c r="R1442" s="124" t="s">
        <v>115</v>
      </c>
      <c r="S1442"/>
      <c r="T1442"/>
    </row>
    <row r="1443" spans="1:20">
      <c r="A1443"/>
      <c r="B1443" s="194">
        <v>44826</v>
      </c>
      <c r="C1443">
        <v>25</v>
      </c>
      <c r="D1443" t="s">
        <v>107</v>
      </c>
      <c r="E1443" t="s">
        <v>107</v>
      </c>
      <c r="F1443" t="s">
        <v>106</v>
      </c>
      <c r="G1443" s="124" t="s">
        <v>115</v>
      </c>
      <c r="H1443" t="s">
        <v>102</v>
      </c>
      <c r="I1443" s="124" t="s">
        <v>115</v>
      </c>
      <c r="J1443" s="194">
        <v>44499</v>
      </c>
      <c r="K1443" s="196">
        <f t="shared" si="22"/>
        <v>44501</v>
      </c>
      <c r="L1443"/>
      <c r="M1443"/>
      <c r="N1443" s="194">
        <v>44506</v>
      </c>
      <c r="O1443">
        <v>7</v>
      </c>
      <c r="P1443" t="s">
        <v>11</v>
      </c>
      <c r="Q1443" s="124" t="s">
        <v>115</v>
      </c>
      <c r="R1443" s="124" t="s">
        <v>115</v>
      </c>
      <c r="S1443"/>
      <c r="T1443"/>
    </row>
    <row r="1444" spans="1:20">
      <c r="A1444"/>
      <c r="B1444" s="194">
        <v>44830</v>
      </c>
      <c r="C1444">
        <v>25</v>
      </c>
      <c r="D1444" t="s">
        <v>98</v>
      </c>
      <c r="E1444" t="s">
        <v>99</v>
      </c>
      <c r="F1444" t="s">
        <v>106</v>
      </c>
      <c r="G1444" s="124" t="s">
        <v>115</v>
      </c>
      <c r="H1444" t="s">
        <v>102</v>
      </c>
      <c r="I1444" s="124" t="s">
        <v>115</v>
      </c>
      <c r="J1444" s="194">
        <v>44201</v>
      </c>
      <c r="K1444" s="196">
        <f t="shared" si="22"/>
        <v>44203</v>
      </c>
      <c r="L1444"/>
      <c r="M1444"/>
      <c r="N1444" s="194">
        <v>44202</v>
      </c>
      <c r="O1444">
        <v>1</v>
      </c>
      <c r="P1444" t="s">
        <v>11</v>
      </c>
      <c r="Q1444" s="124" t="s">
        <v>115</v>
      </c>
      <c r="R1444" s="124" t="s">
        <v>115</v>
      </c>
      <c r="S1444"/>
      <c r="T1444"/>
    </row>
    <row r="1445" spans="1:20">
      <c r="A1445"/>
      <c r="B1445" s="194">
        <v>44830</v>
      </c>
      <c r="C1445">
        <v>25</v>
      </c>
      <c r="D1445" t="s">
        <v>98</v>
      </c>
      <c r="E1445" t="s">
        <v>99</v>
      </c>
      <c r="F1445" t="s">
        <v>106</v>
      </c>
      <c r="G1445" s="124" t="s">
        <v>115</v>
      </c>
      <c r="H1445" t="s">
        <v>102</v>
      </c>
      <c r="I1445" s="124" t="s">
        <v>115</v>
      </c>
      <c r="J1445" s="194">
        <v>44470</v>
      </c>
      <c r="K1445" s="196">
        <f t="shared" si="22"/>
        <v>44472</v>
      </c>
      <c r="L1445"/>
      <c r="M1445"/>
      <c r="N1445" s="194">
        <v>44473</v>
      </c>
      <c r="O1445">
        <v>3</v>
      </c>
      <c r="P1445" t="s">
        <v>11</v>
      </c>
      <c r="Q1445" s="124" t="s">
        <v>115</v>
      </c>
      <c r="R1445" s="124" t="s">
        <v>115</v>
      </c>
      <c r="S1445"/>
      <c r="T1445"/>
    </row>
    <row r="1446" spans="1:20">
      <c r="A1446"/>
      <c r="B1446" s="194">
        <v>44830</v>
      </c>
      <c r="C1446">
        <v>52</v>
      </c>
      <c r="D1446" t="s">
        <v>98</v>
      </c>
      <c r="E1446" t="s">
        <v>99</v>
      </c>
      <c r="F1446" t="s">
        <v>106</v>
      </c>
      <c r="G1446" s="124" t="s">
        <v>115</v>
      </c>
      <c r="H1446" t="s">
        <v>102</v>
      </c>
      <c r="I1446" s="124" t="s">
        <v>115</v>
      </c>
      <c r="J1446" s="194">
        <v>44392</v>
      </c>
      <c r="K1446" s="196">
        <f t="shared" si="22"/>
        <v>44394</v>
      </c>
      <c r="L1446"/>
      <c r="M1446"/>
      <c r="N1446" s="194">
        <v>44393</v>
      </c>
      <c r="O1446">
        <v>1</v>
      </c>
      <c r="P1446" t="s">
        <v>11</v>
      </c>
      <c r="Q1446" s="124" t="s">
        <v>115</v>
      </c>
      <c r="R1446" s="124" t="s">
        <v>115</v>
      </c>
      <c r="S1446"/>
      <c r="T1446"/>
    </row>
    <row r="1447" spans="1:20">
      <c r="A1447"/>
      <c r="B1447" s="194">
        <v>44833</v>
      </c>
      <c r="C1447">
        <v>35</v>
      </c>
      <c r="D1447" t="s">
        <v>98</v>
      </c>
      <c r="E1447" t="s">
        <v>99</v>
      </c>
      <c r="F1447" t="s">
        <v>106</v>
      </c>
      <c r="G1447" s="124" t="s">
        <v>115</v>
      </c>
      <c r="H1447" t="s">
        <v>102</v>
      </c>
      <c r="I1447" s="124" t="s">
        <v>115</v>
      </c>
      <c r="J1447" s="194">
        <v>44456</v>
      </c>
      <c r="K1447" s="196">
        <f t="shared" si="22"/>
        <v>44458</v>
      </c>
      <c r="L1447"/>
      <c r="M1447"/>
      <c r="N1447" s="194">
        <v>44461</v>
      </c>
      <c r="O1447">
        <v>5</v>
      </c>
      <c r="P1447" t="s">
        <v>11</v>
      </c>
      <c r="Q1447" s="124" t="s">
        <v>115</v>
      </c>
      <c r="R1447" s="124" t="s">
        <v>115</v>
      </c>
      <c r="S1447"/>
      <c r="T1447"/>
    </row>
    <row r="1448" spans="1:20">
      <c r="A1448"/>
      <c r="B1448" s="194">
        <v>44830</v>
      </c>
      <c r="C1448">
        <v>46</v>
      </c>
      <c r="D1448" t="s">
        <v>107</v>
      </c>
      <c r="E1448" t="s">
        <v>107</v>
      </c>
      <c r="F1448" t="s">
        <v>106</v>
      </c>
      <c r="G1448" s="124" t="s">
        <v>115</v>
      </c>
      <c r="H1448" t="s">
        <v>102</v>
      </c>
      <c r="I1448" s="124" t="s">
        <v>115</v>
      </c>
      <c r="J1448" s="194">
        <v>44201</v>
      </c>
      <c r="K1448" s="196">
        <f t="shared" si="22"/>
        <v>44203</v>
      </c>
      <c r="L1448"/>
      <c r="M1448"/>
      <c r="N1448" s="194">
        <v>44202</v>
      </c>
      <c r="O1448">
        <v>1</v>
      </c>
      <c r="P1448" t="s">
        <v>11</v>
      </c>
      <c r="Q1448" s="124" t="s">
        <v>115</v>
      </c>
      <c r="R1448" s="124" t="s">
        <v>115</v>
      </c>
      <c r="S1448"/>
      <c r="T1448"/>
    </row>
    <row r="1449" spans="1:20">
      <c r="A1449"/>
      <c r="B1449" s="194">
        <v>44830</v>
      </c>
      <c r="C1449">
        <v>46</v>
      </c>
      <c r="D1449" t="s">
        <v>107</v>
      </c>
      <c r="E1449" t="s">
        <v>107</v>
      </c>
      <c r="F1449" t="s">
        <v>106</v>
      </c>
      <c r="G1449" s="124" t="s">
        <v>115</v>
      </c>
      <c r="H1449" t="s">
        <v>102</v>
      </c>
      <c r="I1449" s="124" t="s">
        <v>115</v>
      </c>
      <c r="J1449" s="194">
        <v>44334</v>
      </c>
      <c r="K1449" s="196">
        <f t="shared" si="22"/>
        <v>44336</v>
      </c>
      <c r="L1449"/>
      <c r="M1449"/>
      <c r="N1449" s="194">
        <v>44336</v>
      </c>
      <c r="O1449">
        <v>2</v>
      </c>
      <c r="P1449" t="s">
        <v>11</v>
      </c>
      <c r="Q1449" s="124" t="s">
        <v>115</v>
      </c>
      <c r="R1449" s="124" t="s">
        <v>115</v>
      </c>
      <c r="S1449"/>
      <c r="T1449"/>
    </row>
    <row r="1450" spans="1:20">
      <c r="A1450"/>
      <c r="B1450" s="194">
        <v>44831</v>
      </c>
      <c r="C1450">
        <v>37</v>
      </c>
      <c r="D1450" t="s">
        <v>98</v>
      </c>
      <c r="E1450" t="s">
        <v>99</v>
      </c>
      <c r="F1450" t="s">
        <v>106</v>
      </c>
      <c r="G1450" s="124" t="s">
        <v>115</v>
      </c>
      <c r="H1450" t="s">
        <v>102</v>
      </c>
      <c r="I1450" s="124" t="s">
        <v>115</v>
      </c>
      <c r="J1450" s="194">
        <v>44481</v>
      </c>
      <c r="K1450" s="196">
        <f t="shared" si="22"/>
        <v>44483</v>
      </c>
      <c r="L1450"/>
      <c r="M1450"/>
      <c r="N1450" s="194">
        <v>44483</v>
      </c>
      <c r="O1450">
        <v>2</v>
      </c>
      <c r="P1450" t="s">
        <v>11</v>
      </c>
      <c r="Q1450" s="124" t="s">
        <v>115</v>
      </c>
      <c r="R1450" s="124" t="s">
        <v>115</v>
      </c>
      <c r="S1450"/>
      <c r="T1450"/>
    </row>
    <row r="1451" spans="1:20">
      <c r="A1451"/>
      <c r="B1451" s="194">
        <v>44838</v>
      </c>
      <c r="C1451">
        <v>36</v>
      </c>
      <c r="D1451" t="s">
        <v>98</v>
      </c>
      <c r="E1451" t="s">
        <v>99</v>
      </c>
      <c r="F1451" t="s">
        <v>106</v>
      </c>
      <c r="G1451" s="124" t="s">
        <v>115</v>
      </c>
      <c r="H1451" t="s">
        <v>102</v>
      </c>
      <c r="I1451" s="124" t="s">
        <v>115</v>
      </c>
      <c r="J1451" s="194">
        <v>44373</v>
      </c>
      <c r="K1451" s="196">
        <f t="shared" si="22"/>
        <v>44375</v>
      </c>
      <c r="L1451"/>
      <c r="M1451"/>
      <c r="N1451" s="194">
        <v>44376</v>
      </c>
      <c r="O1451">
        <v>3</v>
      </c>
      <c r="P1451" t="s">
        <v>11</v>
      </c>
      <c r="Q1451" s="124" t="s">
        <v>115</v>
      </c>
      <c r="R1451" s="124" t="s">
        <v>115</v>
      </c>
      <c r="S1451"/>
      <c r="T1451"/>
    </row>
    <row r="1452" spans="1:20">
      <c r="A1452"/>
      <c r="B1452" s="194">
        <v>44839</v>
      </c>
      <c r="C1452">
        <v>35</v>
      </c>
      <c r="D1452" t="s">
        <v>105</v>
      </c>
      <c r="E1452" t="s">
        <v>99</v>
      </c>
      <c r="F1452" t="s">
        <v>106</v>
      </c>
      <c r="G1452" s="124" t="s">
        <v>115</v>
      </c>
      <c r="H1452" t="s">
        <v>102</v>
      </c>
      <c r="I1452" s="124" t="s">
        <v>115</v>
      </c>
      <c r="J1452" s="194">
        <v>44208</v>
      </c>
      <c r="K1452" s="196">
        <f t="shared" si="22"/>
        <v>44210</v>
      </c>
      <c r="L1452"/>
      <c r="M1452"/>
      <c r="N1452" s="194">
        <v>44215</v>
      </c>
      <c r="O1452">
        <v>7</v>
      </c>
      <c r="P1452" t="s">
        <v>11</v>
      </c>
      <c r="Q1452" s="124" t="s">
        <v>115</v>
      </c>
      <c r="R1452" s="124" t="s">
        <v>115</v>
      </c>
      <c r="S1452"/>
      <c r="T1452"/>
    </row>
    <row r="1453" spans="1:20">
      <c r="A1453"/>
      <c r="B1453" s="194">
        <v>44839</v>
      </c>
      <c r="C1453">
        <v>35</v>
      </c>
      <c r="D1453" t="s">
        <v>105</v>
      </c>
      <c r="E1453" t="s">
        <v>99</v>
      </c>
      <c r="F1453" t="s">
        <v>106</v>
      </c>
      <c r="G1453" s="124" t="s">
        <v>115</v>
      </c>
      <c r="H1453" t="s">
        <v>102</v>
      </c>
      <c r="I1453" s="124" t="s">
        <v>115</v>
      </c>
      <c r="J1453" s="194">
        <v>44271</v>
      </c>
      <c r="K1453" s="196">
        <f t="shared" si="22"/>
        <v>44273</v>
      </c>
      <c r="L1453"/>
      <c r="M1453"/>
      <c r="N1453" s="194">
        <v>44281</v>
      </c>
      <c r="O1453">
        <v>10</v>
      </c>
      <c r="P1453" t="s">
        <v>11</v>
      </c>
      <c r="Q1453" s="124" t="s">
        <v>115</v>
      </c>
      <c r="R1453" s="124" t="s">
        <v>115</v>
      </c>
      <c r="S1453"/>
      <c r="T1453"/>
    </row>
    <row r="1454" spans="1:20">
      <c r="A1454"/>
      <c r="B1454" s="194">
        <v>44839</v>
      </c>
      <c r="C1454">
        <v>35</v>
      </c>
      <c r="D1454" t="s">
        <v>105</v>
      </c>
      <c r="E1454" t="s">
        <v>99</v>
      </c>
      <c r="F1454" t="s">
        <v>106</v>
      </c>
      <c r="G1454" s="124" t="s">
        <v>115</v>
      </c>
      <c r="H1454" t="s">
        <v>102</v>
      </c>
      <c r="I1454" s="124" t="s">
        <v>115</v>
      </c>
      <c r="J1454" s="194">
        <v>44282</v>
      </c>
      <c r="K1454" s="196">
        <f t="shared" si="22"/>
        <v>44284</v>
      </c>
      <c r="L1454"/>
      <c r="M1454"/>
      <c r="N1454" s="194">
        <v>44302</v>
      </c>
      <c r="O1454">
        <v>20</v>
      </c>
      <c r="P1454" t="s">
        <v>11</v>
      </c>
      <c r="Q1454" s="124" t="s">
        <v>115</v>
      </c>
      <c r="R1454" s="124" t="s">
        <v>115</v>
      </c>
      <c r="S1454"/>
      <c r="T1454"/>
    </row>
    <row r="1455" spans="1:20">
      <c r="A1455"/>
      <c r="B1455" s="194">
        <v>44840</v>
      </c>
      <c r="C1455">
        <v>20</v>
      </c>
      <c r="D1455" t="s">
        <v>108</v>
      </c>
      <c r="E1455" t="s">
        <v>107</v>
      </c>
      <c r="F1455" t="s">
        <v>106</v>
      </c>
      <c r="G1455" s="124" t="s">
        <v>115</v>
      </c>
      <c r="H1455" t="s">
        <v>102</v>
      </c>
      <c r="I1455" s="124" t="s">
        <v>115</v>
      </c>
      <c r="J1455" s="194">
        <v>44411</v>
      </c>
      <c r="K1455" s="196">
        <f t="shared" si="22"/>
        <v>44413</v>
      </c>
      <c r="L1455"/>
      <c r="M1455"/>
      <c r="N1455" s="194">
        <v>44412</v>
      </c>
      <c r="O1455">
        <v>1</v>
      </c>
      <c r="P1455" t="s">
        <v>11</v>
      </c>
      <c r="Q1455" s="124" t="s">
        <v>115</v>
      </c>
      <c r="R1455" s="124" t="s">
        <v>115</v>
      </c>
      <c r="S1455"/>
      <c r="T1455"/>
    </row>
    <row r="1456" spans="1:20">
      <c r="A1456"/>
      <c r="B1456" s="194">
        <v>44840</v>
      </c>
      <c r="C1456">
        <v>20</v>
      </c>
      <c r="D1456" t="s">
        <v>108</v>
      </c>
      <c r="E1456" t="s">
        <v>107</v>
      </c>
      <c r="F1456" t="s">
        <v>106</v>
      </c>
      <c r="G1456" s="124" t="s">
        <v>115</v>
      </c>
      <c r="H1456" t="s">
        <v>102</v>
      </c>
      <c r="I1456" s="124" t="s">
        <v>115</v>
      </c>
      <c r="J1456" s="194">
        <v>44509</v>
      </c>
      <c r="K1456" s="196">
        <f t="shared" si="22"/>
        <v>44511</v>
      </c>
      <c r="L1456"/>
      <c r="M1456"/>
      <c r="N1456" s="194">
        <v>44546</v>
      </c>
      <c r="O1456">
        <v>37</v>
      </c>
      <c r="P1456" t="s">
        <v>11</v>
      </c>
      <c r="Q1456" s="124" t="s">
        <v>115</v>
      </c>
      <c r="R1456" s="124" t="s">
        <v>115</v>
      </c>
      <c r="S1456"/>
      <c r="T1456"/>
    </row>
    <row r="1457" spans="1:20">
      <c r="A1457"/>
      <c r="B1457" s="194">
        <v>44845</v>
      </c>
      <c r="C1457">
        <v>35</v>
      </c>
      <c r="D1457" t="s">
        <v>107</v>
      </c>
      <c r="E1457" t="s">
        <v>107</v>
      </c>
      <c r="F1457" t="s">
        <v>106</v>
      </c>
      <c r="G1457" s="124" t="s">
        <v>115</v>
      </c>
      <c r="H1457" t="s">
        <v>102</v>
      </c>
      <c r="I1457" s="124" t="s">
        <v>115</v>
      </c>
      <c r="J1457" s="194">
        <v>44222</v>
      </c>
      <c r="K1457" s="196">
        <f t="shared" si="22"/>
        <v>44224</v>
      </c>
      <c r="L1457"/>
      <c r="M1457"/>
      <c r="N1457" s="194">
        <v>44236</v>
      </c>
      <c r="O1457">
        <v>14</v>
      </c>
      <c r="P1457" t="s">
        <v>11</v>
      </c>
      <c r="Q1457" s="124" t="s">
        <v>115</v>
      </c>
      <c r="R1457" s="124" t="s">
        <v>115</v>
      </c>
      <c r="S1457"/>
      <c r="T1457"/>
    </row>
    <row r="1458" spans="1:20">
      <c r="A1458"/>
      <c r="B1458" s="194">
        <v>44848</v>
      </c>
      <c r="C1458">
        <v>24</v>
      </c>
      <c r="D1458" t="s">
        <v>98</v>
      </c>
      <c r="E1458" t="s">
        <v>99</v>
      </c>
      <c r="F1458" t="s">
        <v>106</v>
      </c>
      <c r="G1458" s="124" t="s">
        <v>115</v>
      </c>
      <c r="H1458" t="s">
        <v>102</v>
      </c>
      <c r="I1458" s="124" t="s">
        <v>115</v>
      </c>
      <c r="J1458" s="194">
        <v>44206</v>
      </c>
      <c r="K1458" s="196">
        <f t="shared" si="22"/>
        <v>44208</v>
      </c>
      <c r="L1458"/>
      <c r="M1458"/>
      <c r="N1458" s="194">
        <v>44208</v>
      </c>
      <c r="O1458">
        <v>2</v>
      </c>
      <c r="P1458" t="s">
        <v>11</v>
      </c>
      <c r="Q1458" s="124" t="s">
        <v>115</v>
      </c>
      <c r="R1458" s="124" t="s">
        <v>115</v>
      </c>
      <c r="S1458"/>
      <c r="T1458"/>
    </row>
    <row r="1459" spans="1:20">
      <c r="A1459"/>
      <c r="B1459" s="194">
        <v>44848</v>
      </c>
      <c r="C1459">
        <v>35</v>
      </c>
      <c r="D1459" t="s">
        <v>105</v>
      </c>
      <c r="E1459" t="s">
        <v>99</v>
      </c>
      <c r="F1459" t="s">
        <v>106</v>
      </c>
      <c r="G1459" s="124" t="s">
        <v>115</v>
      </c>
      <c r="H1459" t="s">
        <v>102</v>
      </c>
      <c r="I1459" s="124" t="s">
        <v>115</v>
      </c>
      <c r="J1459" s="194">
        <v>44208</v>
      </c>
      <c r="K1459" s="196">
        <f t="shared" si="22"/>
        <v>44210</v>
      </c>
      <c r="L1459"/>
      <c r="M1459"/>
      <c r="N1459" s="194">
        <v>44215</v>
      </c>
      <c r="O1459">
        <v>7</v>
      </c>
      <c r="P1459" t="s">
        <v>11</v>
      </c>
      <c r="Q1459" s="124" t="s">
        <v>115</v>
      </c>
      <c r="R1459" s="124" t="s">
        <v>115</v>
      </c>
      <c r="S1459"/>
      <c r="T1459"/>
    </row>
    <row r="1460" spans="1:20">
      <c r="A1460"/>
      <c r="B1460" s="194">
        <v>44848</v>
      </c>
      <c r="C1460">
        <v>35</v>
      </c>
      <c r="D1460" t="s">
        <v>105</v>
      </c>
      <c r="E1460" t="s">
        <v>99</v>
      </c>
      <c r="F1460" t="s">
        <v>106</v>
      </c>
      <c r="G1460" s="124" t="s">
        <v>115</v>
      </c>
      <c r="H1460" t="s">
        <v>102</v>
      </c>
      <c r="I1460" s="124" t="s">
        <v>115</v>
      </c>
      <c r="J1460" s="194">
        <v>44271</v>
      </c>
      <c r="K1460" s="196">
        <f t="shared" si="22"/>
        <v>44273</v>
      </c>
      <c r="L1460"/>
      <c r="M1460"/>
      <c r="N1460" s="194">
        <v>44281</v>
      </c>
      <c r="O1460">
        <v>10</v>
      </c>
      <c r="P1460" t="s">
        <v>11</v>
      </c>
      <c r="Q1460" s="124" t="s">
        <v>115</v>
      </c>
      <c r="R1460" s="124" t="s">
        <v>115</v>
      </c>
      <c r="S1460"/>
      <c r="T1460"/>
    </row>
    <row r="1461" spans="1:20">
      <c r="A1461"/>
      <c r="B1461" s="194">
        <v>44848</v>
      </c>
      <c r="C1461">
        <v>35</v>
      </c>
      <c r="D1461" t="s">
        <v>105</v>
      </c>
      <c r="E1461" t="s">
        <v>99</v>
      </c>
      <c r="F1461" t="s">
        <v>106</v>
      </c>
      <c r="G1461" s="124" t="s">
        <v>115</v>
      </c>
      <c r="H1461" t="s">
        <v>102</v>
      </c>
      <c r="I1461" s="124" t="s">
        <v>115</v>
      </c>
      <c r="J1461" s="194">
        <v>44282</v>
      </c>
      <c r="K1461" s="196">
        <f t="shared" si="22"/>
        <v>44284</v>
      </c>
      <c r="L1461"/>
      <c r="M1461"/>
      <c r="N1461" s="194">
        <v>44302</v>
      </c>
      <c r="O1461">
        <v>20</v>
      </c>
      <c r="P1461" t="s">
        <v>11</v>
      </c>
      <c r="Q1461" s="124" t="s">
        <v>115</v>
      </c>
      <c r="R1461" s="124" t="s">
        <v>115</v>
      </c>
      <c r="S1461"/>
      <c r="T1461"/>
    </row>
    <row r="1462" spans="1:20">
      <c r="A1462"/>
      <c r="B1462" s="194">
        <v>44851</v>
      </c>
      <c r="C1462">
        <v>32</v>
      </c>
      <c r="D1462" t="s">
        <v>98</v>
      </c>
      <c r="E1462" t="s">
        <v>99</v>
      </c>
      <c r="F1462" t="s">
        <v>106</v>
      </c>
      <c r="G1462" s="124" t="s">
        <v>115</v>
      </c>
      <c r="H1462" t="s">
        <v>102</v>
      </c>
      <c r="I1462" s="124" t="s">
        <v>115</v>
      </c>
      <c r="J1462" s="194">
        <v>44447</v>
      </c>
      <c r="K1462" s="196">
        <f t="shared" si="22"/>
        <v>44449</v>
      </c>
      <c r="L1462"/>
      <c r="M1462"/>
      <c r="N1462" s="194">
        <v>44456</v>
      </c>
      <c r="O1462">
        <v>9</v>
      </c>
      <c r="P1462" t="s">
        <v>11</v>
      </c>
      <c r="Q1462" s="124" t="s">
        <v>115</v>
      </c>
      <c r="R1462" s="124" t="s">
        <v>115</v>
      </c>
      <c r="S1462"/>
      <c r="T1462"/>
    </row>
    <row r="1463" spans="1:20">
      <c r="A1463"/>
      <c r="B1463" s="194">
        <v>44852</v>
      </c>
      <c r="C1463">
        <v>41</v>
      </c>
      <c r="D1463" t="s">
        <v>98</v>
      </c>
      <c r="E1463" t="s">
        <v>99</v>
      </c>
      <c r="F1463" t="s">
        <v>106</v>
      </c>
      <c r="G1463" s="124" t="s">
        <v>115</v>
      </c>
      <c r="H1463" t="s">
        <v>102</v>
      </c>
      <c r="I1463" s="124" t="s">
        <v>115</v>
      </c>
      <c r="J1463" s="194">
        <v>44410</v>
      </c>
      <c r="K1463" s="196">
        <f t="shared" si="22"/>
        <v>44412</v>
      </c>
      <c r="L1463"/>
      <c r="M1463"/>
      <c r="N1463" s="194">
        <v>44424</v>
      </c>
      <c r="O1463">
        <v>14</v>
      </c>
      <c r="P1463" t="s">
        <v>11</v>
      </c>
      <c r="Q1463" s="124" t="s">
        <v>115</v>
      </c>
      <c r="R1463" s="124" t="s">
        <v>115</v>
      </c>
      <c r="S1463"/>
      <c r="T1463"/>
    </row>
    <row r="1464" spans="1:20">
      <c r="A1464"/>
      <c r="B1464" s="194">
        <v>44851</v>
      </c>
      <c r="C1464">
        <v>25</v>
      </c>
      <c r="D1464" t="s">
        <v>98</v>
      </c>
      <c r="E1464" t="s">
        <v>99</v>
      </c>
      <c r="F1464" t="s">
        <v>106</v>
      </c>
      <c r="G1464" s="124" t="s">
        <v>115</v>
      </c>
      <c r="H1464" t="s">
        <v>102</v>
      </c>
      <c r="I1464" s="124" t="s">
        <v>115</v>
      </c>
      <c r="J1464" s="194">
        <v>44201</v>
      </c>
      <c r="K1464" s="196">
        <f t="shared" si="22"/>
        <v>44203</v>
      </c>
      <c r="L1464"/>
      <c r="M1464"/>
      <c r="N1464" s="194">
        <v>44202</v>
      </c>
      <c r="O1464">
        <v>1</v>
      </c>
      <c r="P1464" t="s">
        <v>11</v>
      </c>
      <c r="Q1464" s="124" t="s">
        <v>115</v>
      </c>
      <c r="R1464" s="124" t="s">
        <v>115</v>
      </c>
      <c r="S1464"/>
      <c r="T1464"/>
    </row>
    <row r="1465" spans="1:20">
      <c r="A1465"/>
      <c r="B1465" s="194">
        <v>44851</v>
      </c>
      <c r="C1465">
        <v>25</v>
      </c>
      <c r="D1465" t="s">
        <v>98</v>
      </c>
      <c r="E1465" t="s">
        <v>99</v>
      </c>
      <c r="F1465" t="s">
        <v>106</v>
      </c>
      <c r="G1465" s="124" t="s">
        <v>115</v>
      </c>
      <c r="H1465" t="s">
        <v>102</v>
      </c>
      <c r="I1465" s="124" t="s">
        <v>115</v>
      </c>
      <c r="J1465" s="194">
        <v>44470</v>
      </c>
      <c r="K1465" s="196">
        <f t="shared" si="22"/>
        <v>44472</v>
      </c>
      <c r="L1465"/>
      <c r="M1465"/>
      <c r="N1465" s="194">
        <v>44473</v>
      </c>
      <c r="O1465">
        <v>3</v>
      </c>
      <c r="P1465" t="s">
        <v>11</v>
      </c>
      <c r="Q1465" s="124" t="s">
        <v>115</v>
      </c>
      <c r="R1465" s="124" t="s">
        <v>115</v>
      </c>
      <c r="S1465"/>
      <c r="T1465"/>
    </row>
    <row r="1466" spans="1:20">
      <c r="A1466"/>
      <c r="B1466" s="194">
        <v>44852</v>
      </c>
      <c r="C1466">
        <v>35</v>
      </c>
      <c r="D1466" t="s">
        <v>98</v>
      </c>
      <c r="E1466" t="s">
        <v>99</v>
      </c>
      <c r="F1466" t="s">
        <v>106</v>
      </c>
      <c r="G1466" s="124" t="s">
        <v>115</v>
      </c>
      <c r="H1466" t="s">
        <v>102</v>
      </c>
      <c r="I1466" s="124" t="s">
        <v>115</v>
      </c>
      <c r="J1466" s="194">
        <v>44223</v>
      </c>
      <c r="K1466" s="196">
        <f t="shared" si="22"/>
        <v>44225</v>
      </c>
      <c r="L1466"/>
      <c r="M1466"/>
      <c r="N1466" s="194">
        <v>44230</v>
      </c>
      <c r="O1466">
        <v>7</v>
      </c>
      <c r="P1466" t="s">
        <v>11</v>
      </c>
      <c r="Q1466" s="124" t="s">
        <v>115</v>
      </c>
      <c r="R1466" s="124" t="s">
        <v>115</v>
      </c>
      <c r="S1466"/>
      <c r="T1466"/>
    </row>
    <row r="1467" spans="1:20">
      <c r="A1467"/>
      <c r="B1467" s="194">
        <v>44852</v>
      </c>
      <c r="C1467">
        <v>35</v>
      </c>
      <c r="D1467" t="s">
        <v>98</v>
      </c>
      <c r="E1467" t="s">
        <v>99</v>
      </c>
      <c r="F1467" t="s">
        <v>106</v>
      </c>
      <c r="G1467" s="124" t="s">
        <v>115</v>
      </c>
      <c r="H1467" t="s">
        <v>102</v>
      </c>
      <c r="I1467" s="124" t="s">
        <v>115</v>
      </c>
      <c r="J1467" s="194">
        <v>44333</v>
      </c>
      <c r="K1467" s="196">
        <f t="shared" si="22"/>
        <v>44335</v>
      </c>
      <c r="L1467"/>
      <c r="M1467"/>
      <c r="N1467" s="194">
        <v>44341</v>
      </c>
      <c r="O1467">
        <v>8</v>
      </c>
      <c r="P1467" t="s">
        <v>11</v>
      </c>
      <c r="Q1467" s="124" t="s">
        <v>115</v>
      </c>
      <c r="R1467" s="124" t="s">
        <v>115</v>
      </c>
      <c r="S1467"/>
      <c r="T1467"/>
    </row>
    <row r="1468" spans="1:20">
      <c r="A1468"/>
      <c r="B1468" s="194">
        <v>44853</v>
      </c>
      <c r="C1468">
        <v>24</v>
      </c>
      <c r="D1468" t="s">
        <v>98</v>
      </c>
      <c r="E1468" t="s">
        <v>99</v>
      </c>
      <c r="F1468" t="s">
        <v>106</v>
      </c>
      <c r="G1468" s="124" t="s">
        <v>115</v>
      </c>
      <c r="H1468" t="s">
        <v>102</v>
      </c>
      <c r="I1468" s="124" t="s">
        <v>115</v>
      </c>
      <c r="J1468" s="194">
        <v>44479</v>
      </c>
      <c r="K1468" s="196">
        <f t="shared" si="22"/>
        <v>44481</v>
      </c>
      <c r="L1468"/>
      <c r="M1468"/>
      <c r="N1468" s="194">
        <v>44490</v>
      </c>
      <c r="O1468">
        <v>11</v>
      </c>
      <c r="P1468" t="s">
        <v>11</v>
      </c>
      <c r="Q1468" s="124" t="s">
        <v>115</v>
      </c>
      <c r="R1468" s="124" t="s">
        <v>115</v>
      </c>
      <c r="S1468"/>
      <c r="T1468"/>
    </row>
    <row r="1469" spans="1:20">
      <c r="A1469"/>
      <c r="B1469" s="194">
        <v>44853</v>
      </c>
      <c r="C1469">
        <v>32</v>
      </c>
      <c r="D1469" t="s">
        <v>107</v>
      </c>
      <c r="E1469" t="s">
        <v>107</v>
      </c>
      <c r="F1469" t="s">
        <v>106</v>
      </c>
      <c r="G1469" s="124" t="s">
        <v>115</v>
      </c>
      <c r="H1469" t="s">
        <v>102</v>
      </c>
      <c r="I1469" s="124" t="s">
        <v>115</v>
      </c>
      <c r="J1469" s="194">
        <v>44340</v>
      </c>
      <c r="K1469" s="196">
        <f t="shared" si="22"/>
        <v>44342</v>
      </c>
      <c r="L1469"/>
      <c r="M1469"/>
      <c r="N1469" s="194">
        <v>44354</v>
      </c>
      <c r="O1469">
        <v>14</v>
      </c>
      <c r="P1469" t="s">
        <v>11</v>
      </c>
      <c r="Q1469" s="124" t="s">
        <v>115</v>
      </c>
      <c r="R1469" s="124" t="s">
        <v>115</v>
      </c>
      <c r="S1469"/>
      <c r="T1469"/>
    </row>
    <row r="1470" spans="1:20">
      <c r="A1470"/>
      <c r="B1470" s="194">
        <v>44858</v>
      </c>
      <c r="C1470">
        <v>26</v>
      </c>
      <c r="D1470" t="s">
        <v>98</v>
      </c>
      <c r="E1470" t="s">
        <v>99</v>
      </c>
      <c r="F1470" t="s">
        <v>106</v>
      </c>
      <c r="G1470" s="124" t="s">
        <v>115</v>
      </c>
      <c r="H1470" t="s">
        <v>102</v>
      </c>
      <c r="I1470" s="124" t="s">
        <v>115</v>
      </c>
      <c r="J1470" s="194">
        <v>44315</v>
      </c>
      <c r="K1470" s="196">
        <f t="shared" si="22"/>
        <v>44317</v>
      </c>
      <c r="L1470"/>
      <c r="M1470"/>
      <c r="N1470" s="194">
        <v>44330</v>
      </c>
      <c r="O1470">
        <v>15</v>
      </c>
      <c r="P1470" t="s">
        <v>11</v>
      </c>
      <c r="Q1470" s="124" t="s">
        <v>115</v>
      </c>
      <c r="R1470" s="124" t="s">
        <v>115</v>
      </c>
      <c r="S1470"/>
      <c r="T1470"/>
    </row>
    <row r="1471" spans="1:20">
      <c r="A1471"/>
      <c r="B1471" s="194">
        <v>44858</v>
      </c>
      <c r="C1471">
        <v>26</v>
      </c>
      <c r="D1471" t="s">
        <v>98</v>
      </c>
      <c r="E1471" t="s">
        <v>99</v>
      </c>
      <c r="F1471" t="s">
        <v>106</v>
      </c>
      <c r="G1471" s="124" t="s">
        <v>115</v>
      </c>
      <c r="H1471" t="s">
        <v>102</v>
      </c>
      <c r="I1471" s="124" t="s">
        <v>115</v>
      </c>
      <c r="J1471" s="194">
        <v>44341</v>
      </c>
      <c r="K1471" s="196">
        <f t="shared" si="22"/>
        <v>44343</v>
      </c>
      <c r="L1471"/>
      <c r="M1471"/>
      <c r="N1471" s="194">
        <v>44352</v>
      </c>
      <c r="O1471">
        <v>11</v>
      </c>
      <c r="P1471" t="s">
        <v>11</v>
      </c>
      <c r="Q1471" s="124" t="s">
        <v>115</v>
      </c>
      <c r="R1471" s="124" t="s">
        <v>115</v>
      </c>
      <c r="S1471"/>
      <c r="T1471"/>
    </row>
    <row r="1472" spans="1:20">
      <c r="A1472"/>
      <c r="B1472" s="194">
        <v>44858</v>
      </c>
      <c r="C1472">
        <v>27</v>
      </c>
      <c r="D1472" t="s">
        <v>105</v>
      </c>
      <c r="E1472" t="s">
        <v>99</v>
      </c>
      <c r="F1472" t="s">
        <v>106</v>
      </c>
      <c r="G1472" s="124" t="s">
        <v>115</v>
      </c>
      <c r="H1472" t="s">
        <v>102</v>
      </c>
      <c r="I1472" s="124" t="s">
        <v>115</v>
      </c>
      <c r="J1472" s="194">
        <v>44201</v>
      </c>
      <c r="K1472" s="196">
        <f t="shared" si="22"/>
        <v>44203</v>
      </c>
      <c r="L1472"/>
      <c r="M1472"/>
      <c r="N1472" s="194">
        <v>44204</v>
      </c>
      <c r="O1472">
        <v>3</v>
      </c>
      <c r="P1472" t="s">
        <v>11</v>
      </c>
      <c r="Q1472" s="124" t="s">
        <v>115</v>
      </c>
      <c r="R1472" s="124" t="s">
        <v>115</v>
      </c>
      <c r="S1472"/>
      <c r="T1472"/>
    </row>
    <row r="1473" spans="1:20">
      <c r="A1473"/>
      <c r="B1473" s="194">
        <v>44858</v>
      </c>
      <c r="C1473">
        <v>27</v>
      </c>
      <c r="D1473" t="s">
        <v>105</v>
      </c>
      <c r="E1473" t="s">
        <v>99</v>
      </c>
      <c r="F1473" t="s">
        <v>106</v>
      </c>
      <c r="G1473" s="124" t="s">
        <v>115</v>
      </c>
      <c r="H1473" t="s">
        <v>102</v>
      </c>
      <c r="I1473" s="124" t="s">
        <v>115</v>
      </c>
      <c r="J1473" s="194">
        <v>44216</v>
      </c>
      <c r="K1473" s="196">
        <f t="shared" si="22"/>
        <v>44218</v>
      </c>
      <c r="L1473"/>
      <c r="M1473"/>
      <c r="N1473" s="194">
        <v>44232</v>
      </c>
      <c r="O1473">
        <v>16</v>
      </c>
      <c r="P1473" t="s">
        <v>11</v>
      </c>
      <c r="Q1473" s="124" t="s">
        <v>115</v>
      </c>
      <c r="R1473" s="124" t="s">
        <v>115</v>
      </c>
      <c r="S1473"/>
      <c r="T1473"/>
    </row>
    <row r="1474" spans="1:20">
      <c r="A1474"/>
      <c r="B1474" s="194">
        <v>44858</v>
      </c>
      <c r="C1474">
        <v>27</v>
      </c>
      <c r="D1474" t="s">
        <v>105</v>
      </c>
      <c r="E1474" t="s">
        <v>99</v>
      </c>
      <c r="F1474" t="s">
        <v>106</v>
      </c>
      <c r="G1474" s="124" t="s">
        <v>115</v>
      </c>
      <c r="H1474" t="s">
        <v>102</v>
      </c>
      <c r="I1474" s="124" t="s">
        <v>115</v>
      </c>
      <c r="J1474" s="194">
        <v>44257</v>
      </c>
      <c r="K1474" s="196">
        <f t="shared" si="22"/>
        <v>44259</v>
      </c>
      <c r="L1474"/>
      <c r="M1474"/>
      <c r="N1474" s="194">
        <v>44278</v>
      </c>
      <c r="O1474">
        <v>21</v>
      </c>
      <c r="P1474" t="s">
        <v>11</v>
      </c>
      <c r="Q1474" s="124" t="s">
        <v>115</v>
      </c>
      <c r="R1474" s="124" t="s">
        <v>115</v>
      </c>
      <c r="S1474"/>
      <c r="T1474"/>
    </row>
    <row r="1475" spans="1:20">
      <c r="A1475"/>
      <c r="B1475" s="194">
        <v>44858</v>
      </c>
      <c r="C1475">
        <v>27</v>
      </c>
      <c r="D1475" t="s">
        <v>105</v>
      </c>
      <c r="E1475" t="s">
        <v>99</v>
      </c>
      <c r="F1475" t="s">
        <v>106</v>
      </c>
      <c r="G1475" s="124" t="s">
        <v>115</v>
      </c>
      <c r="H1475" t="s">
        <v>102</v>
      </c>
      <c r="I1475" s="124" t="s">
        <v>115</v>
      </c>
      <c r="J1475" s="194">
        <v>44408</v>
      </c>
      <c r="K1475" s="196">
        <f t="shared" si="22"/>
        <v>44410</v>
      </c>
      <c r="L1475"/>
      <c r="M1475"/>
      <c r="N1475" s="194">
        <v>44409</v>
      </c>
      <c r="O1475">
        <v>1</v>
      </c>
      <c r="P1475" t="s">
        <v>11</v>
      </c>
      <c r="Q1475" s="124" t="s">
        <v>115</v>
      </c>
      <c r="R1475" s="124" t="s">
        <v>115</v>
      </c>
      <c r="S1475"/>
      <c r="T1475"/>
    </row>
    <row r="1476" spans="1:20">
      <c r="A1476"/>
      <c r="B1476" s="194">
        <v>44860</v>
      </c>
      <c r="C1476">
        <v>22</v>
      </c>
      <c r="D1476" t="s">
        <v>105</v>
      </c>
      <c r="E1476" t="s">
        <v>99</v>
      </c>
      <c r="F1476" t="s">
        <v>106</v>
      </c>
      <c r="G1476" s="124" t="s">
        <v>115</v>
      </c>
      <c r="H1476" t="s">
        <v>102</v>
      </c>
      <c r="I1476" s="124" t="s">
        <v>115</v>
      </c>
      <c r="J1476" s="194">
        <v>44206</v>
      </c>
      <c r="K1476" s="196">
        <f t="shared" ref="K1476:K1498" si="23">J1476+2</f>
        <v>44208</v>
      </c>
      <c r="L1476"/>
      <c r="M1476"/>
      <c r="N1476" s="194">
        <v>44208</v>
      </c>
      <c r="O1476">
        <v>2</v>
      </c>
      <c r="P1476" t="s">
        <v>11</v>
      </c>
      <c r="Q1476" s="124" t="s">
        <v>115</v>
      </c>
      <c r="R1476" s="124" t="s">
        <v>115</v>
      </c>
      <c r="S1476"/>
      <c r="T1476"/>
    </row>
    <row r="1477" spans="1:20">
      <c r="A1477"/>
      <c r="B1477" s="194">
        <v>44860</v>
      </c>
      <c r="C1477">
        <v>22</v>
      </c>
      <c r="D1477" t="s">
        <v>105</v>
      </c>
      <c r="E1477" t="s">
        <v>99</v>
      </c>
      <c r="F1477" t="s">
        <v>106</v>
      </c>
      <c r="G1477" s="124" t="s">
        <v>115</v>
      </c>
      <c r="H1477" t="s">
        <v>102</v>
      </c>
      <c r="I1477" s="124" t="s">
        <v>115</v>
      </c>
      <c r="J1477" s="194">
        <v>44216</v>
      </c>
      <c r="K1477" s="196">
        <f t="shared" si="23"/>
        <v>44218</v>
      </c>
      <c r="L1477"/>
      <c r="M1477"/>
      <c r="N1477" s="194">
        <v>44239</v>
      </c>
      <c r="O1477">
        <v>23</v>
      </c>
      <c r="P1477" t="s">
        <v>11</v>
      </c>
      <c r="Q1477" s="124" t="s">
        <v>115</v>
      </c>
      <c r="R1477" s="124" t="s">
        <v>115</v>
      </c>
      <c r="S1477"/>
      <c r="T1477"/>
    </row>
    <row r="1478" spans="1:20">
      <c r="A1478"/>
      <c r="B1478" s="194">
        <v>44860</v>
      </c>
      <c r="C1478">
        <v>22</v>
      </c>
      <c r="D1478" t="s">
        <v>105</v>
      </c>
      <c r="E1478" t="s">
        <v>99</v>
      </c>
      <c r="F1478" t="s">
        <v>106</v>
      </c>
      <c r="G1478" s="124" t="s">
        <v>115</v>
      </c>
      <c r="H1478" t="s">
        <v>102</v>
      </c>
      <c r="I1478" s="124" t="s">
        <v>115</v>
      </c>
      <c r="J1478" s="194">
        <v>44244</v>
      </c>
      <c r="K1478" s="196">
        <f t="shared" si="23"/>
        <v>44246</v>
      </c>
      <c r="L1478"/>
      <c r="M1478"/>
      <c r="N1478" s="194">
        <v>44246</v>
      </c>
      <c r="O1478">
        <v>2</v>
      </c>
      <c r="P1478" t="s">
        <v>11</v>
      </c>
      <c r="Q1478" s="124" t="s">
        <v>115</v>
      </c>
      <c r="R1478" s="124" t="s">
        <v>115</v>
      </c>
      <c r="S1478"/>
      <c r="T1478"/>
    </row>
    <row r="1479" spans="1:20">
      <c r="A1479"/>
      <c r="B1479" s="194">
        <v>44862</v>
      </c>
      <c r="C1479">
        <v>43</v>
      </c>
      <c r="D1479" t="s">
        <v>98</v>
      </c>
      <c r="E1479" t="s">
        <v>99</v>
      </c>
      <c r="F1479" t="s">
        <v>106</v>
      </c>
      <c r="G1479" s="124" t="s">
        <v>115</v>
      </c>
      <c r="H1479" t="s">
        <v>102</v>
      </c>
      <c r="I1479" s="124" t="s">
        <v>115</v>
      </c>
      <c r="J1479" s="194">
        <v>44229</v>
      </c>
      <c r="K1479" s="196">
        <f t="shared" si="23"/>
        <v>44231</v>
      </c>
      <c r="L1479"/>
      <c r="M1479"/>
      <c r="N1479" s="194">
        <v>44230</v>
      </c>
      <c r="O1479">
        <v>1</v>
      </c>
      <c r="P1479" t="s">
        <v>11</v>
      </c>
      <c r="Q1479" s="124" t="s">
        <v>115</v>
      </c>
      <c r="R1479" s="124" t="s">
        <v>115</v>
      </c>
      <c r="S1479"/>
      <c r="T1479"/>
    </row>
    <row r="1480" spans="1:20">
      <c r="A1480"/>
      <c r="B1480" s="194">
        <v>44862</v>
      </c>
      <c r="C1480">
        <v>43</v>
      </c>
      <c r="D1480" t="s">
        <v>98</v>
      </c>
      <c r="E1480" t="s">
        <v>99</v>
      </c>
      <c r="F1480" t="s">
        <v>106</v>
      </c>
      <c r="G1480" s="124" t="s">
        <v>115</v>
      </c>
      <c r="H1480" t="s">
        <v>102</v>
      </c>
      <c r="I1480" s="124" t="s">
        <v>115</v>
      </c>
      <c r="J1480" s="194">
        <v>44410</v>
      </c>
      <c r="K1480" s="196">
        <f t="shared" si="23"/>
        <v>44412</v>
      </c>
      <c r="L1480"/>
      <c r="M1480"/>
      <c r="N1480" s="194">
        <v>44414</v>
      </c>
      <c r="O1480">
        <v>4</v>
      </c>
      <c r="P1480" t="s">
        <v>11</v>
      </c>
      <c r="Q1480" s="124" t="s">
        <v>115</v>
      </c>
      <c r="R1480" s="124" t="s">
        <v>115</v>
      </c>
      <c r="S1480"/>
      <c r="T1480"/>
    </row>
    <row r="1481" spans="1:20">
      <c r="A1481"/>
      <c r="B1481" s="194">
        <v>42885</v>
      </c>
      <c r="C1481">
        <v>29</v>
      </c>
      <c r="D1481" t="s">
        <v>107</v>
      </c>
      <c r="E1481" t="s">
        <v>107</v>
      </c>
      <c r="F1481" t="s">
        <v>106</v>
      </c>
      <c r="G1481" s="124" t="s">
        <v>115</v>
      </c>
      <c r="H1481" t="s">
        <v>102</v>
      </c>
      <c r="I1481" s="124" t="s">
        <v>115</v>
      </c>
      <c r="J1481" s="194">
        <v>44236</v>
      </c>
      <c r="K1481" s="196">
        <f t="shared" si="23"/>
        <v>44238</v>
      </c>
      <c r="L1481"/>
      <c r="M1481"/>
      <c r="N1481" s="194">
        <v>44238</v>
      </c>
      <c r="O1481">
        <v>2</v>
      </c>
      <c r="P1481" t="s">
        <v>11</v>
      </c>
      <c r="Q1481" s="124" t="s">
        <v>115</v>
      </c>
      <c r="R1481" s="124" t="s">
        <v>115</v>
      </c>
      <c r="S1481"/>
      <c r="T1481"/>
    </row>
    <row r="1482" spans="1:20">
      <c r="A1482"/>
      <c r="B1482" s="194">
        <v>42885</v>
      </c>
      <c r="C1482">
        <v>29</v>
      </c>
      <c r="D1482" t="s">
        <v>107</v>
      </c>
      <c r="E1482" t="s">
        <v>107</v>
      </c>
      <c r="F1482" t="s">
        <v>106</v>
      </c>
      <c r="G1482" s="124" t="s">
        <v>115</v>
      </c>
      <c r="H1482" t="s">
        <v>102</v>
      </c>
      <c r="I1482" s="124" t="s">
        <v>115</v>
      </c>
      <c r="J1482" s="194">
        <v>44288</v>
      </c>
      <c r="K1482" s="196">
        <f t="shared" si="23"/>
        <v>44290</v>
      </c>
      <c r="L1482"/>
      <c r="M1482"/>
      <c r="N1482" s="194">
        <v>44293</v>
      </c>
      <c r="O1482">
        <v>5</v>
      </c>
      <c r="P1482" t="s">
        <v>11</v>
      </c>
      <c r="Q1482" s="124" t="s">
        <v>115</v>
      </c>
      <c r="R1482" s="124" t="s">
        <v>115</v>
      </c>
      <c r="S1482"/>
      <c r="T1482"/>
    </row>
    <row r="1483" spans="1:20">
      <c r="A1483"/>
      <c r="B1483" s="194">
        <v>42885</v>
      </c>
      <c r="C1483">
        <v>29</v>
      </c>
      <c r="D1483" t="s">
        <v>107</v>
      </c>
      <c r="E1483" t="s">
        <v>107</v>
      </c>
      <c r="F1483" t="s">
        <v>106</v>
      </c>
      <c r="G1483" s="124" t="s">
        <v>115</v>
      </c>
      <c r="H1483" t="s">
        <v>102</v>
      </c>
      <c r="I1483" s="124" t="s">
        <v>115</v>
      </c>
      <c r="J1483" s="194">
        <v>44293</v>
      </c>
      <c r="K1483" s="196">
        <f t="shared" si="23"/>
        <v>44295</v>
      </c>
      <c r="L1483"/>
      <c r="M1483"/>
      <c r="N1483" s="194">
        <v>44299</v>
      </c>
      <c r="O1483">
        <v>6</v>
      </c>
      <c r="P1483" t="s">
        <v>11</v>
      </c>
      <c r="Q1483" s="124" t="s">
        <v>115</v>
      </c>
      <c r="R1483" s="124" t="s">
        <v>115</v>
      </c>
      <c r="S1483"/>
      <c r="T1483"/>
    </row>
    <row r="1484" spans="1:20">
      <c r="A1484"/>
      <c r="B1484" s="194">
        <v>42885</v>
      </c>
      <c r="C1484">
        <v>29</v>
      </c>
      <c r="D1484" t="s">
        <v>107</v>
      </c>
      <c r="E1484" t="s">
        <v>107</v>
      </c>
      <c r="F1484" t="s">
        <v>106</v>
      </c>
      <c r="G1484" s="124" t="s">
        <v>115</v>
      </c>
      <c r="H1484" t="s">
        <v>102</v>
      </c>
      <c r="I1484" s="124" t="s">
        <v>115</v>
      </c>
      <c r="J1484" s="194">
        <v>44303</v>
      </c>
      <c r="K1484" s="196">
        <f t="shared" si="23"/>
        <v>44305</v>
      </c>
      <c r="L1484"/>
      <c r="M1484"/>
      <c r="N1484" s="194">
        <v>44309</v>
      </c>
      <c r="O1484">
        <v>6</v>
      </c>
      <c r="P1484" t="s">
        <v>11</v>
      </c>
      <c r="Q1484" s="124" t="s">
        <v>115</v>
      </c>
      <c r="R1484" s="124" t="s">
        <v>115</v>
      </c>
      <c r="S1484"/>
      <c r="T1484"/>
    </row>
    <row r="1485" spans="1:20">
      <c r="A1485"/>
      <c r="B1485" s="194">
        <v>44866</v>
      </c>
      <c r="C1485">
        <v>33</v>
      </c>
      <c r="D1485" t="s">
        <v>98</v>
      </c>
      <c r="E1485" t="s">
        <v>99</v>
      </c>
      <c r="F1485" t="s">
        <v>106</v>
      </c>
      <c r="G1485" s="124" t="s">
        <v>115</v>
      </c>
      <c r="H1485" t="s">
        <v>102</v>
      </c>
      <c r="I1485" s="124" t="s">
        <v>115</v>
      </c>
      <c r="J1485" s="194">
        <v>44456</v>
      </c>
      <c r="K1485" s="196">
        <f t="shared" si="23"/>
        <v>44458</v>
      </c>
      <c r="L1485"/>
      <c r="M1485"/>
      <c r="N1485" s="194">
        <v>44474</v>
      </c>
      <c r="O1485">
        <v>18</v>
      </c>
      <c r="P1485" t="s">
        <v>11</v>
      </c>
      <c r="Q1485" s="124" t="s">
        <v>115</v>
      </c>
      <c r="R1485" s="124" t="s">
        <v>115</v>
      </c>
      <c r="S1485"/>
      <c r="T1485"/>
    </row>
    <row r="1486" spans="1:20">
      <c r="A1486"/>
      <c r="B1486" s="194">
        <v>44868</v>
      </c>
      <c r="C1486">
        <v>20</v>
      </c>
      <c r="D1486" t="s">
        <v>98</v>
      </c>
      <c r="E1486" t="s">
        <v>99</v>
      </c>
      <c r="F1486" t="s">
        <v>106</v>
      </c>
      <c r="G1486" s="124" t="s">
        <v>115</v>
      </c>
      <c r="H1486" t="s">
        <v>102</v>
      </c>
      <c r="I1486" s="124" t="s">
        <v>115</v>
      </c>
      <c r="J1486" s="194">
        <v>44285</v>
      </c>
      <c r="K1486" s="196">
        <f t="shared" si="23"/>
        <v>44287</v>
      </c>
      <c r="L1486"/>
      <c r="M1486"/>
      <c r="N1486" s="194">
        <v>44292</v>
      </c>
      <c r="O1486">
        <v>7</v>
      </c>
      <c r="P1486" t="s">
        <v>11</v>
      </c>
      <c r="Q1486" s="124" t="s">
        <v>115</v>
      </c>
      <c r="R1486" s="124" t="s">
        <v>115</v>
      </c>
      <c r="S1486"/>
      <c r="T1486"/>
    </row>
    <row r="1487" spans="1:20">
      <c r="A1487"/>
      <c r="B1487" s="194">
        <v>44872</v>
      </c>
      <c r="C1487">
        <v>42</v>
      </c>
      <c r="D1487" t="s">
        <v>98</v>
      </c>
      <c r="E1487" t="s">
        <v>99</v>
      </c>
      <c r="F1487" t="s">
        <v>106</v>
      </c>
      <c r="G1487" s="124" t="s">
        <v>115</v>
      </c>
      <c r="H1487" t="s">
        <v>102</v>
      </c>
      <c r="I1487" s="124" t="s">
        <v>115</v>
      </c>
      <c r="J1487" s="194">
        <v>44466</v>
      </c>
      <c r="K1487" s="196">
        <f t="shared" si="23"/>
        <v>44468</v>
      </c>
      <c r="L1487"/>
      <c r="M1487"/>
      <c r="N1487" s="194">
        <v>44471</v>
      </c>
      <c r="O1487">
        <v>5</v>
      </c>
      <c r="P1487" t="s">
        <v>11</v>
      </c>
      <c r="Q1487" s="124" t="s">
        <v>115</v>
      </c>
      <c r="R1487" s="124" t="s">
        <v>115</v>
      </c>
      <c r="S1487"/>
      <c r="T1487"/>
    </row>
    <row r="1488" spans="1:20">
      <c r="A1488"/>
      <c r="B1488" s="194">
        <v>44872</v>
      </c>
      <c r="C1488">
        <v>42</v>
      </c>
      <c r="D1488" t="s">
        <v>98</v>
      </c>
      <c r="E1488" t="s">
        <v>99</v>
      </c>
      <c r="F1488" t="s">
        <v>106</v>
      </c>
      <c r="G1488" s="124" t="s">
        <v>115</v>
      </c>
      <c r="H1488" t="s">
        <v>102</v>
      </c>
      <c r="I1488" s="124" t="s">
        <v>115</v>
      </c>
      <c r="J1488" s="194">
        <v>44477</v>
      </c>
      <c r="K1488" s="196">
        <f t="shared" si="23"/>
        <v>44479</v>
      </c>
      <c r="L1488"/>
      <c r="M1488"/>
      <c r="N1488" s="194">
        <v>44483</v>
      </c>
      <c r="O1488">
        <v>6</v>
      </c>
      <c r="P1488" t="s">
        <v>11</v>
      </c>
      <c r="Q1488" s="124" t="s">
        <v>115</v>
      </c>
      <c r="R1488" s="124" t="s">
        <v>115</v>
      </c>
      <c r="S1488"/>
      <c r="T1488"/>
    </row>
    <row r="1489" spans="1:20">
      <c r="A1489"/>
      <c r="B1489" s="194">
        <v>44875</v>
      </c>
      <c r="C1489">
        <v>28</v>
      </c>
      <c r="D1489" t="s">
        <v>98</v>
      </c>
      <c r="E1489" t="s">
        <v>99</v>
      </c>
      <c r="F1489" t="s">
        <v>106</v>
      </c>
      <c r="G1489" s="124" t="s">
        <v>115</v>
      </c>
      <c r="H1489" t="s">
        <v>102</v>
      </c>
      <c r="I1489" s="124" t="s">
        <v>115</v>
      </c>
      <c r="J1489" s="194">
        <v>44359</v>
      </c>
      <c r="K1489" s="196">
        <f t="shared" si="23"/>
        <v>44361</v>
      </c>
      <c r="L1489"/>
      <c r="M1489"/>
      <c r="N1489" s="194">
        <v>44369</v>
      </c>
      <c r="O1489">
        <v>10</v>
      </c>
      <c r="P1489" t="s">
        <v>11</v>
      </c>
      <c r="Q1489" s="124" t="s">
        <v>115</v>
      </c>
      <c r="R1489" s="124" t="s">
        <v>115</v>
      </c>
      <c r="S1489"/>
      <c r="T1489"/>
    </row>
    <row r="1490" spans="1:20">
      <c r="A1490"/>
      <c r="B1490" s="194">
        <v>44875</v>
      </c>
      <c r="C1490">
        <v>28</v>
      </c>
      <c r="D1490" t="s">
        <v>98</v>
      </c>
      <c r="E1490" t="s">
        <v>99</v>
      </c>
      <c r="F1490" t="s">
        <v>106</v>
      </c>
      <c r="G1490" s="124" t="s">
        <v>115</v>
      </c>
      <c r="H1490" t="s">
        <v>102</v>
      </c>
      <c r="I1490" s="124" t="s">
        <v>115</v>
      </c>
      <c r="J1490" s="194">
        <v>44424</v>
      </c>
      <c r="K1490" s="196">
        <f t="shared" si="23"/>
        <v>44426</v>
      </c>
      <c r="L1490"/>
      <c r="M1490"/>
      <c r="N1490" s="194">
        <v>44428</v>
      </c>
      <c r="O1490">
        <v>4</v>
      </c>
      <c r="P1490" t="s">
        <v>11</v>
      </c>
      <c r="Q1490" s="124" t="s">
        <v>115</v>
      </c>
      <c r="R1490" s="124" t="s">
        <v>115</v>
      </c>
      <c r="S1490"/>
      <c r="T1490"/>
    </row>
    <row r="1491" spans="1:20">
      <c r="A1491"/>
      <c r="B1491" s="194">
        <v>44879</v>
      </c>
      <c r="C1491">
        <v>38</v>
      </c>
      <c r="D1491" t="s">
        <v>107</v>
      </c>
      <c r="E1491" t="s">
        <v>107</v>
      </c>
      <c r="F1491" t="s">
        <v>106</v>
      </c>
      <c r="G1491" s="124" t="s">
        <v>115</v>
      </c>
      <c r="H1491" t="s">
        <v>102</v>
      </c>
      <c r="I1491" s="124" t="s">
        <v>115</v>
      </c>
      <c r="J1491" s="194">
        <v>44462</v>
      </c>
      <c r="K1491" s="196">
        <f t="shared" si="23"/>
        <v>44464</v>
      </c>
      <c r="L1491"/>
      <c r="M1491"/>
      <c r="N1491" s="194">
        <v>44470</v>
      </c>
      <c r="O1491">
        <v>8</v>
      </c>
      <c r="P1491" t="s">
        <v>11</v>
      </c>
      <c r="Q1491" s="124" t="s">
        <v>115</v>
      </c>
      <c r="R1491" s="124" t="s">
        <v>115</v>
      </c>
      <c r="S1491"/>
      <c r="T1491"/>
    </row>
    <row r="1492" spans="1:20">
      <c r="A1492"/>
      <c r="B1492" s="194">
        <v>44879</v>
      </c>
      <c r="C1492">
        <v>38</v>
      </c>
      <c r="D1492" t="s">
        <v>107</v>
      </c>
      <c r="E1492" t="s">
        <v>107</v>
      </c>
      <c r="F1492" t="s">
        <v>106</v>
      </c>
      <c r="G1492" s="124" t="s">
        <v>115</v>
      </c>
      <c r="H1492" t="s">
        <v>102</v>
      </c>
      <c r="I1492" s="124" t="s">
        <v>115</v>
      </c>
      <c r="J1492" s="194">
        <v>44502</v>
      </c>
      <c r="K1492" s="196">
        <f t="shared" si="23"/>
        <v>44504</v>
      </c>
      <c r="L1492"/>
      <c r="M1492"/>
      <c r="N1492" s="194">
        <v>44504</v>
      </c>
      <c r="O1492">
        <v>2</v>
      </c>
      <c r="P1492" t="s">
        <v>11</v>
      </c>
      <c r="Q1492" s="124" t="s">
        <v>115</v>
      </c>
      <c r="R1492" s="124" t="s">
        <v>115</v>
      </c>
      <c r="S1492"/>
      <c r="T1492"/>
    </row>
    <row r="1493" spans="1:20">
      <c r="A1493"/>
      <c r="B1493" s="194">
        <v>44879</v>
      </c>
      <c r="C1493">
        <v>38</v>
      </c>
      <c r="D1493" t="s">
        <v>107</v>
      </c>
      <c r="E1493" t="s">
        <v>107</v>
      </c>
      <c r="F1493" t="s">
        <v>106</v>
      </c>
      <c r="G1493" s="124" t="s">
        <v>115</v>
      </c>
      <c r="H1493" t="s">
        <v>102</v>
      </c>
      <c r="I1493" s="124" t="s">
        <v>115</v>
      </c>
      <c r="J1493" s="194">
        <v>44506</v>
      </c>
      <c r="K1493" s="196">
        <f t="shared" si="23"/>
        <v>44508</v>
      </c>
      <c r="L1493"/>
      <c r="M1493"/>
      <c r="N1493" s="194">
        <v>44514</v>
      </c>
      <c r="O1493">
        <v>8</v>
      </c>
      <c r="P1493" t="s">
        <v>11</v>
      </c>
      <c r="Q1493" s="124" t="s">
        <v>115</v>
      </c>
      <c r="R1493" s="124" t="s">
        <v>115</v>
      </c>
      <c r="S1493"/>
      <c r="T1493"/>
    </row>
    <row r="1494" spans="1:20">
      <c r="A1494"/>
      <c r="B1494" s="194">
        <v>44879</v>
      </c>
      <c r="C1494">
        <v>31</v>
      </c>
      <c r="D1494" t="s">
        <v>98</v>
      </c>
      <c r="E1494" t="s">
        <v>107</v>
      </c>
      <c r="F1494" t="s">
        <v>106</v>
      </c>
      <c r="G1494" s="124" t="s">
        <v>115</v>
      </c>
      <c r="H1494" t="s">
        <v>102</v>
      </c>
      <c r="I1494" s="124" t="s">
        <v>115</v>
      </c>
      <c r="J1494" s="194">
        <v>44393</v>
      </c>
      <c r="K1494" s="196">
        <f t="shared" si="23"/>
        <v>44395</v>
      </c>
      <c r="L1494"/>
      <c r="M1494"/>
      <c r="N1494" s="194">
        <v>44403</v>
      </c>
      <c r="O1494">
        <v>10</v>
      </c>
      <c r="P1494" t="s">
        <v>11</v>
      </c>
      <c r="Q1494" s="124" t="s">
        <v>115</v>
      </c>
      <c r="R1494" s="124" t="s">
        <v>115</v>
      </c>
      <c r="S1494"/>
      <c r="T1494"/>
    </row>
    <row r="1495" spans="1:20">
      <c r="A1495"/>
      <c r="B1495" s="194">
        <v>44880</v>
      </c>
      <c r="C1495">
        <v>29</v>
      </c>
      <c r="D1495" t="s">
        <v>98</v>
      </c>
      <c r="E1495" t="s">
        <v>99</v>
      </c>
      <c r="F1495" t="s">
        <v>106</v>
      </c>
      <c r="G1495" s="124" t="s">
        <v>115</v>
      </c>
      <c r="H1495" t="s">
        <v>102</v>
      </c>
      <c r="I1495" s="124" t="s">
        <v>115</v>
      </c>
      <c r="J1495" s="194">
        <v>44311</v>
      </c>
      <c r="K1495" s="196">
        <f t="shared" si="23"/>
        <v>44313</v>
      </c>
      <c r="L1495"/>
      <c r="M1495"/>
      <c r="N1495" s="194">
        <v>44312</v>
      </c>
      <c r="O1495">
        <v>1</v>
      </c>
      <c r="P1495" t="s">
        <v>11</v>
      </c>
      <c r="Q1495" s="124" t="s">
        <v>115</v>
      </c>
      <c r="R1495" s="124" t="s">
        <v>115</v>
      </c>
      <c r="S1495"/>
      <c r="T1495"/>
    </row>
    <row r="1496" spans="1:20">
      <c r="A1496"/>
      <c r="B1496" s="194">
        <v>42822</v>
      </c>
      <c r="C1496">
        <v>27</v>
      </c>
      <c r="D1496" t="s">
        <v>107</v>
      </c>
      <c r="E1496" t="s">
        <v>107</v>
      </c>
      <c r="F1496" t="s">
        <v>106</v>
      </c>
      <c r="G1496" s="124" t="s">
        <v>115</v>
      </c>
      <c r="H1496" t="s">
        <v>102</v>
      </c>
      <c r="I1496" s="124" t="s">
        <v>115</v>
      </c>
      <c r="J1496" s="194">
        <v>44389</v>
      </c>
      <c r="K1496" s="196">
        <f t="shared" si="23"/>
        <v>44391</v>
      </c>
      <c r="L1496"/>
      <c r="M1496"/>
      <c r="N1496" s="194">
        <v>44393</v>
      </c>
      <c r="O1496">
        <v>4</v>
      </c>
      <c r="P1496" t="s">
        <v>11</v>
      </c>
      <c r="Q1496" s="124" t="s">
        <v>115</v>
      </c>
      <c r="R1496" s="124" t="s">
        <v>115</v>
      </c>
      <c r="S1496"/>
      <c r="T1496"/>
    </row>
    <row r="1497" spans="1:20">
      <c r="A1497"/>
      <c r="B1497" s="194">
        <v>42822</v>
      </c>
      <c r="C1497">
        <v>27</v>
      </c>
      <c r="D1497" t="s">
        <v>107</v>
      </c>
      <c r="E1497" t="s">
        <v>107</v>
      </c>
      <c r="F1497" t="s">
        <v>106</v>
      </c>
      <c r="G1497" s="124" t="s">
        <v>115</v>
      </c>
      <c r="H1497" t="s">
        <v>102</v>
      </c>
      <c r="I1497" s="124" t="s">
        <v>115</v>
      </c>
      <c r="J1497" s="194">
        <v>44393</v>
      </c>
      <c r="K1497" s="196">
        <f t="shared" si="23"/>
        <v>44395</v>
      </c>
      <c r="L1497"/>
      <c r="M1497"/>
      <c r="N1497" s="194">
        <v>44400</v>
      </c>
      <c r="O1497">
        <v>7</v>
      </c>
      <c r="P1497" t="s">
        <v>11</v>
      </c>
      <c r="Q1497" s="124" t="s">
        <v>115</v>
      </c>
      <c r="R1497" s="124" t="s">
        <v>115</v>
      </c>
      <c r="S1497"/>
      <c r="T1497"/>
    </row>
    <row r="1498" spans="1:20">
      <c r="A1498"/>
      <c r="B1498" s="194">
        <v>42822</v>
      </c>
      <c r="C1498">
        <v>27</v>
      </c>
      <c r="D1498" t="s">
        <v>107</v>
      </c>
      <c r="E1498" t="s">
        <v>107</v>
      </c>
      <c r="F1498" t="s">
        <v>106</v>
      </c>
      <c r="G1498" s="124" t="s">
        <v>115</v>
      </c>
      <c r="H1498" t="s">
        <v>102</v>
      </c>
      <c r="I1498" s="124" t="s">
        <v>115</v>
      </c>
      <c r="J1498" s="194">
        <v>44400</v>
      </c>
      <c r="K1498" s="196">
        <f t="shared" si="23"/>
        <v>44402</v>
      </c>
      <c r="L1498"/>
      <c r="M1498"/>
      <c r="N1498" s="194">
        <v>44401</v>
      </c>
      <c r="O1498">
        <v>1</v>
      </c>
      <c r="P1498" t="s">
        <v>11</v>
      </c>
      <c r="Q1498" s="124" t="s">
        <v>115</v>
      </c>
      <c r="R1498" s="124" t="s">
        <v>115</v>
      </c>
      <c r="S1498"/>
      <c r="T1498"/>
    </row>
    <row r="1499" spans="1:20">
      <c r="A1499"/>
      <c r="B1499" s="194"/>
      <c r="C1499"/>
      <c r="D1499"/>
      <c r="E1499"/>
      <c r="F1499"/>
      <c r="G1499"/>
      <c r="H1499"/>
      <c r="I1499"/>
      <c r="J1499" s="194"/>
      <c r="K1499"/>
      <c r="L1499"/>
      <c r="M1499"/>
      <c r="N1499" s="194"/>
      <c r="O1499"/>
      <c r="P1499"/>
      <c r="Q1499"/>
      <c r="R1499"/>
      <c r="S1499"/>
      <c r="T1499"/>
    </row>
    <row r="1500" spans="1:20">
      <c r="A1500"/>
      <c r="B1500" s="194"/>
      <c r="C1500"/>
      <c r="D1500"/>
      <c r="E1500"/>
      <c r="F1500"/>
      <c r="G1500"/>
      <c r="H1500"/>
      <c r="I1500"/>
      <c r="J1500" s="194"/>
      <c r="K1500"/>
      <c r="L1500"/>
      <c r="M1500"/>
      <c r="N1500" s="194"/>
      <c r="O1500"/>
      <c r="P1500"/>
      <c r="Q1500"/>
      <c r="R1500"/>
      <c r="S1500"/>
      <c r="T1500"/>
    </row>
    <row r="1501" spans="1:20">
      <c r="A1501"/>
      <c r="B1501" s="194"/>
      <c r="C1501"/>
      <c r="D1501"/>
      <c r="E1501"/>
      <c r="F1501"/>
      <c r="G1501"/>
      <c r="H1501"/>
      <c r="I1501"/>
      <c r="J1501" s="194"/>
      <c r="K1501"/>
      <c r="L1501"/>
      <c r="M1501"/>
      <c r="N1501" s="194"/>
      <c r="O1501"/>
      <c r="P1501"/>
      <c r="Q1501"/>
      <c r="R1501"/>
      <c r="S1501"/>
      <c r="T1501"/>
    </row>
    <row r="1502" spans="1:20">
      <c r="A1502"/>
      <c r="B1502" s="194"/>
      <c r="C1502"/>
      <c r="D1502"/>
      <c r="E1502"/>
      <c r="F1502"/>
      <c r="G1502"/>
      <c r="H1502"/>
      <c r="I1502"/>
      <c r="J1502" s="194"/>
      <c r="K1502"/>
      <c r="L1502"/>
      <c r="M1502"/>
      <c r="N1502" s="194"/>
      <c r="O1502"/>
      <c r="P1502"/>
      <c r="Q1502"/>
      <c r="R1502"/>
      <c r="S1502"/>
      <c r="T1502"/>
    </row>
  </sheetData>
  <pageMargins left="0.7" right="0.7" top="0.75" bottom="0.75" header="0.3" footer="0.3"/>
  <pageSetup scale="54"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20</vt:i4>
      </vt:variant>
      <vt:variant>
        <vt:lpstr>Named Ranges</vt:lpstr>
      </vt:variant>
      <vt:variant>
        <vt:i4>15</vt:i4>
      </vt:variant>
    </vt:vector>
  </HeadingPairs>
  <TitlesOfParts>
    <vt:vector size="35" baseType="lpstr">
      <vt:lpstr>Appendix</vt:lpstr>
      <vt:lpstr>Summary</vt:lpstr>
      <vt:lpstr>BARN 0</vt:lpstr>
      <vt:lpstr>BERK 0</vt:lpstr>
      <vt:lpstr>BRSTL</vt:lpstr>
      <vt:lpstr>BRSTL '21</vt:lpstr>
      <vt:lpstr>Dukes 0</vt:lpstr>
      <vt:lpstr>ESSX</vt:lpstr>
      <vt:lpstr>ESSX '21</vt:lpstr>
      <vt:lpstr>FRKLN 0</vt:lpstr>
      <vt:lpstr>HMDN</vt:lpstr>
      <vt:lpstr>HMDN 21</vt:lpstr>
      <vt:lpstr>HAMP 0</vt:lpstr>
      <vt:lpstr>MDDSX</vt:lpstr>
      <vt:lpstr>MDDSX '21</vt:lpstr>
      <vt:lpstr>NRFK 0</vt:lpstr>
      <vt:lpstr>PLYMTH 0</vt:lpstr>
      <vt:lpstr>SUFLK 0</vt:lpstr>
      <vt:lpstr>WORC</vt:lpstr>
      <vt:lpstr>WORC '21</vt:lpstr>
      <vt:lpstr>Appendix!Print_Area</vt:lpstr>
      <vt:lpstr>'BERK 0'!Print_Area</vt:lpstr>
      <vt:lpstr>BRSTL!Print_Area</vt:lpstr>
      <vt:lpstr>'BRSTL ''21'!Print_Area</vt:lpstr>
      <vt:lpstr>ESSX!Print_Area</vt:lpstr>
      <vt:lpstr>'ESSX ''21'!Print_Area</vt:lpstr>
      <vt:lpstr>HMDN!Print_Area</vt:lpstr>
      <vt:lpstr>MDDSX!Print_Area</vt:lpstr>
      <vt:lpstr>'MDDSX ''21'!Print_Area</vt:lpstr>
      <vt:lpstr>'NRFK 0'!Print_Area</vt:lpstr>
      <vt:lpstr>'PLYMTH 0'!Print_Area</vt:lpstr>
      <vt:lpstr>'SUFLK 0'!Print_Area</vt:lpstr>
      <vt:lpstr>Summary!Print_Area</vt:lpstr>
      <vt:lpstr>WORC!Print_Area</vt:lpstr>
      <vt:lpstr>'WORC ''21'!Print_Area</vt:lpstr>
    </vt:vector>
  </TitlesOfParts>
  <Company>EOPSS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Sampson, Lisa (OGR)</dc:creator>
  <cp:lastModifiedBy>Carrie Hill</cp:lastModifiedBy>
  <cp:lastPrinted>2022-12-07T17:16:00Z</cp:lastPrinted>
  <dcterms:created xsi:type="dcterms:W3CDTF">2016-12-05T16:44:36Z</dcterms:created>
  <dcterms:modified xsi:type="dcterms:W3CDTF">2022-12-15T16:03:51Z</dcterms:modified>
</cp:coreProperties>
</file>