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deborah_harrison_mass_gov/Documents/Documents/Agencies/BCHAP/OSCAR/"/>
    </mc:Choice>
  </mc:AlternateContent>
  <xr:revisionPtr revIDLastSave="0" documentId="8_{C9F6DFBA-653D-4DBB-BBE8-9066D81724FD}" xr6:coauthVersionLast="47" xr6:coauthVersionMax="47" xr10:uidLastSave="{00000000-0000-0000-0000-000000000000}"/>
  <bookViews>
    <workbookView xWindow="5850" yWindow="2970" windowWidth="17100" windowHeight="10395" xr2:uid="{5F2FBBE6-0AEE-441C-8D6F-032BF401B5FA}"/>
  </bookViews>
  <sheets>
    <sheet name="ma-children-ED-visits-2022" sheetId="1" r:id="rId1"/>
  </sheets>
  <definedNames>
    <definedName name="_xlnm.Print_Area" localSheetId="0">'ma-children-ED-visits-2022'!$A$1:$I$116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H21" i="1"/>
  <c r="H22" i="1"/>
  <c r="H23" i="1"/>
  <c r="H25" i="1"/>
  <c r="H26" i="1"/>
  <c r="H27" i="1"/>
  <c r="H28" i="1"/>
  <c r="H29" i="1"/>
  <c r="H30" i="1"/>
  <c r="H31" i="1"/>
  <c r="H32" i="1"/>
  <c r="H33" i="1"/>
  <c r="H34" i="1"/>
  <c r="H36" i="1"/>
  <c r="H37" i="1"/>
  <c r="H38" i="1"/>
  <c r="H39" i="1"/>
  <c r="H40" i="1"/>
  <c r="H43" i="1"/>
  <c r="H44" i="1"/>
  <c r="H45" i="1"/>
  <c r="H46" i="1"/>
  <c r="H48" i="1"/>
  <c r="H49" i="1"/>
  <c r="H50" i="1"/>
  <c r="H51" i="1"/>
  <c r="H52" i="1"/>
  <c r="H53" i="1"/>
  <c r="H19" i="1"/>
  <c r="H18" i="1"/>
  <c r="E51" i="1" l="1"/>
</calcChain>
</file>

<file path=xl/sharedStrings.xml><?xml version="1.0" encoding="utf-8"?>
<sst xmlns="http://schemas.openxmlformats.org/spreadsheetml/2006/main" count="114" uniqueCount="62">
  <si>
    <t>Injury-related Emergency Dept. Visits among MA Children Ages 0-17</t>
  </si>
  <si>
    <t>Key Indicators</t>
  </si>
  <si>
    <t>INJURY INTENT</t>
  </si>
  <si>
    <r>
      <t>Missing</t>
    </r>
    <r>
      <rPr>
        <vertAlign val="superscript"/>
        <sz val="9"/>
        <rFont val="Calibri"/>
        <family val="2"/>
      </rPr>
      <t>3</t>
    </r>
  </si>
  <si>
    <t>Totals</t>
  </si>
  <si>
    <t>Uninten-tional</t>
  </si>
  <si>
    <t>Self-Inflicted</t>
  </si>
  <si>
    <t>Assault</t>
  </si>
  <si>
    <t>Undeter-mined</t>
  </si>
  <si>
    <r>
      <t>Legal/  Other</t>
    </r>
    <r>
      <rPr>
        <vertAlign val="superscript"/>
        <sz val="9"/>
        <rFont val="Calibri"/>
        <family val="2"/>
      </rPr>
      <t>2</t>
    </r>
  </si>
  <si>
    <t>Total Counts by Intent</t>
  </si>
  <si>
    <t>Percent by Intent</t>
  </si>
  <si>
    <r>
      <t>Rate per 100,000 population</t>
    </r>
    <r>
      <rPr>
        <vertAlign val="superscript"/>
        <sz val="11"/>
        <rFont val="Calibri"/>
        <family val="2"/>
      </rPr>
      <t>4</t>
    </r>
  </si>
  <si>
    <t>Subtotal Counts</t>
  </si>
  <si>
    <r>
      <t>Percent of Total Count</t>
    </r>
    <r>
      <rPr>
        <vertAlign val="superscript"/>
        <sz val="9"/>
        <rFont val="Calibri"/>
        <family val="2"/>
      </rPr>
      <t>5</t>
    </r>
  </si>
  <si>
    <r>
      <t>Rate per 100,000</t>
    </r>
    <r>
      <rPr>
        <vertAlign val="superscript"/>
        <sz val="9"/>
        <rFont val="Calibri"/>
        <family val="2"/>
      </rPr>
      <t>4</t>
    </r>
  </si>
  <si>
    <t>Cut/pierce</t>
  </si>
  <si>
    <t>Drowning/Submersion</t>
  </si>
  <si>
    <t>Fall</t>
  </si>
  <si>
    <t>Fire/burn</t>
  </si>
  <si>
    <t>Fire/flame</t>
  </si>
  <si>
    <t>Burns/hot objects &amp; substances</t>
  </si>
  <si>
    <t>Firearm</t>
  </si>
  <si>
    <t>Machinery</t>
  </si>
  <si>
    <r>
      <t>Natural/Environmental</t>
    </r>
    <r>
      <rPr>
        <vertAlign val="superscript"/>
        <sz val="10"/>
        <rFont val="Calibri"/>
        <family val="2"/>
        <scheme val="minor"/>
      </rPr>
      <t>6</t>
    </r>
  </si>
  <si>
    <t>Bites and stings, nonvenomous</t>
  </si>
  <si>
    <t>Overexertion</t>
  </si>
  <si>
    <t>Poisoning</t>
  </si>
  <si>
    <t>Poisoning, Drug</t>
  </si>
  <si>
    <t>Poisoning, Non-Drug</t>
  </si>
  <si>
    <t>Struck by or against object</t>
  </si>
  <si>
    <r>
      <t>Suffocation</t>
    </r>
    <r>
      <rPr>
        <vertAlign val="superscript"/>
        <sz val="10"/>
        <rFont val="Calibri"/>
        <family val="2"/>
        <scheme val="minor"/>
      </rPr>
      <t>7</t>
    </r>
  </si>
  <si>
    <t>Transport Injuries:</t>
  </si>
  <si>
    <t>Motor vehicle -- Traffic (MVT)</t>
  </si>
  <si>
    <r>
      <t>MVT - Occupant</t>
    </r>
    <r>
      <rPr>
        <i/>
        <vertAlign val="superscript"/>
        <sz val="10"/>
        <rFont val="Calibri"/>
        <family val="2"/>
        <scheme val="minor"/>
      </rPr>
      <t>8</t>
    </r>
  </si>
  <si>
    <t>MVT - Motorcyclist</t>
  </si>
  <si>
    <t>MVT - Pedal cyclist</t>
  </si>
  <si>
    <r>
      <t>MVT - Pedestrian</t>
    </r>
    <r>
      <rPr>
        <i/>
        <vertAlign val="superscript"/>
        <sz val="10"/>
        <rFont val="Calibri"/>
        <family val="2"/>
        <scheme val="minor"/>
      </rPr>
      <t>ǂ</t>
    </r>
  </si>
  <si>
    <t>MVT - Other person-type</t>
  </si>
  <si>
    <r>
      <t>Motor vehicle -- Nontraffic</t>
    </r>
    <r>
      <rPr>
        <i/>
        <vertAlign val="superscript"/>
        <sz val="10"/>
        <rFont val="Calibri"/>
        <family val="2"/>
        <scheme val="minor"/>
      </rPr>
      <t>9</t>
    </r>
  </si>
  <si>
    <t>Pedal cyclist, other</t>
  </si>
  <si>
    <t>Pedestrian, other</t>
  </si>
  <si>
    <t>Other land transport</t>
  </si>
  <si>
    <t>Other transport</t>
  </si>
  <si>
    <t>Other-specified &amp; classifiable</t>
  </si>
  <si>
    <t>Child and adult abuse</t>
  </si>
  <si>
    <t>Foreign bodies</t>
  </si>
  <si>
    <t>Other specified &amp; classifiable</t>
  </si>
  <si>
    <t>Other specified, not classifiable</t>
  </si>
  <si>
    <t>Unspecified</t>
  </si>
  <si>
    <t>Page 1</t>
  </si>
  <si>
    <t xml:space="preserve">Injury Surveillance Program, Massachusetts Department of Public Health    </t>
  </si>
  <si>
    <t>Page 2</t>
  </si>
  <si>
    <t>--</t>
  </si>
  <si>
    <t>&lt;0.1%</t>
  </si>
  <si>
    <t>&lt;11</t>
  </si>
  <si>
    <t xml:space="preserve"> -- </t>
  </si>
  <si>
    <t>Bites and stings, venomous</t>
  </si>
  <si>
    <t>Natural/environmental, other</t>
  </si>
  <si>
    <t>Injury Mechanism*</t>
  </si>
  <si>
    <t>308-318</t>
  </si>
  <si>
    <t>Released: May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</si>
</sst>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"/>
    <numFmt numFmtId="166" formatCode="0.0"/>
    <numFmt numFmtId="167" formatCode="0.000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5"/>
      <color indexed="9"/>
      <name val="Impact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vertAlign val="superscript"/>
      <sz val="9"/>
      <name val="Calibri"/>
      <family val="2"/>
    </font>
    <font>
      <i/>
      <sz val="10"/>
      <name val="Arial"/>
      <family val="2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vertAlign val="superscript"/>
      <sz val="11"/>
      <name val="Calibri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i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i/>
      <vertAlign val="superscript"/>
      <sz val="10"/>
      <name val="Calibri"/>
      <family val="2"/>
      <scheme val="minor"/>
    </font>
    <font>
      <i/>
      <sz val="8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9"/>
      <color rgb="FF000000"/>
      <name val="Calibri"/>
      <family val="2"/>
    </font>
    <font>
      <sz val="10"/>
      <name val="Symbol"/>
      <family val="1"/>
      <charset val="2"/>
    </font>
    <font>
      <sz val="11"/>
      <color rgb="FF000000"/>
      <name val="Calibri"/>
      <family val="2"/>
      <scheme val="minor"/>
    </font>
    <font>
      <b/>
      <i/>
      <sz val="9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24"/>
      <color theme="0"/>
      <name val="Impact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-0.2499465926084170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ck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rgb="FFC1C1C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22">
    <xf numFmtId="0" fontId="0" fillId="0" borderId="0" xfId="0"/>
    <xf numFmtId="0" fontId="3" fillId="0" borderId="0" xfId="2"/>
    <xf numFmtId="0" fontId="3" fillId="0" borderId="0" xfId="2" applyAlignment="1">
      <alignment horizontal="right"/>
    </xf>
    <xf numFmtId="0" fontId="8" fillId="0" borderId="0" xfId="2" applyFont="1" applyAlignment="1">
      <alignment vertical="center"/>
    </xf>
    <xf numFmtId="0" fontId="9" fillId="0" borderId="2" xfId="2" applyFont="1" applyBorder="1" applyAlignment="1">
      <alignment horizontal="left" wrapText="1"/>
    </xf>
    <xf numFmtId="3" fontId="10" fillId="0" borderId="2" xfId="3" applyNumberFormat="1" applyFont="1" applyBorder="1" applyAlignment="1">
      <alignment horizontal="right" vertical="center"/>
    </xf>
    <xf numFmtId="0" fontId="5" fillId="0" borderId="2" xfId="2" applyFont="1" applyBorder="1" applyAlignment="1">
      <alignment horizontal="left" wrapText="1"/>
    </xf>
    <xf numFmtId="164" fontId="5" fillId="0" borderId="2" xfId="2" applyNumberFormat="1" applyFont="1" applyBorder="1" applyAlignment="1">
      <alignment horizontal="right" vertical="center" wrapText="1"/>
    </xf>
    <xf numFmtId="0" fontId="5" fillId="0" borderId="0" xfId="2" applyFont="1" applyAlignment="1">
      <alignment horizontal="left" wrapText="1"/>
    </xf>
    <xf numFmtId="165" fontId="5" fillId="0" borderId="0" xfId="2" applyNumberFormat="1" applyFont="1" applyAlignment="1">
      <alignment horizontal="right" vertical="center"/>
    </xf>
    <xf numFmtId="165" fontId="5" fillId="0" borderId="0" xfId="2" applyNumberFormat="1" applyFont="1" applyAlignment="1">
      <alignment horizontal="right" vertical="center" wrapText="1"/>
    </xf>
    <xf numFmtId="3" fontId="6" fillId="0" borderId="2" xfId="2" applyNumberFormat="1" applyFont="1" applyBorder="1" applyAlignment="1">
      <alignment horizontal="center" vertical="center" wrapText="1"/>
    </xf>
    <xf numFmtId="0" fontId="12" fillId="0" borderId="10" xfId="2" applyFont="1" applyBorder="1" applyAlignment="1">
      <alignment horizontal="left"/>
    </xf>
    <xf numFmtId="3" fontId="12" fillId="0" borderId="6" xfId="2" applyNumberFormat="1" applyFont="1" applyBorder="1" applyAlignment="1">
      <alignment horizontal="right" vertical="center"/>
    </xf>
    <xf numFmtId="0" fontId="12" fillId="0" borderId="16" xfId="2" applyFont="1" applyBorder="1" applyAlignment="1">
      <alignment horizontal="left"/>
    </xf>
    <xf numFmtId="165" fontId="12" fillId="0" borderId="17" xfId="2" applyNumberFormat="1" applyFont="1" applyBorder="1" applyAlignment="1">
      <alignment horizontal="right" vertical="center"/>
    </xf>
    <xf numFmtId="0" fontId="5" fillId="0" borderId="0" xfId="2" applyFont="1"/>
    <xf numFmtId="3" fontId="12" fillId="0" borderId="17" xfId="2" applyNumberFormat="1" applyFont="1" applyBorder="1" applyAlignment="1">
      <alignment horizontal="right" vertical="center" wrapText="1"/>
    </xf>
    <xf numFmtId="0" fontId="14" fillId="0" borderId="16" xfId="2" applyFont="1" applyBorder="1" applyAlignment="1">
      <alignment horizontal="left" indent="1"/>
    </xf>
    <xf numFmtId="3" fontId="12" fillId="4" borderId="17" xfId="2" applyNumberFormat="1" applyFont="1" applyFill="1" applyBorder="1" applyAlignment="1">
      <alignment horizontal="right" vertical="center"/>
    </xf>
    <xf numFmtId="0" fontId="14" fillId="0" borderId="17" xfId="2" applyFont="1" applyBorder="1" applyAlignment="1">
      <alignment horizontal="left" vertical="center" wrapText="1" indent="1"/>
    </xf>
    <xf numFmtId="3" fontId="13" fillId="4" borderId="17" xfId="3" applyNumberFormat="1" applyFont="1" applyFill="1" applyBorder="1" applyAlignment="1">
      <alignment horizontal="right" vertical="center"/>
    </xf>
    <xf numFmtId="3" fontId="12" fillId="4" borderId="17" xfId="2" applyNumberFormat="1" applyFont="1" applyFill="1" applyBorder="1" applyAlignment="1">
      <alignment horizontal="right" vertical="center" wrapText="1"/>
    </xf>
    <xf numFmtId="3" fontId="12" fillId="0" borderId="17" xfId="2" quotePrefix="1" applyNumberFormat="1" applyFont="1" applyBorder="1" applyAlignment="1">
      <alignment horizontal="right" vertical="center" wrapText="1"/>
    </xf>
    <xf numFmtId="0" fontId="12" fillId="0" borderId="16" xfId="2" applyFont="1" applyBorder="1" applyAlignment="1">
      <alignment vertical="center"/>
    </xf>
    <xf numFmtId="0" fontId="12" fillId="0" borderId="16" xfId="2" applyFont="1" applyBorder="1"/>
    <xf numFmtId="0" fontId="14" fillId="0" borderId="17" xfId="0" applyFont="1" applyBorder="1" applyAlignment="1">
      <alignment horizontal="left" vertical="center" indent="1"/>
    </xf>
    <xf numFmtId="0" fontId="14" fillId="0" borderId="17" xfId="0" applyFont="1" applyBorder="1" applyAlignment="1">
      <alignment horizontal="left" vertical="center" indent="3"/>
    </xf>
    <xf numFmtId="0" fontId="14" fillId="0" borderId="17" xfId="0" applyFont="1" applyBorder="1" applyAlignment="1">
      <alignment horizontal="left" indent="1"/>
    </xf>
    <xf numFmtId="0" fontId="12" fillId="0" borderId="14" xfId="2" applyFont="1" applyBorder="1" applyAlignment="1">
      <alignment horizontal="left"/>
    </xf>
    <xf numFmtId="3" fontId="13" fillId="0" borderId="18" xfId="3" applyNumberFormat="1" applyFont="1" applyBorder="1" applyAlignment="1">
      <alignment horizontal="right" vertical="center"/>
    </xf>
    <xf numFmtId="0" fontId="12" fillId="0" borderId="0" xfId="0" applyFont="1" applyAlignment="1">
      <alignment horizontal="left"/>
    </xf>
    <xf numFmtId="3" fontId="13" fillId="0" borderId="0" xfId="4" applyNumberFormat="1" applyFont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164" fontId="12" fillId="0" borderId="0" xfId="0" applyNumberFormat="1" applyFont="1" applyAlignment="1">
      <alignment horizontal="right" vertical="center"/>
    </xf>
    <xf numFmtId="165" fontId="12" fillId="0" borderId="0" xfId="0" applyNumberFormat="1" applyFont="1" applyAlignment="1">
      <alignment horizontal="right" vertical="center"/>
    </xf>
    <xf numFmtId="0" fontId="5" fillId="0" borderId="0" xfId="0" applyFont="1"/>
    <xf numFmtId="0" fontId="17" fillId="3" borderId="4" xfId="5" applyFont="1" applyFill="1" applyBorder="1" applyAlignment="1">
      <alignment horizontal="left" vertical="center" indent="1"/>
    </xf>
    <xf numFmtId="0" fontId="18" fillId="3" borderId="4" xfId="5" applyFont="1" applyFill="1" applyBorder="1" applyAlignment="1">
      <alignment horizontal="left" vertical="center" indent="1"/>
    </xf>
    <xf numFmtId="0" fontId="18" fillId="3" borderId="4" xfId="5" applyFont="1" applyFill="1" applyBorder="1" applyAlignment="1">
      <alignment horizontal="center" vertical="center"/>
    </xf>
    <xf numFmtId="0" fontId="17" fillId="3" borderId="4" xfId="5" applyFont="1" applyFill="1" applyBorder="1" applyAlignment="1">
      <alignment horizontal="right" vertical="center" indent="1"/>
    </xf>
    <xf numFmtId="0" fontId="3" fillId="0" borderId="0" xfId="5"/>
    <xf numFmtId="3" fontId="3" fillId="0" borderId="0" xfId="5" applyNumberFormat="1"/>
    <xf numFmtId="3" fontId="3" fillId="0" borderId="0" xfId="5" applyNumberFormat="1" applyAlignment="1">
      <alignment horizontal="right"/>
    </xf>
    <xf numFmtId="0" fontId="0" fillId="0" borderId="0" xfId="0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left" indent="1"/>
    </xf>
    <xf numFmtId="0" fontId="20" fillId="0" borderId="0" xfId="0" applyFont="1"/>
    <xf numFmtId="0" fontId="19" fillId="0" borderId="0" xfId="0" applyFont="1" applyAlignment="1">
      <alignment horizontal="left"/>
    </xf>
    <xf numFmtId="0" fontId="3" fillId="0" borderId="0" xfId="0" applyFont="1"/>
    <xf numFmtId="0" fontId="21" fillId="0" borderId="0" xfId="0" applyFont="1" applyAlignment="1">
      <alignment horizontal="left" vertical="center" indent="4"/>
    </xf>
    <xf numFmtId="0" fontId="17" fillId="3" borderId="19" xfId="0" applyFont="1" applyFill="1" applyBorder="1" applyAlignment="1">
      <alignment horizontal="left" vertical="center" indent="1"/>
    </xf>
    <xf numFmtId="0" fontId="18" fillId="3" borderId="19" xfId="0" applyFont="1" applyFill="1" applyBorder="1" applyAlignment="1">
      <alignment horizontal="left" vertical="center" indent="1"/>
    </xf>
    <xf numFmtId="0" fontId="18" fillId="3" borderId="19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right" vertical="center" indent="1"/>
    </xf>
    <xf numFmtId="3" fontId="13" fillId="0" borderId="17" xfId="3" applyNumberFormat="1" applyFont="1" applyBorder="1" applyAlignment="1">
      <alignment horizontal="right" vertical="center"/>
    </xf>
    <xf numFmtId="3" fontId="13" fillId="0" borderId="20" xfId="3" applyNumberFormat="1" applyFont="1" applyBorder="1" applyAlignment="1">
      <alignment horizontal="right" vertical="center"/>
    </xf>
    <xf numFmtId="3" fontId="12" fillId="0" borderId="15" xfId="2" applyNumberFormat="1" applyFont="1" applyBorder="1" applyAlignment="1">
      <alignment horizontal="right" vertical="center" wrapText="1"/>
    </xf>
    <xf numFmtId="3" fontId="10" fillId="0" borderId="20" xfId="3" applyNumberFormat="1" applyFont="1" applyBorder="1" applyAlignment="1">
      <alignment horizontal="right" vertical="center"/>
    </xf>
    <xf numFmtId="3" fontId="13" fillId="0" borderId="21" xfId="3" applyNumberFormat="1" applyFont="1" applyBorder="1" applyAlignment="1">
      <alignment horizontal="right" vertical="center"/>
    </xf>
    <xf numFmtId="3" fontId="13" fillId="0" borderId="22" xfId="3" applyNumberFormat="1" applyFont="1" applyBorder="1" applyAlignment="1">
      <alignment horizontal="right" vertical="center"/>
    </xf>
    <xf numFmtId="164" fontId="12" fillId="0" borderId="15" xfId="1" applyNumberFormat="1" applyFont="1" applyBorder="1" applyAlignment="1">
      <alignment horizontal="right" vertical="center"/>
    </xf>
    <xf numFmtId="165" fontId="22" fillId="0" borderId="2" xfId="0" applyNumberFormat="1" applyFont="1" applyBorder="1"/>
    <xf numFmtId="165" fontId="23" fillId="0" borderId="0" xfId="0" applyNumberFormat="1" applyFont="1" applyAlignment="1">
      <alignment horizontal="right"/>
    </xf>
    <xf numFmtId="0" fontId="23" fillId="0" borderId="0" xfId="0" applyFont="1" applyAlignment="1">
      <alignment horizontal="right"/>
    </xf>
    <xf numFmtId="166" fontId="3" fillId="0" borderId="0" xfId="2" applyNumberFormat="1"/>
    <xf numFmtId="3" fontId="5" fillId="0" borderId="0" xfId="2" applyNumberFormat="1" applyFont="1"/>
    <xf numFmtId="3" fontId="13" fillId="0" borderId="20" xfId="3" quotePrefix="1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3" fontId="13" fillId="4" borderId="18" xfId="3" applyNumberFormat="1" applyFont="1" applyFill="1" applyBorder="1" applyAlignment="1">
      <alignment horizontal="right" vertical="center"/>
    </xf>
    <xf numFmtId="3" fontId="12" fillId="0" borderId="18" xfId="2" quotePrefix="1" applyNumberFormat="1" applyFont="1" applyBorder="1" applyAlignment="1">
      <alignment horizontal="right" vertical="center" wrapText="1"/>
    </xf>
    <xf numFmtId="0" fontId="14" fillId="0" borderId="17" xfId="0" applyFont="1" applyBorder="1" applyAlignment="1">
      <alignment horizontal="left" indent="3"/>
    </xf>
    <xf numFmtId="164" fontId="0" fillId="0" borderId="2" xfId="1" applyNumberFormat="1" applyFont="1" applyBorder="1" applyAlignment="1">
      <alignment horizontal="right"/>
    </xf>
    <xf numFmtId="167" fontId="3" fillId="0" borderId="0" xfId="2" applyNumberFormat="1"/>
    <xf numFmtId="165" fontId="3" fillId="0" borderId="0" xfId="2" applyNumberFormat="1"/>
    <xf numFmtId="3" fontId="12" fillId="0" borderId="21" xfId="2" quotePrefix="1" applyNumberFormat="1" applyFont="1" applyBorder="1" applyAlignment="1">
      <alignment horizontal="right" vertical="center" wrapText="1"/>
    </xf>
    <xf numFmtId="165" fontId="12" fillId="0" borderId="18" xfId="2" applyNumberFormat="1" applyFont="1" applyBorder="1" applyAlignment="1">
      <alignment horizontal="right" vertical="center"/>
    </xf>
    <xf numFmtId="3" fontId="10" fillId="0" borderId="23" xfId="3" applyNumberFormat="1" applyFont="1" applyBorder="1" applyAlignment="1">
      <alignment horizontal="right" vertical="center"/>
    </xf>
    <xf numFmtId="3" fontId="12" fillId="4" borderId="25" xfId="2" applyNumberFormat="1" applyFont="1" applyFill="1" applyBorder="1" applyAlignment="1">
      <alignment horizontal="right" vertical="center" wrapText="1"/>
    </xf>
    <xf numFmtId="165" fontId="12" fillId="0" borderId="17" xfId="2" quotePrefix="1" applyNumberFormat="1" applyFont="1" applyBorder="1" applyAlignment="1">
      <alignment horizontal="right" vertical="center"/>
    </xf>
    <xf numFmtId="3" fontId="12" fillId="0" borderId="17" xfId="2" applyNumberFormat="1" applyFont="1" applyBorder="1" applyAlignment="1">
      <alignment horizontal="right" vertical="center"/>
    </xf>
    <xf numFmtId="165" fontId="12" fillId="0" borderId="15" xfId="2" applyNumberFormat="1" applyFont="1" applyBorder="1" applyAlignment="1">
      <alignment horizontal="right" vertical="center"/>
    </xf>
    <xf numFmtId="164" fontId="12" fillId="0" borderId="17" xfId="1" applyNumberFormat="1" applyFont="1" applyBorder="1" applyAlignment="1">
      <alignment horizontal="right" vertical="center"/>
    </xf>
    <xf numFmtId="164" fontId="12" fillId="0" borderId="18" xfId="1" applyNumberFormat="1" applyFont="1" applyBorder="1" applyAlignment="1">
      <alignment horizontal="right" vertical="center"/>
    </xf>
    <xf numFmtId="3" fontId="25" fillId="5" borderId="24" xfId="0" applyNumberFormat="1" applyFont="1" applyFill="1" applyBorder="1" applyAlignment="1">
      <alignment horizontal="right" vertical="center" wrapText="1"/>
    </xf>
    <xf numFmtId="0" fontId="25" fillId="0" borderId="0" xfId="0" applyFont="1" applyAlignment="1">
      <alignment horizontal="right"/>
    </xf>
    <xf numFmtId="0" fontId="12" fillId="0" borderId="16" xfId="2" applyFont="1" applyBorder="1" applyAlignment="1">
      <alignment horizontal="left" vertical="center"/>
    </xf>
    <xf numFmtId="2" fontId="24" fillId="0" borderId="0" xfId="1" applyNumberFormat="1" applyFont="1"/>
    <xf numFmtId="166" fontId="24" fillId="0" borderId="0" xfId="1" applyNumberFormat="1" applyFont="1"/>
    <xf numFmtId="166" fontId="3" fillId="0" borderId="0" xfId="1" applyNumberFormat="1" applyFont="1"/>
    <xf numFmtId="0" fontId="4" fillId="2" borderId="0" xfId="0" applyFont="1" applyFill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6" fillId="0" borderId="6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12" xfId="2" applyFont="1" applyBorder="1" applyAlignment="1">
      <alignment horizontal="center" vertical="center" wrapText="1"/>
    </xf>
    <xf numFmtId="3" fontId="9" fillId="0" borderId="3" xfId="2" applyNumberFormat="1" applyFont="1" applyBorder="1" applyAlignment="1">
      <alignment horizontal="right" vertical="center" wrapText="1"/>
    </xf>
    <xf numFmtId="3" fontId="9" fillId="0" borderId="5" xfId="2" applyNumberFormat="1" applyFont="1" applyBorder="1" applyAlignment="1">
      <alignment horizontal="right" vertical="center" wrapText="1"/>
    </xf>
    <xf numFmtId="164" fontId="5" fillId="0" borderId="3" xfId="2" applyNumberFormat="1" applyFont="1" applyBorder="1" applyAlignment="1">
      <alignment horizontal="right" vertical="center" wrapText="1"/>
    </xf>
    <xf numFmtId="164" fontId="5" fillId="0" borderId="5" xfId="2" applyNumberFormat="1" applyFont="1" applyBorder="1" applyAlignment="1">
      <alignment horizontal="right" vertical="center" wrapText="1"/>
    </xf>
    <xf numFmtId="165" fontId="5" fillId="0" borderId="3" xfId="2" applyNumberFormat="1" applyFont="1" applyBorder="1" applyAlignment="1">
      <alignment horizontal="right" vertical="center" wrapText="1"/>
    </xf>
    <xf numFmtId="165" fontId="5" fillId="0" borderId="5" xfId="2" applyNumberFormat="1" applyFont="1" applyBorder="1" applyAlignment="1">
      <alignment horizontal="right" vertical="center" wrapText="1"/>
    </xf>
    <xf numFmtId="0" fontId="5" fillId="3" borderId="2" xfId="2" applyFont="1" applyFill="1" applyBorder="1" applyAlignment="1">
      <alignment horizontal="left" vertical="center" wrapText="1"/>
    </xf>
    <xf numFmtId="3" fontId="2" fillId="2" borderId="3" xfId="2" applyNumberFormat="1" applyFont="1" applyFill="1" applyBorder="1" applyAlignment="1">
      <alignment horizontal="center" vertical="center" wrapText="1"/>
    </xf>
    <xf numFmtId="3" fontId="2" fillId="2" borderId="4" xfId="2" applyNumberFormat="1" applyFont="1" applyFill="1" applyBorder="1" applyAlignment="1">
      <alignment horizontal="center" vertical="center" wrapText="1"/>
    </xf>
    <xf numFmtId="3" fontId="2" fillId="2" borderId="5" xfId="2" applyNumberFormat="1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3" fontId="6" fillId="3" borderId="2" xfId="2" applyNumberFormat="1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/>
    </xf>
    <xf numFmtId="0" fontId="26" fillId="2" borderId="0" xfId="2" applyFont="1" applyFill="1" applyAlignment="1">
      <alignment horizontal="center" vertical="center"/>
    </xf>
    <xf numFmtId="3" fontId="6" fillId="0" borderId="6" xfId="2" applyNumberFormat="1" applyFont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0" fontId="5" fillId="3" borderId="10" xfId="2" applyFont="1" applyFill="1" applyBorder="1" applyAlignment="1">
      <alignment horizontal="center" vertical="center" wrapText="1"/>
    </xf>
    <xf numFmtId="0" fontId="5" fillId="3" borderId="11" xfId="2" applyFont="1" applyFill="1" applyBorder="1" applyAlignment="1">
      <alignment horizontal="center" vertical="center" wrapText="1"/>
    </xf>
    <xf numFmtId="0" fontId="5" fillId="3" borderId="14" xfId="2" applyFont="1" applyFill="1" applyBorder="1" applyAlignment="1">
      <alignment horizontal="center" vertical="center" wrapText="1"/>
    </xf>
    <xf numFmtId="0" fontId="5" fillId="3" borderId="13" xfId="2" applyFont="1" applyFill="1" applyBorder="1" applyAlignment="1">
      <alignment horizontal="center" vertical="center" wrapText="1"/>
    </xf>
    <xf numFmtId="3" fontId="6" fillId="0" borderId="9" xfId="2" applyNumberFormat="1" applyFont="1" applyBorder="1" applyAlignment="1">
      <alignment horizontal="center" vertical="center" wrapText="1"/>
    </xf>
    <xf numFmtId="3" fontId="6" fillId="0" borderId="12" xfId="2" applyNumberFormat="1" applyFont="1" applyBorder="1" applyAlignment="1">
      <alignment horizontal="center" vertical="center" wrapText="1"/>
    </xf>
    <xf numFmtId="3" fontId="6" fillId="0" borderId="8" xfId="2" applyNumberFormat="1" applyFont="1" applyBorder="1" applyAlignment="1">
      <alignment horizontal="center" vertical="center" wrapText="1"/>
    </xf>
    <xf numFmtId="3" fontId="6" fillId="0" borderId="11" xfId="2" applyNumberFormat="1" applyFont="1" applyBorder="1" applyAlignment="1">
      <alignment horizontal="center" vertical="center" wrapText="1"/>
    </xf>
    <xf numFmtId="3" fontId="6" fillId="0" borderId="13" xfId="2" applyNumberFormat="1" applyFont="1" applyBorder="1" applyAlignment="1">
      <alignment horizontal="center" vertical="center" wrapText="1"/>
    </xf>
  </cellXfs>
  <cellStyles count="7">
    <cellStyle name="Normal" xfId="0" builtinId="0"/>
    <cellStyle name="Normal 2" xfId="6" xr:uid="{D27C515B-AA95-4070-98A7-53E1A196EE56}"/>
    <cellStyle name="Normal 2 2" xfId="5" xr:uid="{879EA8C8-3875-46FD-BE8F-5786B5512EE8}"/>
    <cellStyle name="Normal 3" xfId="2" xr:uid="{ECC1D759-3F74-4246-A58E-5013661FB63A}"/>
    <cellStyle name="Normal_FY2019 ED VISITS 2" xfId="4" xr:uid="{3CC4BA6D-9873-4F22-8682-476B6D514F30}"/>
    <cellStyle name="Normal_Sheet1 2" xfId="3" xr:uid="{4486FD16-8B3E-482F-B91A-1D0E26615DF4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50799</xdr:colOff>
      <xdr:row>52</xdr:row>
      <xdr:rowOff>133350</xdr:rowOff>
    </xdr:from>
    <xdr:to>
      <xdr:col>8</xdr:col>
      <xdr:colOff>605117</xdr:colOff>
      <xdr:row>59</xdr:row>
      <xdr:rowOff>44450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342EE159-1540-4CCC-B859-1FCDD84E8D38}"/>
            </a:ext>
          </a:extLst>
        </xdr:cNvPr>
        <xdr:cNvSpPr txBox="1"/>
      </xdr:nvSpPr>
      <xdr:spPr>
        <a:xfrm>
          <a:off x="50799" y="8489950"/>
          <a:ext cx="6809068" cy="850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t"/>
        <a:lstStyle/>
        <a:p>
          <a:pPr>
            <a:lnSpc>
              <a:spcPts val="1300"/>
            </a:lnSpc>
          </a:pPr>
          <a:r>
            <a:rPr lang="en-US" sz="95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 </a:t>
          </a:r>
          <a:r>
            <a:rPr lang="en-US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Massachusetts Outpatient Emergency Department Discharge Database, Center for Health Information and Analysis (CHIA). Data are collected and reported by Federal Fiscal Year (Oct. 1, 2021- Sept. 30, 2022). Due to the implementation of the International</a:t>
          </a:r>
          <a:r>
            <a:rPr lang="en-US" sz="9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Classification of Diseases, Version 10, Clinical Modification (</a:t>
          </a:r>
          <a:r>
            <a:rPr lang="en-US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ICD-10-CM) in October 2015, counts and rates presented</a:t>
          </a:r>
          <a:r>
            <a:rPr lang="en-US" sz="95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95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h</a:t>
          </a:r>
          <a:r>
            <a:rPr lang="en-US" sz="9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ere</a:t>
          </a:r>
          <a:r>
            <a:rPr lang="en-US" sz="9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should not be compared to prior data that were based on ICD-9-CM codes. Refer to page</a:t>
          </a:r>
          <a:r>
            <a:rPr lang="en-US" sz="9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 for general notes, references, and footnotes.</a:t>
          </a:r>
          <a:r>
            <a:rPr lang="en-US" sz="10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lang="en-US" sz="9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endParaRPr lang="en-US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9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9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0</xdr:row>
      <xdr:rowOff>323850</xdr:rowOff>
    </xdr:from>
    <xdr:to>
      <xdr:col>8</xdr:col>
      <xdr:colOff>573882</xdr:colOff>
      <xdr:row>6</xdr:row>
      <xdr:rowOff>57150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8B30599-A7A6-4CE0-9BC6-F0921E2AD9A9}"/>
            </a:ext>
            <a:ext uri="{147F2762-F138-4A5C-976F-8EAC2B608ADB}">
              <a16:predDERef xmlns:a16="http://schemas.microsoft.com/office/drawing/2014/main" pred="{342EE159-1540-4CCC-B859-1FCDD84E8D38}"/>
            </a:ext>
          </a:extLst>
        </xdr:cNvPr>
        <xdr:cNvSpPr txBox="1"/>
      </xdr:nvSpPr>
      <xdr:spPr>
        <a:xfrm>
          <a:off x="0" y="323850"/>
          <a:ext cx="6828632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i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Injuries</a:t>
          </a:r>
          <a:r>
            <a:rPr lang="en-US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are a leading cause of emergency department (ED) visits among Massachusetts children. </a:t>
          </a:r>
          <a:r>
            <a:rPr lang="en-US"/>
            <a:t>In Federal Fiscal Year (FFY)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2022 (October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1, 2021- September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30, 2022) there were 100,358 injury-related ED visits,</a:t>
          </a:r>
          <a:r>
            <a:rPr lang="en-US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 increase of 14% from FFY 2021. The leading injury mechanisms contributing to ED visits were unintentional falls, struck-by or against an object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overexertion,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and transportation injuries. Self-inflicted injuries increased 12% and assault-related injuries increased 48% from FFY 2021 to FFY 2022.</a:t>
          </a:r>
        </a:p>
      </xdr:txBody>
    </xdr:sp>
    <xdr:clientData/>
  </xdr:twoCellAnchor>
  <xdr:twoCellAnchor>
    <xdr:from>
      <xdr:col>0</xdr:col>
      <xdr:colOff>105833</xdr:colOff>
      <xdr:row>62</xdr:row>
      <xdr:rowOff>14110</xdr:rowOff>
    </xdr:from>
    <xdr:to>
      <xdr:col>9</xdr:col>
      <xdr:colOff>15522</xdr:colOff>
      <xdr:row>111</xdr:row>
      <xdr:rowOff>81643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34BC57E-E58E-43C6-B39B-DB6E9CEBCF67}"/>
            </a:ext>
          </a:extLst>
        </xdr:cNvPr>
        <xdr:cNvSpPr txBox="1"/>
      </xdr:nvSpPr>
      <xdr:spPr>
        <a:xfrm>
          <a:off x="105833" y="9856610"/>
          <a:ext cx="6723239" cy="83225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t"/>
        <a:lstStyle/>
        <a:p>
          <a:r>
            <a:rPr lang="en-US" sz="12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(Continued)</a:t>
          </a:r>
          <a:br>
            <a:rPr lang="en-US" sz="12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en-US" sz="12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000" b="1" i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General Notes:</a:t>
          </a:r>
          <a:r>
            <a:rPr lang="en-US" sz="100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en-US" sz="1000" u="none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00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injury case definition is based on the Council of State and Territorial Epidemiologists (CSTE) document: </a:t>
          </a:r>
          <a:r>
            <a:rPr lang="en-US" sz="1000" i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Nonfatal Emergency Department Visits for All Injuries</a:t>
          </a:r>
          <a:r>
            <a:rPr lang="en-US" sz="1000" i="1" u="none">
              <a:solidFill>
                <a:srgbClr val="0066FF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and includes selected ICD-10-CM codes from diagnosis and external cause code (E-Code) fields. Only visits for active treatment of injuries are included.</a:t>
          </a:r>
        </a:p>
        <a:p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Injury mechanism and intent categories are based on the Center for Disease</a:t>
          </a:r>
          <a:r>
            <a:rPr lang="en-US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Control and Prevention's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(CDC) </a:t>
          </a:r>
          <a:r>
            <a:rPr lang="en-US" sz="10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External Cause-of-injury Framework for Categorizing Mechanism and Intent of Injury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and are categorized based on the first external cause code or diagnosis code providing injury mechanism and intent. The search order for</a:t>
          </a:r>
          <a:r>
            <a:rPr lang="en-US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our analysis 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is principal E-code field, primary diagnosis field, then associated diagnosis fields. This search order may underestimate the number of injuries in some categories as some patients are assigned more than one ICD-10-CM injury code. </a:t>
          </a:r>
        </a:p>
        <a:p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Gray cells indicate that there are no ICD-10-CM codes assigned to the category. </a:t>
          </a:r>
          <a:r>
            <a:rPr lang="en-US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Subcategories within transportation are also suppressed, with the exception of unintentional injuries, to ensure patient confidentiality. </a:t>
          </a:r>
        </a:p>
        <a:p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All injury subcategories are shown in italics. For example, poisoning includes two subcategories – drug poisoning and non-drug poisoning.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data confidentiality guidelines, counts less than 11 (including sometimes 0 if necessary) are suppressed and complementary cells that allow calculation of totals are suppressed (indicated by "--").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Please note that injury mechanisms are mutually exclusive. There</a:t>
          </a:r>
          <a:r>
            <a:rPr lang="en-US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may be some injuries that receive more than one mechanism code (e.g., a fall code and a struck by/against object code) but counts presented here are based on the </a:t>
          </a:r>
          <a:r>
            <a:rPr lang="en-US" sz="10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first listed </a:t>
          </a:r>
          <a:r>
            <a:rPr lang="en-US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mechansim code.</a:t>
          </a:r>
          <a:b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0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ǂ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For certain categories, providing an exact count would allow calculation of other suppressed cells. A range is provided to show the approximate size for this category, but without allowing the calculation of suppressed cells.</a:t>
          </a:r>
          <a:endParaRPr lang="en-US" sz="10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en-US" sz="10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References: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Council of State and Territorial Epidemiologists (CSTE). </a:t>
          </a:r>
          <a:r>
            <a:rPr lang="en-US" sz="10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Nonfatal Emergency Department Visits for All Injuries. </a:t>
          </a:r>
          <a:r>
            <a:rPr lang="en-US" sz="10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Refer to the CSTE's on-line ICD-10-CM Injury Surveillance Toolkit.</a:t>
          </a:r>
          <a:endParaRPr lang="en-US" sz="10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National Health Statistics Report. </a:t>
          </a:r>
          <a:r>
            <a:rPr lang="en-US" sz="10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International Classification of Diseases, 10th Revision, Clinical Modification (ICD–10–CM): External Cause-of-injury Framework for Categorizing Mechanism and Intent of Injury</a:t>
          </a:r>
          <a:r>
            <a:rPr lang="en-US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; #136, 12/30/2019.</a:t>
          </a:r>
          <a:endParaRPr lang="en-US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000" b="1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0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Footnotes:  </a:t>
          </a:r>
        </a:p>
        <a:p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 Includes MA residents under the age of</a:t>
          </a:r>
          <a:r>
            <a:rPr lang="en-US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18 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treated at a MA acute care hospital emergency department in FFY2022 </a:t>
          </a:r>
          <a:b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(Oct. 1, </a:t>
          </a:r>
          <a:r>
            <a:rPr lang="en-US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2021 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Sept. 30, 2022); deaths occurring prior to or during the ED visit are excluded. Counts represent the number of injury-related emergency department visits rather than the number of individuals treated. </a:t>
          </a:r>
        </a:p>
        <a:p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2) Includes injuries resulting from police actions and war.  </a:t>
          </a:r>
        </a:p>
        <a:p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3)</a:t>
          </a:r>
          <a:r>
            <a:rPr lang="en-US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Includes injuries with no external cause code.  </a:t>
          </a:r>
          <a:endParaRPr lang="en-US" sz="100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4)Rates provided are crude rather than age-adjusted and may differ slightly from other department publications. Rates are not calculated on counts of less 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than 11, and rates based on counts less than twenty may be unstable. Data used to calculate rates are based on small area population estimates from the 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University of Massachusetts </a:t>
          </a:r>
          <a:r>
            <a:rPr lang="en-US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Donahue Institute (UMDI) 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partnership with the Massachusetts Department of Public Health</a:t>
          </a:r>
          <a:r>
            <a:rPr lang="en-US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Bureau of Environmental Health; 2020 MA population estimates for under 18 years (1,279,086) was used as a proxy, as 2022 estimates were unavailable.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b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5) Totals may not sum to 100% due to rounding.  </a:t>
          </a:r>
          <a:endParaRPr lang="en-US" sz="1000">
            <a:effectLst/>
          </a:endParaRPr>
        </a:p>
        <a:p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6) Natural/Environmental (N/E) injuries includes bites and stings from animals and insects. The other N/E category includes injuries from forces of nature (e.g., flood, storm, cold weather), animal injuries other than bites, etc.  </a:t>
          </a:r>
          <a:endParaRPr lang="en-US" sz="1000">
            <a:effectLst/>
          </a:endParaRPr>
        </a:p>
        <a:p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7) Includes asphyxiation and hanging.  </a:t>
          </a:r>
        </a:p>
        <a:p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8) Includes motor vehicle drivers, passengers, and unspecified persons. </a:t>
          </a:r>
        </a:p>
        <a:p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9) Includes motor vehicle</a:t>
          </a:r>
          <a:r>
            <a:rPr lang="en-US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drivers, passengers, and unspecified persons, injured in a crash that does not occur </a:t>
          </a:r>
          <a:b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 a public roadway (e.g. driveway, parking lot, private road, etc.).</a:t>
          </a:r>
          <a:endParaRPr lang="en-US" sz="1000">
            <a:effectLst/>
          </a:endParaRPr>
        </a:p>
        <a:p>
          <a:endParaRPr lang="en-US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ADA50-8EBF-4B95-BC35-C2A6AE8ABC4A}">
  <dimension ref="A1:Y116"/>
  <sheetViews>
    <sheetView showGridLines="0" tabSelected="1" zoomScaleNormal="100" zoomScaleSheetLayoutView="85" workbookViewId="0">
      <selection activeCell="A7" sqref="A7:A11"/>
    </sheetView>
  </sheetViews>
  <sheetFormatPr defaultColWidth="8.7109375" defaultRowHeight="12.75" x14ac:dyDescent="0.2"/>
  <cols>
    <col min="1" max="1" width="26.42578125" style="1" customWidth="1"/>
    <col min="2" max="2" width="9" style="1" customWidth="1"/>
    <col min="3" max="4" width="8.7109375" style="1" customWidth="1"/>
    <col min="5" max="5" width="8.7109375" style="2" customWidth="1"/>
    <col min="6" max="6" width="8.7109375" style="1" customWidth="1"/>
    <col min="7" max="7" width="10.5703125" style="1" customWidth="1"/>
    <col min="8" max="8" width="8.5703125" style="1" customWidth="1"/>
    <col min="9" max="9" width="8.7109375" style="1" customWidth="1"/>
    <col min="10" max="10" width="2" style="1" customWidth="1"/>
    <col min="11" max="11" width="1.85546875" style="1" customWidth="1"/>
    <col min="12" max="12" width="11.85546875" style="1" bestFit="1" customWidth="1"/>
    <col min="13" max="13" width="32.140625" style="1" bestFit="1" customWidth="1"/>
    <col min="14" max="14" width="8.7109375" style="1"/>
    <col min="15" max="15" width="6.42578125" style="1" customWidth="1"/>
    <col min="16" max="17" width="8.7109375" style="1"/>
    <col min="18" max="18" width="9.5703125" style="1" bestFit="1" customWidth="1"/>
    <col min="19" max="16384" width="8.7109375" style="1"/>
  </cols>
  <sheetData>
    <row r="1" spans="1:21" ht="30" customHeight="1" x14ac:dyDescent="0.2">
      <c r="A1" s="90" t="s">
        <v>0</v>
      </c>
      <c r="B1" s="90"/>
      <c r="C1" s="90"/>
      <c r="D1" s="90"/>
      <c r="E1" s="90"/>
      <c r="F1" s="90"/>
      <c r="G1" s="90"/>
      <c r="H1" s="108">
        <v>2022</v>
      </c>
      <c r="I1" s="109"/>
    </row>
    <row r="2" spans="1:21" ht="12" customHeight="1" x14ac:dyDescent="0.2"/>
    <row r="3" spans="1:21" ht="12" customHeight="1" x14ac:dyDescent="0.2"/>
    <row r="4" spans="1:21" ht="12" customHeight="1" x14ac:dyDescent="0.2"/>
    <row r="5" spans="1:21" ht="35.450000000000003" customHeight="1" x14ac:dyDescent="0.2"/>
    <row r="6" spans="1:21" ht="0.95" customHeight="1" x14ac:dyDescent="0.2"/>
    <row r="7" spans="1:21" s="3" customFormat="1" ht="15" customHeight="1" x14ac:dyDescent="0.25">
      <c r="A7" s="102" t="s">
        <v>1</v>
      </c>
      <c r="B7" s="103" t="s">
        <v>2</v>
      </c>
      <c r="C7" s="104"/>
      <c r="D7" s="104"/>
      <c r="E7" s="104"/>
      <c r="F7" s="105"/>
      <c r="G7" s="110" t="s">
        <v>3</v>
      </c>
      <c r="H7" s="111" t="s">
        <v>4</v>
      </c>
      <c r="I7" s="112"/>
    </row>
    <row r="8" spans="1:21" ht="6" customHeight="1" x14ac:dyDescent="0.2">
      <c r="A8" s="102"/>
      <c r="B8" s="110" t="s">
        <v>5</v>
      </c>
      <c r="C8" s="110" t="s">
        <v>6</v>
      </c>
      <c r="D8" s="119" t="s">
        <v>7</v>
      </c>
      <c r="E8" s="110" t="s">
        <v>8</v>
      </c>
      <c r="F8" s="93" t="s">
        <v>9</v>
      </c>
      <c r="G8" s="94"/>
      <c r="H8" s="113"/>
      <c r="I8" s="114"/>
    </row>
    <row r="9" spans="1:21" ht="6" customHeight="1" x14ac:dyDescent="0.2">
      <c r="A9" s="102"/>
      <c r="B9" s="117"/>
      <c r="C9" s="117"/>
      <c r="D9" s="120"/>
      <c r="E9" s="117"/>
      <c r="F9" s="94"/>
      <c r="G9" s="94"/>
      <c r="H9" s="113"/>
      <c r="I9" s="114"/>
    </row>
    <row r="10" spans="1:21" ht="6" customHeight="1" x14ac:dyDescent="0.2">
      <c r="A10" s="102"/>
      <c r="B10" s="117"/>
      <c r="C10" s="117"/>
      <c r="D10" s="120"/>
      <c r="E10" s="117"/>
      <c r="F10" s="94"/>
      <c r="G10" s="94"/>
      <c r="H10" s="113"/>
      <c r="I10" s="114"/>
    </row>
    <row r="11" spans="1:21" ht="6" customHeight="1" x14ac:dyDescent="0.2">
      <c r="A11" s="102"/>
      <c r="B11" s="118"/>
      <c r="C11" s="118"/>
      <c r="D11" s="121"/>
      <c r="E11" s="118"/>
      <c r="F11" s="95"/>
      <c r="G11" s="95"/>
      <c r="H11" s="115"/>
      <c r="I11" s="116"/>
    </row>
    <row r="12" spans="1:21" ht="14.1" customHeight="1" x14ac:dyDescent="0.25">
      <c r="A12" s="4" t="s">
        <v>10</v>
      </c>
      <c r="B12" s="58">
        <v>95354</v>
      </c>
      <c r="C12" s="58">
        <v>1855</v>
      </c>
      <c r="D12" s="58">
        <v>2158</v>
      </c>
      <c r="E12" s="58">
        <v>284</v>
      </c>
      <c r="F12" s="77">
        <v>19</v>
      </c>
      <c r="G12" s="5">
        <v>688</v>
      </c>
      <c r="H12" s="96">
        <v>100358</v>
      </c>
      <c r="I12" s="97"/>
      <c r="L12" s="88"/>
      <c r="M12" s="88"/>
      <c r="N12" s="88"/>
      <c r="O12" s="88"/>
      <c r="P12" s="88"/>
      <c r="Q12" s="88"/>
      <c r="R12" s="88"/>
      <c r="S12" s="88"/>
      <c r="T12" s="88"/>
      <c r="U12" s="88"/>
    </row>
    <row r="13" spans="1:21" ht="14.1" customHeight="1" x14ac:dyDescent="0.25">
      <c r="A13" s="6" t="s">
        <v>11</v>
      </c>
      <c r="B13" s="7">
        <v>0.95013850415512469</v>
      </c>
      <c r="C13" s="7">
        <v>1.8483827896131847E-2</v>
      </c>
      <c r="D13" s="7">
        <v>2.1503019191295162E-2</v>
      </c>
      <c r="E13" s="7">
        <v>2.8298690687339327E-3</v>
      </c>
      <c r="F13" s="44" t="s">
        <v>54</v>
      </c>
      <c r="G13" s="72">
        <v>6.9027791712651752E-3</v>
      </c>
      <c r="H13" s="98">
        <v>1</v>
      </c>
      <c r="I13" s="99"/>
      <c r="L13" s="87"/>
      <c r="R13" s="73"/>
    </row>
    <row r="14" spans="1:21" ht="15.95" customHeight="1" x14ac:dyDescent="0.25">
      <c r="A14" s="6" t="s">
        <v>12</v>
      </c>
      <c r="B14" s="62">
        <v>7454.8544820285733</v>
      </c>
      <c r="C14" s="62">
        <v>145.02543222269651</v>
      </c>
      <c r="D14" s="62">
        <v>168.71422249950356</v>
      </c>
      <c r="E14" s="62">
        <v>22.20335458288184</v>
      </c>
      <c r="F14" s="62">
        <v>1.4854356939251934</v>
      </c>
      <c r="G14" s="62">
        <v>53.788408285291212</v>
      </c>
      <c r="H14" s="100">
        <v>7846.0713353128722</v>
      </c>
      <c r="I14" s="101">
        <v>0</v>
      </c>
      <c r="L14" s="89"/>
      <c r="M14" s="89"/>
      <c r="N14" s="89"/>
      <c r="O14" s="89"/>
      <c r="P14" s="89"/>
      <c r="Q14" s="89"/>
      <c r="R14" s="89"/>
    </row>
    <row r="15" spans="1:21" ht="3" customHeight="1" x14ac:dyDescent="0.25">
      <c r="A15" s="8"/>
      <c r="B15" s="9"/>
      <c r="C15" s="9"/>
      <c r="D15" s="9"/>
      <c r="E15" s="9"/>
      <c r="F15" s="9"/>
      <c r="G15" s="9"/>
      <c r="H15" s="10"/>
      <c r="I15" s="10"/>
    </row>
    <row r="16" spans="1:21" ht="15" customHeight="1" x14ac:dyDescent="0.2">
      <c r="A16" s="102" t="s">
        <v>59</v>
      </c>
      <c r="B16" s="103" t="s">
        <v>2</v>
      </c>
      <c r="C16" s="104"/>
      <c r="D16" s="104"/>
      <c r="E16" s="104"/>
      <c r="F16" s="105"/>
      <c r="G16" s="106" t="s">
        <v>13</v>
      </c>
      <c r="H16" s="106" t="s">
        <v>14</v>
      </c>
      <c r="I16" s="107" t="s">
        <v>15</v>
      </c>
      <c r="L16" s="65"/>
      <c r="M16" s="65"/>
      <c r="N16" s="65"/>
      <c r="O16" s="65"/>
      <c r="P16" s="65"/>
      <c r="Q16" s="65"/>
      <c r="R16" s="65"/>
    </row>
    <row r="17" spans="1:15" ht="24.95" customHeight="1" x14ac:dyDescent="0.2">
      <c r="A17" s="102"/>
      <c r="B17" s="11" t="s">
        <v>5</v>
      </c>
      <c r="C17" s="11" t="s">
        <v>6</v>
      </c>
      <c r="D17" s="11" t="s">
        <v>7</v>
      </c>
      <c r="E17" s="11" t="s">
        <v>8</v>
      </c>
      <c r="F17" s="11" t="s">
        <v>9</v>
      </c>
      <c r="G17" s="106"/>
      <c r="H17" s="106"/>
      <c r="I17" s="107"/>
    </row>
    <row r="18" spans="1:15" ht="12" customHeight="1" x14ac:dyDescent="0.2">
      <c r="A18" s="12" t="s">
        <v>16</v>
      </c>
      <c r="B18" s="56">
        <v>4718</v>
      </c>
      <c r="C18" s="56">
        <v>902</v>
      </c>
      <c r="D18" s="56">
        <v>56</v>
      </c>
      <c r="E18" s="56">
        <v>39</v>
      </c>
      <c r="F18" s="57">
        <v>0</v>
      </c>
      <c r="G18" s="13">
        <v>5715</v>
      </c>
      <c r="H18" s="61">
        <f>G18/100358</f>
        <v>5.6946132844416984E-2</v>
      </c>
      <c r="I18" s="81">
        <v>446.80342056749902</v>
      </c>
      <c r="L18" s="89"/>
      <c r="M18" s="74"/>
      <c r="O18" s="65"/>
    </row>
    <row r="19" spans="1:15" ht="12" customHeight="1" x14ac:dyDescent="0.2">
      <c r="A19" s="14" t="s">
        <v>17</v>
      </c>
      <c r="B19" s="55">
        <v>39</v>
      </c>
      <c r="C19" s="17">
        <v>0</v>
      </c>
      <c r="D19" s="23">
        <v>0</v>
      </c>
      <c r="E19" s="23">
        <v>20</v>
      </c>
      <c r="F19" s="22"/>
      <c r="G19" s="55">
        <v>59</v>
      </c>
      <c r="H19" s="82">
        <f>G19/100358</f>
        <v>5.8789533470176767E-4</v>
      </c>
      <c r="I19" s="15">
        <v>4.6126687337677064</v>
      </c>
      <c r="L19" s="89"/>
      <c r="M19" s="74"/>
      <c r="O19" s="65"/>
    </row>
    <row r="20" spans="1:15" s="16" customFormat="1" ht="12" customHeight="1" x14ac:dyDescent="0.25">
      <c r="A20" s="14" t="s">
        <v>18</v>
      </c>
      <c r="B20" s="56">
        <v>33740</v>
      </c>
      <c r="C20" s="23" t="s">
        <v>55</v>
      </c>
      <c r="D20" s="23" t="s">
        <v>55</v>
      </c>
      <c r="E20" s="56">
        <v>55</v>
      </c>
      <c r="F20" s="22"/>
      <c r="G20" s="55">
        <v>33800</v>
      </c>
      <c r="H20" s="82">
        <f t="shared" ref="H20:H53" si="0">G20/100358</f>
        <v>0.33679427649016519</v>
      </c>
      <c r="I20" s="15">
        <v>2642.5119186669231</v>
      </c>
      <c r="L20" s="89"/>
      <c r="M20" s="74"/>
      <c r="N20" s="1"/>
      <c r="O20" s="65"/>
    </row>
    <row r="21" spans="1:15" s="16" customFormat="1" ht="12" customHeight="1" x14ac:dyDescent="0.25">
      <c r="A21" s="14" t="s">
        <v>19</v>
      </c>
      <c r="B21" s="17">
        <v>1086</v>
      </c>
      <c r="C21" s="23" t="s">
        <v>55</v>
      </c>
      <c r="D21" s="23" t="s">
        <v>55</v>
      </c>
      <c r="E21" s="17" t="s">
        <v>56</v>
      </c>
      <c r="F21" s="17">
        <v>0</v>
      </c>
      <c r="G21" s="55">
        <v>1106</v>
      </c>
      <c r="H21" s="82">
        <f t="shared" si="0"/>
        <v>1.1020546443731441E-2</v>
      </c>
      <c r="I21" s="15">
        <v>86.467993551645463</v>
      </c>
      <c r="L21" s="89"/>
      <c r="M21" s="74"/>
      <c r="N21" s="1"/>
      <c r="O21" s="65"/>
    </row>
    <row r="22" spans="1:15" s="16" customFormat="1" ht="12" customHeight="1" x14ac:dyDescent="0.25">
      <c r="A22" s="18" t="s">
        <v>20</v>
      </c>
      <c r="B22" s="56">
        <v>104</v>
      </c>
      <c r="C22" s="23" t="s">
        <v>55</v>
      </c>
      <c r="D22" s="23">
        <v>0</v>
      </c>
      <c r="E22" s="23" t="s">
        <v>55</v>
      </c>
      <c r="F22" s="17">
        <v>0</v>
      </c>
      <c r="G22" s="55">
        <v>107</v>
      </c>
      <c r="H22" s="82">
        <f t="shared" si="0"/>
        <v>1.0661830646286295E-3</v>
      </c>
      <c r="I22" s="15">
        <v>8.3653483815787197</v>
      </c>
      <c r="L22" s="89"/>
      <c r="M22" s="74"/>
      <c r="N22" s="1"/>
      <c r="O22" s="65"/>
    </row>
    <row r="23" spans="1:15" s="16" customFormat="1" ht="12" customHeight="1" x14ac:dyDescent="0.25">
      <c r="A23" s="18" t="s">
        <v>21</v>
      </c>
      <c r="B23" s="56">
        <v>982</v>
      </c>
      <c r="C23" s="23" t="s">
        <v>55</v>
      </c>
      <c r="D23" s="23" t="s">
        <v>55</v>
      </c>
      <c r="E23" s="56">
        <v>11</v>
      </c>
      <c r="F23" s="22"/>
      <c r="G23" s="55">
        <v>999</v>
      </c>
      <c r="H23" s="82">
        <f t="shared" si="0"/>
        <v>9.9543633791028124E-3</v>
      </c>
      <c r="I23" s="15">
        <v>78.102645170066751</v>
      </c>
      <c r="L23" s="89"/>
      <c r="M23" s="74"/>
      <c r="N23" s="1"/>
      <c r="O23" s="65"/>
    </row>
    <row r="24" spans="1:15" s="16" customFormat="1" ht="12" customHeight="1" x14ac:dyDescent="0.25">
      <c r="A24" s="14" t="s">
        <v>22</v>
      </c>
      <c r="B24" s="56">
        <v>17</v>
      </c>
      <c r="C24" s="23">
        <v>0</v>
      </c>
      <c r="D24" s="23" t="s">
        <v>55</v>
      </c>
      <c r="E24" s="23" t="s">
        <v>55</v>
      </c>
      <c r="F24" s="17">
        <v>0</v>
      </c>
      <c r="G24" s="55">
        <v>23</v>
      </c>
      <c r="H24" s="85" t="s">
        <v>54</v>
      </c>
      <c r="I24" s="15">
        <v>1.7981589979094448</v>
      </c>
      <c r="L24" s="89"/>
      <c r="M24" s="74"/>
      <c r="N24" s="1"/>
      <c r="O24" s="65"/>
    </row>
    <row r="25" spans="1:15" s="16" customFormat="1" ht="12" customHeight="1" x14ac:dyDescent="0.25">
      <c r="A25" s="14" t="s">
        <v>23</v>
      </c>
      <c r="B25" s="55">
        <v>81</v>
      </c>
      <c r="C25" s="19"/>
      <c r="D25" s="19"/>
      <c r="E25" s="19"/>
      <c r="F25" s="19"/>
      <c r="G25" s="55">
        <v>81</v>
      </c>
      <c r="H25" s="82">
        <f t="shared" si="0"/>
        <v>8.0711054425157934E-4</v>
      </c>
      <c r="I25" s="15">
        <v>6.3326469056810888</v>
      </c>
      <c r="L25" s="89"/>
      <c r="M25" s="74"/>
      <c r="N25" s="1"/>
      <c r="O25" s="65"/>
    </row>
    <row r="26" spans="1:15" s="16" customFormat="1" ht="15" customHeight="1" x14ac:dyDescent="0.25">
      <c r="A26" s="14" t="s">
        <v>24</v>
      </c>
      <c r="B26" s="17">
        <v>3645</v>
      </c>
      <c r="C26" s="23">
        <v>0</v>
      </c>
      <c r="D26" s="23" t="s">
        <v>55</v>
      </c>
      <c r="E26" s="23" t="s">
        <v>55</v>
      </c>
      <c r="F26" s="19"/>
      <c r="G26" s="55">
        <v>3649</v>
      </c>
      <c r="H26" s="82">
        <f t="shared" si="0"/>
        <v>3.6359831802148308E-2</v>
      </c>
      <c r="I26" s="15">
        <v>285.28183405963318</v>
      </c>
      <c r="L26" s="89"/>
      <c r="M26" s="74"/>
      <c r="N26" s="1"/>
      <c r="O26" s="65"/>
    </row>
    <row r="27" spans="1:15" s="16" customFormat="1" ht="12" customHeight="1" x14ac:dyDescent="0.25">
      <c r="A27" s="20" t="s">
        <v>25</v>
      </c>
      <c r="B27" s="55">
        <v>2943</v>
      </c>
      <c r="C27" s="21"/>
      <c r="D27" s="21"/>
      <c r="E27" s="21"/>
      <c r="F27" s="19"/>
      <c r="G27" s="55">
        <v>2943</v>
      </c>
      <c r="H27" s="82">
        <f t="shared" si="0"/>
        <v>2.9325016441140717E-2</v>
      </c>
      <c r="I27" s="15">
        <v>230.08617090641286</v>
      </c>
      <c r="L27" s="89"/>
      <c r="M27" s="74"/>
      <c r="N27" s="1"/>
      <c r="O27" s="65"/>
    </row>
    <row r="28" spans="1:15" s="16" customFormat="1" ht="12" customHeight="1" x14ac:dyDescent="0.25">
      <c r="A28" s="20" t="s">
        <v>57</v>
      </c>
      <c r="B28" s="55">
        <v>268</v>
      </c>
      <c r="C28" s="17">
        <v>0</v>
      </c>
      <c r="D28" s="23" t="s">
        <v>55</v>
      </c>
      <c r="E28" s="23" t="s">
        <v>55</v>
      </c>
      <c r="F28" s="19"/>
      <c r="G28" s="55">
        <v>272</v>
      </c>
      <c r="H28" s="82">
        <f t="shared" si="0"/>
        <v>2.7102971362522169E-3</v>
      </c>
      <c r="I28" s="15">
        <v>21.265184670929084</v>
      </c>
      <c r="L28" s="89"/>
      <c r="M28" s="74"/>
      <c r="N28" s="1"/>
      <c r="O28" s="65"/>
    </row>
    <row r="29" spans="1:15" s="16" customFormat="1" ht="12" customHeight="1" x14ac:dyDescent="0.25">
      <c r="A29" s="20" t="s">
        <v>58</v>
      </c>
      <c r="B29" s="55">
        <v>434</v>
      </c>
      <c r="C29" s="23">
        <v>0</v>
      </c>
      <c r="D29" s="17">
        <v>0</v>
      </c>
      <c r="E29" s="17">
        <v>0</v>
      </c>
      <c r="F29" s="19"/>
      <c r="G29" s="55">
        <v>434</v>
      </c>
      <c r="H29" s="82">
        <f t="shared" si="0"/>
        <v>4.3245182247553761E-3</v>
      </c>
      <c r="I29" s="15">
        <v>33.930478482291264</v>
      </c>
      <c r="L29" s="89"/>
      <c r="M29" s="74"/>
      <c r="N29" s="1"/>
      <c r="O29" s="65"/>
    </row>
    <row r="30" spans="1:15" s="16" customFormat="1" ht="14.45" customHeight="1" thickBot="1" x14ac:dyDescent="0.3">
      <c r="A30" s="14" t="s">
        <v>26</v>
      </c>
      <c r="B30" s="84">
        <v>7408</v>
      </c>
      <c r="C30" s="78"/>
      <c r="D30" s="22"/>
      <c r="E30" s="22"/>
      <c r="F30" s="22"/>
      <c r="G30" s="55">
        <v>7408</v>
      </c>
      <c r="H30" s="82">
        <f t="shared" si="0"/>
        <v>7.3815739652045673E-2</v>
      </c>
      <c r="I30" s="15">
        <v>579.16355897883329</v>
      </c>
      <c r="L30" s="89"/>
      <c r="M30" s="74"/>
      <c r="N30" s="1"/>
      <c r="O30" s="65"/>
    </row>
    <row r="31" spans="1:15" s="16" customFormat="1" ht="12" customHeight="1" x14ac:dyDescent="0.25">
      <c r="A31" s="14" t="s">
        <v>27</v>
      </c>
      <c r="B31" s="17">
        <v>1207</v>
      </c>
      <c r="C31" s="17">
        <v>681</v>
      </c>
      <c r="D31" s="23" t="s">
        <v>55</v>
      </c>
      <c r="E31" s="23">
        <v>53</v>
      </c>
      <c r="F31" s="23" t="s">
        <v>55</v>
      </c>
      <c r="G31" s="55">
        <v>1948</v>
      </c>
      <c r="H31" s="82">
        <f t="shared" si="0"/>
        <v>1.9410510372865144E-2</v>
      </c>
      <c r="I31" s="15">
        <v>152.29624904033037</v>
      </c>
      <c r="L31" s="89"/>
      <c r="M31" s="74"/>
      <c r="N31" s="1"/>
      <c r="O31" s="65"/>
    </row>
    <row r="32" spans="1:15" s="16" customFormat="1" ht="12" customHeight="1" x14ac:dyDescent="0.25">
      <c r="A32" s="18" t="s">
        <v>28</v>
      </c>
      <c r="B32" s="56">
        <v>892</v>
      </c>
      <c r="C32" s="56">
        <v>658</v>
      </c>
      <c r="D32" s="56">
        <v>0</v>
      </c>
      <c r="E32" s="56">
        <v>40</v>
      </c>
      <c r="F32" s="21"/>
      <c r="G32" s="55">
        <v>1590</v>
      </c>
      <c r="H32" s="82">
        <f t="shared" si="0"/>
        <v>1.5843281053827298E-2</v>
      </c>
      <c r="I32" s="15">
        <v>124.30751333373988</v>
      </c>
      <c r="L32" s="89"/>
      <c r="M32" s="74"/>
      <c r="N32" s="1"/>
      <c r="O32" s="65"/>
    </row>
    <row r="33" spans="1:16" s="16" customFormat="1" ht="12" customHeight="1" x14ac:dyDescent="0.25">
      <c r="A33" s="18" t="s">
        <v>29</v>
      </c>
      <c r="B33" s="56">
        <v>315</v>
      </c>
      <c r="C33" s="56">
        <v>23</v>
      </c>
      <c r="D33" s="23" t="s">
        <v>55</v>
      </c>
      <c r="E33" s="56">
        <v>13</v>
      </c>
      <c r="F33" s="23" t="s">
        <v>55</v>
      </c>
      <c r="G33" s="55">
        <v>358</v>
      </c>
      <c r="H33" s="82">
        <f t="shared" si="0"/>
        <v>3.5672293190378446E-3</v>
      </c>
      <c r="I33" s="15">
        <v>27.988735706590489</v>
      </c>
      <c r="L33" s="89"/>
      <c r="M33" s="74"/>
      <c r="N33" s="1"/>
      <c r="O33" s="65"/>
    </row>
    <row r="34" spans="1:16" s="16" customFormat="1" ht="12" customHeight="1" x14ac:dyDescent="0.25">
      <c r="A34" s="86" t="s">
        <v>30</v>
      </c>
      <c r="B34" s="56">
        <v>18821</v>
      </c>
      <c r="C34" s="67" t="s">
        <v>53</v>
      </c>
      <c r="D34" s="56">
        <v>1489</v>
      </c>
      <c r="E34" s="56">
        <v>54</v>
      </c>
      <c r="F34" s="23" t="s">
        <v>55</v>
      </c>
      <c r="G34" s="55">
        <v>20382</v>
      </c>
      <c r="H34" s="82">
        <f t="shared" si="0"/>
        <v>0.20309292732019371</v>
      </c>
      <c r="I34" s="15">
        <v>1593.4815954517521</v>
      </c>
      <c r="L34" s="89"/>
      <c r="M34" s="74"/>
      <c r="N34" s="1"/>
      <c r="O34" s="65"/>
    </row>
    <row r="35" spans="1:16" s="16" customFormat="1" ht="12.95" customHeight="1" x14ac:dyDescent="0.25">
      <c r="A35" s="24" t="s">
        <v>31</v>
      </c>
      <c r="B35" s="56">
        <v>19</v>
      </c>
      <c r="C35" s="23" t="s">
        <v>55</v>
      </c>
      <c r="D35" s="23" t="s">
        <v>55</v>
      </c>
      <c r="E35" s="56">
        <v>0</v>
      </c>
      <c r="F35" s="17">
        <v>0</v>
      </c>
      <c r="G35" s="55">
        <v>32</v>
      </c>
      <c r="H35" s="85" t="s">
        <v>54</v>
      </c>
      <c r="I35" s="15">
        <v>2.5017864318740104</v>
      </c>
      <c r="L35" s="89"/>
      <c r="M35" s="74"/>
      <c r="N35" s="1"/>
      <c r="O35" s="65"/>
      <c r="P35" s="68"/>
    </row>
    <row r="36" spans="1:16" s="16" customFormat="1" ht="12" customHeight="1" x14ac:dyDescent="0.25">
      <c r="A36" s="25" t="s">
        <v>32</v>
      </c>
      <c r="B36" s="17">
        <v>7366</v>
      </c>
      <c r="C36" s="23" t="s">
        <v>55</v>
      </c>
      <c r="D36" s="23" t="s">
        <v>55</v>
      </c>
      <c r="E36" s="17">
        <v>0</v>
      </c>
      <c r="F36" s="19"/>
      <c r="G36" s="55">
        <v>7372</v>
      </c>
      <c r="H36" s="82">
        <f t="shared" si="0"/>
        <v>7.3457023854600526E-2</v>
      </c>
      <c r="I36" s="15">
        <v>576.34904924297507</v>
      </c>
      <c r="L36" s="89"/>
      <c r="M36" s="74"/>
      <c r="N36" s="1"/>
      <c r="O36" s="65"/>
    </row>
    <row r="37" spans="1:16" s="16" customFormat="1" ht="12" customHeight="1" x14ac:dyDescent="0.25">
      <c r="A37" s="26" t="s">
        <v>33</v>
      </c>
      <c r="B37" s="17">
        <v>5098</v>
      </c>
      <c r="C37" s="23" t="s">
        <v>55</v>
      </c>
      <c r="D37" s="23" t="s">
        <v>55</v>
      </c>
      <c r="E37" s="17">
        <v>0</v>
      </c>
      <c r="F37" s="21"/>
      <c r="G37" s="55">
        <v>5104</v>
      </c>
      <c r="H37" s="82">
        <f t="shared" si="0"/>
        <v>5.0857928615556311E-2</v>
      </c>
      <c r="I37" s="15">
        <v>399.03493588390461</v>
      </c>
      <c r="L37" s="89"/>
      <c r="M37" s="74"/>
      <c r="N37" s="1"/>
      <c r="O37" s="65"/>
    </row>
    <row r="38" spans="1:16" s="16" customFormat="1" ht="12" customHeight="1" x14ac:dyDescent="0.25">
      <c r="A38" s="27" t="s">
        <v>34</v>
      </c>
      <c r="B38" s="56">
        <v>4208</v>
      </c>
      <c r="C38" s="56">
        <v>0</v>
      </c>
      <c r="D38" s="23">
        <v>0</v>
      </c>
      <c r="E38" s="21"/>
      <c r="F38" s="19"/>
      <c r="G38" s="55">
        <v>4208</v>
      </c>
      <c r="H38" s="82">
        <f t="shared" si="0"/>
        <v>4.1929890990254889E-2</v>
      </c>
      <c r="I38" s="15">
        <v>328.98491579143234</v>
      </c>
      <c r="L38" s="89"/>
      <c r="M38" s="74"/>
      <c r="N38" s="1"/>
      <c r="O38" s="65"/>
    </row>
    <row r="39" spans="1:16" s="16" customFormat="1" ht="12" customHeight="1" x14ac:dyDescent="0.25">
      <c r="A39" s="27" t="s">
        <v>35</v>
      </c>
      <c r="B39" s="56">
        <v>228</v>
      </c>
      <c r="C39" s="19"/>
      <c r="D39" s="19"/>
      <c r="E39" s="19"/>
      <c r="F39" s="19"/>
      <c r="G39" s="55">
        <v>228</v>
      </c>
      <c r="H39" s="82">
        <f t="shared" si="0"/>
        <v>2.2718667171525938E-3</v>
      </c>
      <c r="I39" s="15">
        <v>17.82522832710232</v>
      </c>
      <c r="L39" s="89"/>
      <c r="M39" s="74"/>
      <c r="N39" s="1"/>
      <c r="O39" s="65"/>
    </row>
    <row r="40" spans="1:16" s="16" customFormat="1" ht="12" customHeight="1" x14ac:dyDescent="0.25">
      <c r="A40" s="27" t="s">
        <v>36</v>
      </c>
      <c r="B40" s="56">
        <v>355</v>
      </c>
      <c r="C40" s="19"/>
      <c r="D40" s="19"/>
      <c r="E40" s="19"/>
      <c r="F40" s="19"/>
      <c r="G40" s="55">
        <v>355</v>
      </c>
      <c r="H40" s="82">
        <f t="shared" si="0"/>
        <v>3.5373363359174157E-3</v>
      </c>
      <c r="I40" s="15">
        <v>27.754193228602297</v>
      </c>
      <c r="L40" s="89"/>
      <c r="M40" s="74"/>
      <c r="N40" s="1"/>
      <c r="O40" s="65"/>
    </row>
    <row r="41" spans="1:16" s="16" customFormat="1" ht="12.95" customHeight="1" x14ac:dyDescent="0.25">
      <c r="A41" s="71" t="s">
        <v>37</v>
      </c>
      <c r="B41" s="56">
        <v>307</v>
      </c>
      <c r="C41" s="80">
        <v>0</v>
      </c>
      <c r="D41" s="23" t="s">
        <v>55</v>
      </c>
      <c r="E41" s="19"/>
      <c r="F41" s="19"/>
      <c r="G41" s="55" t="s">
        <v>60</v>
      </c>
      <c r="H41" s="82" t="s">
        <v>56</v>
      </c>
      <c r="I41" s="79" t="s">
        <v>53</v>
      </c>
      <c r="L41" s="89"/>
      <c r="M41" s="74"/>
      <c r="N41" s="1"/>
      <c r="O41" s="65"/>
    </row>
    <row r="42" spans="1:16" s="16" customFormat="1" ht="11.45" customHeight="1" x14ac:dyDescent="0.25">
      <c r="A42" s="27" t="s">
        <v>38</v>
      </c>
      <c r="B42" s="23">
        <v>0</v>
      </c>
      <c r="C42" s="23" t="s">
        <v>55</v>
      </c>
      <c r="D42" s="19"/>
      <c r="E42" s="19"/>
      <c r="F42" s="19"/>
      <c r="G42" s="23" t="s">
        <v>55</v>
      </c>
      <c r="H42" s="82" t="s">
        <v>56</v>
      </c>
      <c r="I42" s="79" t="s">
        <v>53</v>
      </c>
      <c r="L42" s="89"/>
      <c r="M42" s="74"/>
      <c r="N42" s="1"/>
      <c r="O42" s="65"/>
    </row>
    <row r="43" spans="1:16" s="16" customFormat="1" ht="12" customHeight="1" x14ac:dyDescent="0.25">
      <c r="A43" s="26" t="s">
        <v>39</v>
      </c>
      <c r="B43" s="56">
        <v>468</v>
      </c>
      <c r="C43" s="19"/>
      <c r="D43" s="19"/>
      <c r="E43" s="19"/>
      <c r="F43" s="19"/>
      <c r="G43" s="55">
        <v>468</v>
      </c>
      <c r="H43" s="82">
        <f t="shared" si="0"/>
        <v>4.6633053667869025E-3</v>
      </c>
      <c r="I43" s="15">
        <v>36.588626566157394</v>
      </c>
      <c r="L43" s="89"/>
      <c r="M43" s="74"/>
      <c r="N43" s="1"/>
      <c r="O43" s="65"/>
    </row>
    <row r="44" spans="1:16" s="16" customFormat="1" ht="12" customHeight="1" x14ac:dyDescent="0.25">
      <c r="A44" s="28" t="s">
        <v>40</v>
      </c>
      <c r="B44" s="56">
        <v>1420</v>
      </c>
      <c r="C44" s="19"/>
      <c r="D44" s="19"/>
      <c r="E44" s="19"/>
      <c r="F44" s="19"/>
      <c r="G44" s="55">
        <v>1420</v>
      </c>
      <c r="H44" s="82">
        <f t="shared" si="0"/>
        <v>1.4149345343669663E-2</v>
      </c>
      <c r="I44" s="15">
        <v>111.01677291440919</v>
      </c>
      <c r="L44" s="89"/>
      <c r="M44" s="74"/>
      <c r="N44" s="1"/>
      <c r="O44" s="65"/>
    </row>
    <row r="45" spans="1:16" s="16" customFormat="1" ht="12" customHeight="1" x14ac:dyDescent="0.25">
      <c r="A45" s="28" t="s">
        <v>41</v>
      </c>
      <c r="B45" s="56">
        <v>99</v>
      </c>
      <c r="C45" s="19"/>
      <c r="D45" s="19"/>
      <c r="E45" s="19"/>
      <c r="F45" s="19"/>
      <c r="G45" s="55">
        <v>99</v>
      </c>
      <c r="H45" s="82">
        <f t="shared" si="0"/>
        <v>9.8646844297415248E-4</v>
      </c>
      <c r="I45" s="15">
        <v>7.7399017736102191</v>
      </c>
      <c r="L45" s="89"/>
      <c r="M45" s="74"/>
      <c r="N45" s="1"/>
      <c r="O45" s="65"/>
    </row>
    <row r="46" spans="1:16" s="16" customFormat="1" ht="12" customHeight="1" x14ac:dyDescent="0.25">
      <c r="A46" s="28" t="s">
        <v>42</v>
      </c>
      <c r="B46" s="56">
        <v>257</v>
      </c>
      <c r="C46" s="17">
        <v>0</v>
      </c>
      <c r="D46" s="17">
        <v>0</v>
      </c>
      <c r="E46" s="19"/>
      <c r="F46" s="19"/>
      <c r="G46" s="55">
        <v>257</v>
      </c>
      <c r="H46" s="82">
        <f t="shared" si="0"/>
        <v>2.5608322206500727E-3</v>
      </c>
      <c r="I46" s="15">
        <v>20.092472280988144</v>
      </c>
      <c r="L46" s="89"/>
      <c r="M46" s="74"/>
      <c r="N46" s="1"/>
      <c r="O46" s="65"/>
    </row>
    <row r="47" spans="1:16" s="16" customFormat="1" ht="12" customHeight="1" x14ac:dyDescent="0.25">
      <c r="A47" s="28" t="s">
        <v>43</v>
      </c>
      <c r="B47" s="56">
        <v>24</v>
      </c>
      <c r="C47" s="17">
        <v>0</v>
      </c>
      <c r="D47" s="17">
        <v>0</v>
      </c>
      <c r="E47" s="19"/>
      <c r="F47" s="17">
        <v>0</v>
      </c>
      <c r="G47" s="55">
        <v>24</v>
      </c>
      <c r="H47" s="85" t="s">
        <v>54</v>
      </c>
      <c r="I47" s="15">
        <v>1.8763398239055076</v>
      </c>
      <c r="L47" s="89"/>
      <c r="M47" s="74"/>
      <c r="N47" s="1"/>
      <c r="O47" s="65"/>
    </row>
    <row r="48" spans="1:16" s="16" customFormat="1" ht="12" customHeight="1" x14ac:dyDescent="0.25">
      <c r="A48" s="25" t="s">
        <v>44</v>
      </c>
      <c r="B48" s="17">
        <v>3427</v>
      </c>
      <c r="C48" s="23" t="s">
        <v>55</v>
      </c>
      <c r="D48" s="17">
        <v>467</v>
      </c>
      <c r="E48" s="23" t="s">
        <v>55</v>
      </c>
      <c r="F48" s="23" t="s">
        <v>55</v>
      </c>
      <c r="G48" s="55">
        <v>3900</v>
      </c>
      <c r="H48" s="82">
        <f t="shared" si="0"/>
        <v>3.8860878056557524E-2</v>
      </c>
      <c r="I48" s="15">
        <v>304.90522138464496</v>
      </c>
      <c r="L48" s="89"/>
      <c r="M48" s="74"/>
      <c r="N48" s="1"/>
      <c r="O48" s="65"/>
    </row>
    <row r="49" spans="1:25" s="16" customFormat="1" ht="12" customHeight="1" x14ac:dyDescent="0.25">
      <c r="A49" s="18" t="s">
        <v>45</v>
      </c>
      <c r="B49" s="21"/>
      <c r="C49" s="21"/>
      <c r="D49" s="17">
        <v>322</v>
      </c>
      <c r="E49" s="21"/>
      <c r="F49" s="21"/>
      <c r="G49" s="55">
        <v>322</v>
      </c>
      <c r="H49" s="82">
        <f t="shared" si="0"/>
        <v>3.2085135215926979E-3</v>
      </c>
      <c r="I49" s="15">
        <v>25.174225970732227</v>
      </c>
      <c r="L49" s="89"/>
      <c r="M49" s="74"/>
      <c r="N49" s="1"/>
      <c r="O49" s="65"/>
    </row>
    <row r="50" spans="1:25" s="16" customFormat="1" ht="12" customHeight="1" x14ac:dyDescent="0.25">
      <c r="A50" s="18" t="s">
        <v>46</v>
      </c>
      <c r="B50" s="55">
        <v>857</v>
      </c>
      <c r="C50" s="21"/>
      <c r="D50" s="21"/>
      <c r="E50" s="21"/>
      <c r="F50" s="21"/>
      <c r="G50" s="55">
        <v>857</v>
      </c>
      <c r="H50" s="82">
        <f t="shared" si="0"/>
        <v>8.5394288447358455E-3</v>
      </c>
      <c r="I50" s="15">
        <v>67.000967878625829</v>
      </c>
      <c r="L50" s="89"/>
      <c r="M50" s="74"/>
      <c r="N50" s="1"/>
      <c r="O50" s="65"/>
    </row>
    <row r="51" spans="1:25" s="16" customFormat="1" ht="12" customHeight="1" x14ac:dyDescent="0.25">
      <c r="A51" s="18" t="s">
        <v>47</v>
      </c>
      <c r="B51" s="56">
        <v>2570</v>
      </c>
      <c r="C51" s="23" t="s">
        <v>55</v>
      </c>
      <c r="D51" s="56">
        <v>145</v>
      </c>
      <c r="E51" s="56" t="str">
        <f>$C$21</f>
        <v>&lt;11</v>
      </c>
      <c r="F51" s="23" t="s">
        <v>55</v>
      </c>
      <c r="G51" s="55">
        <v>2721</v>
      </c>
      <c r="H51" s="82">
        <f t="shared" si="0"/>
        <v>2.7112935690228979E-2</v>
      </c>
      <c r="I51" s="15">
        <v>212.73002753528692</v>
      </c>
      <c r="L51" s="89"/>
      <c r="M51" s="74"/>
      <c r="N51" s="1"/>
      <c r="O51" s="65"/>
      <c r="Q51" s="66"/>
    </row>
    <row r="52" spans="1:25" s="16" customFormat="1" ht="14.45" customHeight="1" x14ac:dyDescent="0.25">
      <c r="A52" s="14" t="s">
        <v>48</v>
      </c>
      <c r="B52" s="21"/>
      <c r="C52" s="56">
        <v>205</v>
      </c>
      <c r="D52" s="56">
        <v>80</v>
      </c>
      <c r="E52" s="56" t="s">
        <v>56</v>
      </c>
      <c r="F52" s="23" t="s">
        <v>55</v>
      </c>
      <c r="G52" s="55">
        <v>337</v>
      </c>
      <c r="H52" s="82">
        <f t="shared" si="0"/>
        <v>3.3579784371948426E-3</v>
      </c>
      <c r="I52" s="79">
        <v>26.346938360673168</v>
      </c>
      <c r="L52" s="89"/>
      <c r="M52" s="74"/>
      <c r="N52" s="1"/>
      <c r="O52" s="65"/>
    </row>
    <row r="53" spans="1:25" s="16" customFormat="1" ht="12" customHeight="1" x14ac:dyDescent="0.25">
      <c r="A53" s="29" t="s">
        <v>49</v>
      </c>
      <c r="B53" s="60">
        <v>13780</v>
      </c>
      <c r="C53" s="75" t="s">
        <v>53</v>
      </c>
      <c r="D53" s="59">
        <v>47</v>
      </c>
      <c r="E53" s="69"/>
      <c r="F53" s="70" t="s">
        <v>55</v>
      </c>
      <c r="G53" s="30">
        <v>13858</v>
      </c>
      <c r="H53" s="83">
        <f t="shared" si="0"/>
        <v>0.13808565336096773</v>
      </c>
      <c r="I53" s="76">
        <v>1083.4298866534384</v>
      </c>
      <c r="L53" s="89"/>
      <c r="M53" s="74"/>
      <c r="N53" s="1"/>
      <c r="O53" s="65"/>
      <c r="P53" s="66"/>
      <c r="Q53" s="66"/>
      <c r="R53" s="66"/>
      <c r="S53" s="66"/>
      <c r="T53" s="66"/>
      <c r="U53" s="66"/>
      <c r="V53" s="66"/>
      <c r="W53" s="66"/>
      <c r="X53" s="66"/>
      <c r="Y53" s="66"/>
    </row>
    <row r="54" spans="1:25" s="36" customFormat="1" ht="0.95" customHeight="1" x14ac:dyDescent="0.25">
      <c r="A54" s="31"/>
      <c r="B54" s="32"/>
      <c r="C54" s="32"/>
      <c r="D54" s="32"/>
      <c r="E54" s="32"/>
      <c r="F54" s="32"/>
      <c r="G54" s="33"/>
      <c r="H54" s="34"/>
      <c r="I54" s="35"/>
      <c r="L54" s="89"/>
      <c r="M54" s="74"/>
    </row>
    <row r="55" spans="1:25" s="36" customFormat="1" ht="12.6" customHeight="1" x14ac:dyDescent="0.25">
      <c r="A55" s="31"/>
      <c r="B55" s="32"/>
      <c r="C55" s="32"/>
      <c r="D55" s="32"/>
      <c r="E55" s="32"/>
      <c r="F55" s="32"/>
      <c r="G55" s="33"/>
      <c r="H55" s="34"/>
      <c r="I55" s="35"/>
    </row>
    <row r="56" spans="1:25" s="36" customFormat="1" ht="12.6" customHeight="1" x14ac:dyDescent="0.25">
      <c r="A56" s="31"/>
      <c r="B56" s="32"/>
      <c r="C56" s="32"/>
      <c r="D56" s="32"/>
      <c r="E56" s="32"/>
      <c r="F56" s="32"/>
      <c r="G56" s="33"/>
      <c r="H56" s="34"/>
      <c r="I56" s="35"/>
    </row>
    <row r="57" spans="1:25" s="36" customFormat="1" ht="18" customHeight="1" x14ac:dyDescent="0.25">
      <c r="A57" s="31"/>
      <c r="B57" s="32"/>
      <c r="C57" s="32"/>
      <c r="D57" s="32"/>
      <c r="E57" s="32"/>
      <c r="F57" s="32"/>
      <c r="G57" s="33"/>
      <c r="H57" s="34"/>
    </row>
    <row r="58" spans="1:25" s="36" customFormat="1" ht="14.45" customHeight="1" x14ac:dyDescent="0.25">
      <c r="A58" s="31"/>
      <c r="B58" s="32"/>
      <c r="C58" s="32"/>
      <c r="D58" s="32"/>
      <c r="E58" s="32"/>
      <c r="F58" s="32"/>
      <c r="G58" s="33"/>
      <c r="H58" s="34"/>
      <c r="I58" s="63" t="s">
        <v>50</v>
      </c>
    </row>
    <row r="59" spans="1:25" s="36" customFormat="1" ht="3.6" customHeight="1" x14ac:dyDescent="0.25">
      <c r="A59" s="31"/>
      <c r="B59" s="32"/>
      <c r="C59" s="32"/>
      <c r="D59" s="32"/>
      <c r="E59" s="32"/>
      <c r="F59" s="32"/>
      <c r="G59" s="33"/>
      <c r="H59" s="34"/>
    </row>
    <row r="60" spans="1:25" s="41" customFormat="1" ht="12.6" customHeight="1" x14ac:dyDescent="0.2">
      <c r="A60" s="37" t="s">
        <v>51</v>
      </c>
      <c r="B60" s="38"/>
      <c r="C60" s="38"/>
      <c r="D60" s="38"/>
      <c r="E60" s="38"/>
      <c r="F60" s="38"/>
      <c r="G60" s="38"/>
      <c r="H60" s="39"/>
      <c r="I60" s="40" t="s">
        <v>61</v>
      </c>
    </row>
    <row r="61" spans="1:25" s="41" customFormat="1" ht="6" customHeight="1" x14ac:dyDescent="0.2">
      <c r="B61" s="42"/>
      <c r="C61" s="42"/>
      <c r="D61" s="42"/>
      <c r="E61" s="43"/>
      <c r="F61" s="42"/>
      <c r="G61" s="42"/>
    </row>
    <row r="62" spans="1:25" customFormat="1" ht="30" customHeight="1" x14ac:dyDescent="0.25">
      <c r="A62" s="90" t="s">
        <v>0</v>
      </c>
      <c r="B62" s="90"/>
      <c r="C62" s="90"/>
      <c r="D62" s="90"/>
      <c r="E62" s="90"/>
      <c r="F62" s="90"/>
      <c r="G62" s="90"/>
      <c r="H62" s="91">
        <v>2022</v>
      </c>
      <c r="I62" s="92"/>
    </row>
    <row r="63" spans="1:25" s="36" customFormat="1" ht="12.95" customHeight="1" x14ac:dyDescent="0.25">
      <c r="A63" s="31"/>
      <c r="B63" s="32"/>
      <c r="C63" s="32"/>
      <c r="D63" s="32"/>
      <c r="E63" s="32"/>
      <c r="F63" s="32"/>
      <c r="G63" s="33"/>
      <c r="H63" s="34"/>
      <c r="I63" s="35"/>
    </row>
    <row r="64" spans="1:25" s="36" customFormat="1" ht="12.95" customHeight="1" x14ac:dyDescent="0.25">
      <c r="A64"/>
      <c r="B64"/>
      <c r="C64"/>
      <c r="D64"/>
      <c r="E64" s="44"/>
      <c r="F64"/>
      <c r="G64"/>
      <c r="H64"/>
      <c r="I64"/>
      <c r="J64"/>
      <c r="K64"/>
      <c r="L64"/>
    </row>
    <row r="65" spans="1:13" s="36" customFormat="1" ht="12.95" customHeight="1" x14ac:dyDescent="0.25">
      <c r="A65"/>
      <c r="B65"/>
      <c r="C65"/>
      <c r="D65"/>
      <c r="E65" s="44"/>
      <c r="F65"/>
      <c r="G65"/>
      <c r="H65"/>
      <c r="I65"/>
    </row>
    <row r="66" spans="1:13" s="36" customFormat="1" ht="12.95" customHeight="1" x14ac:dyDescent="0.25">
      <c r="A66" s="45"/>
      <c r="B66"/>
      <c r="C66"/>
      <c r="D66"/>
      <c r="E66" s="44"/>
      <c r="F66"/>
      <c r="G66"/>
      <c r="H66"/>
      <c r="I66"/>
    </row>
    <row r="67" spans="1:13" s="36" customFormat="1" ht="12.95" customHeight="1" x14ac:dyDescent="0.25">
      <c r="A67" s="46"/>
      <c r="B67"/>
      <c r="C67"/>
      <c r="D67"/>
      <c r="E67" s="44"/>
      <c r="F67"/>
      <c r="G67"/>
      <c r="H67"/>
      <c r="I67"/>
    </row>
    <row r="68" spans="1:13" customFormat="1" ht="12.95" customHeight="1" x14ac:dyDescent="0.25">
      <c r="A68" s="46"/>
      <c r="E68" s="44"/>
      <c r="M68" s="47"/>
    </row>
    <row r="69" spans="1:13" customFormat="1" ht="12.95" customHeight="1" x14ac:dyDescent="0.25">
      <c r="A69" s="48"/>
      <c r="E69" s="44"/>
    </row>
    <row r="70" spans="1:13" customFormat="1" ht="12.95" customHeight="1" x14ac:dyDescent="0.25">
      <c r="A70" s="46"/>
      <c r="E70" s="44"/>
    </row>
    <row r="71" spans="1:13" customFormat="1" ht="12.95" customHeight="1" x14ac:dyDescent="0.25">
      <c r="A71" s="46"/>
      <c r="E71" s="44"/>
    </row>
    <row r="72" spans="1:13" customFormat="1" ht="12.95" customHeight="1" x14ac:dyDescent="0.25">
      <c r="A72" s="46"/>
      <c r="E72" s="44"/>
    </row>
    <row r="73" spans="1:13" customFormat="1" ht="12.95" customHeight="1" x14ac:dyDescent="0.25">
      <c r="A73" s="46"/>
      <c r="E73" s="44"/>
      <c r="M73" s="49"/>
    </row>
    <row r="74" spans="1:13" customFormat="1" ht="12.95" customHeight="1" x14ac:dyDescent="0.25">
      <c r="A74" s="46"/>
      <c r="E74" s="44"/>
    </row>
    <row r="75" spans="1:13" customFormat="1" ht="12.95" customHeight="1" x14ac:dyDescent="0.25">
      <c r="A75" s="46"/>
      <c r="E75" s="44"/>
      <c r="M75" s="49"/>
    </row>
    <row r="76" spans="1:13" customFormat="1" ht="12.95" customHeight="1" x14ac:dyDescent="0.25">
      <c r="A76" s="46"/>
      <c r="E76" s="44"/>
      <c r="M76" s="49"/>
    </row>
    <row r="77" spans="1:13" customFormat="1" ht="12.95" customHeight="1" x14ac:dyDescent="0.25">
      <c r="A77" s="46"/>
      <c r="E77" s="44"/>
    </row>
    <row r="78" spans="1:13" customFormat="1" ht="12.95" customHeight="1" x14ac:dyDescent="0.25">
      <c r="A78" s="46"/>
      <c r="E78" s="44"/>
    </row>
    <row r="79" spans="1:13" customFormat="1" ht="12.95" customHeight="1" x14ac:dyDescent="0.25">
      <c r="A79" s="46"/>
      <c r="E79" s="44"/>
    </row>
    <row r="80" spans="1:13" customFormat="1" ht="12.95" customHeight="1" x14ac:dyDescent="0.25">
      <c r="A80" s="46"/>
      <c r="E80" s="44"/>
    </row>
    <row r="81" spans="1:13" customFormat="1" ht="12.95" customHeight="1" x14ac:dyDescent="0.25">
      <c r="A81" s="46"/>
      <c r="E81" s="44"/>
      <c r="M81" s="49"/>
    </row>
    <row r="82" spans="1:13" customFormat="1" ht="12.95" customHeight="1" x14ac:dyDescent="0.25">
      <c r="A82" s="46"/>
      <c r="E82" s="44"/>
      <c r="M82" s="49"/>
    </row>
    <row r="83" spans="1:13" customFormat="1" ht="12.95" customHeight="1" x14ac:dyDescent="0.25">
      <c r="A83" s="46"/>
      <c r="E83" s="44"/>
    </row>
    <row r="84" spans="1:13" customFormat="1" ht="12.95" customHeight="1" x14ac:dyDescent="0.25">
      <c r="A84" s="46"/>
      <c r="E84" s="44"/>
    </row>
    <row r="85" spans="1:13" customFormat="1" ht="12.95" customHeight="1" x14ac:dyDescent="0.25">
      <c r="A85" s="46"/>
      <c r="E85" s="44"/>
      <c r="M85" s="49"/>
    </row>
    <row r="86" spans="1:13" customFormat="1" ht="12.95" customHeight="1" x14ac:dyDescent="0.25">
      <c r="A86" s="46"/>
      <c r="E86" s="44"/>
    </row>
    <row r="87" spans="1:13" customFormat="1" ht="12.95" customHeight="1" x14ac:dyDescent="0.25">
      <c r="A87" s="46"/>
      <c r="E87" s="44"/>
    </row>
    <row r="88" spans="1:13" customFormat="1" ht="12.95" customHeight="1" x14ac:dyDescent="0.25">
      <c r="A88" s="46"/>
      <c r="E88" s="44"/>
    </row>
    <row r="89" spans="1:13" customFormat="1" ht="12.95" customHeight="1" x14ac:dyDescent="0.25">
      <c r="A89" s="46"/>
      <c r="E89" s="44"/>
    </row>
    <row r="90" spans="1:13" customFormat="1" ht="12.95" customHeight="1" x14ac:dyDescent="0.25">
      <c r="A90" s="46"/>
      <c r="E90" s="44"/>
    </row>
    <row r="91" spans="1:13" customFormat="1" ht="12.95" customHeight="1" x14ac:dyDescent="0.25">
      <c r="A91" s="46"/>
      <c r="E91" s="44"/>
    </row>
    <row r="92" spans="1:13" customFormat="1" ht="12.95" customHeight="1" x14ac:dyDescent="0.25">
      <c r="A92" s="46"/>
      <c r="E92" s="44"/>
    </row>
    <row r="93" spans="1:13" customFormat="1" ht="12.95" customHeight="1" x14ac:dyDescent="0.25">
      <c r="A93" s="46"/>
      <c r="E93" s="44"/>
    </row>
    <row r="94" spans="1:13" customFormat="1" ht="12.95" customHeight="1" x14ac:dyDescent="0.25">
      <c r="A94" s="46"/>
      <c r="E94" s="44"/>
    </row>
    <row r="95" spans="1:13" customFormat="1" ht="12.95" customHeight="1" x14ac:dyDescent="0.25">
      <c r="A95" s="46"/>
      <c r="E95" s="44"/>
    </row>
    <row r="96" spans="1:13" customFormat="1" ht="12.95" customHeight="1" x14ac:dyDescent="0.25">
      <c r="A96" s="46"/>
      <c r="E96" s="44"/>
    </row>
    <row r="97" spans="1:5" customFormat="1" ht="12.95" customHeight="1" x14ac:dyDescent="0.25">
      <c r="A97" s="46"/>
      <c r="E97" s="44"/>
    </row>
    <row r="98" spans="1:5" customFormat="1" ht="12.95" customHeight="1" x14ac:dyDescent="0.25">
      <c r="A98" s="46"/>
      <c r="E98" s="44"/>
    </row>
    <row r="99" spans="1:5" customFormat="1" ht="12.95" customHeight="1" x14ac:dyDescent="0.25">
      <c r="A99" s="46"/>
      <c r="E99" s="44"/>
    </row>
    <row r="100" spans="1:5" customFormat="1" ht="12.95" customHeight="1" x14ac:dyDescent="0.25">
      <c r="A100" s="46"/>
      <c r="E100" s="44"/>
    </row>
    <row r="101" spans="1:5" customFormat="1" ht="12.95" customHeight="1" x14ac:dyDescent="0.25">
      <c r="A101" s="46"/>
      <c r="E101" s="44"/>
    </row>
    <row r="102" spans="1:5" customFormat="1" ht="12.95" customHeight="1" x14ac:dyDescent="0.25">
      <c r="A102" s="46"/>
      <c r="E102" s="44"/>
    </row>
    <row r="103" spans="1:5" customFormat="1" ht="12.95" customHeight="1" x14ac:dyDescent="0.25">
      <c r="A103" s="50"/>
    </row>
    <row r="104" spans="1:5" customFormat="1" ht="12.95" customHeight="1" x14ac:dyDescent="0.25">
      <c r="E104" s="44"/>
    </row>
    <row r="105" spans="1:5" customFormat="1" ht="12.95" customHeight="1" x14ac:dyDescent="0.25">
      <c r="E105" s="44"/>
    </row>
    <row r="106" spans="1:5" customFormat="1" ht="12.95" customHeight="1" x14ac:dyDescent="0.25">
      <c r="E106" s="44"/>
    </row>
    <row r="107" spans="1:5" customFormat="1" ht="12.95" customHeight="1" x14ac:dyDescent="0.25">
      <c r="E107" s="44"/>
    </row>
    <row r="108" spans="1:5" customFormat="1" ht="12.95" customHeight="1" x14ac:dyDescent="0.25">
      <c r="E108" s="44"/>
    </row>
    <row r="109" spans="1:5" customFormat="1" ht="12.95" customHeight="1" x14ac:dyDescent="0.25">
      <c r="E109" s="44"/>
    </row>
    <row r="110" spans="1:5" customFormat="1" ht="12.95" customHeight="1" x14ac:dyDescent="0.25">
      <c r="E110" s="44"/>
    </row>
    <row r="111" spans="1:5" customFormat="1" ht="12.95" customHeight="1" x14ac:dyDescent="0.25">
      <c r="E111" s="44"/>
    </row>
    <row r="112" spans="1:5" customFormat="1" ht="12.95" customHeight="1" x14ac:dyDescent="0.25">
      <c r="E112" s="44"/>
    </row>
    <row r="113" spans="1:9" customFormat="1" ht="5.45" customHeight="1" x14ac:dyDescent="0.25">
      <c r="E113" s="44"/>
    </row>
    <row r="114" spans="1:9" customFormat="1" ht="12" customHeight="1" x14ac:dyDescent="0.25">
      <c r="E114" s="44"/>
      <c r="I114" s="64" t="s">
        <v>52</v>
      </c>
    </row>
    <row r="115" spans="1:9" customFormat="1" ht="5.45" customHeight="1" x14ac:dyDescent="0.25">
      <c r="E115" s="44"/>
    </row>
    <row r="116" spans="1:9" customFormat="1" ht="15" customHeight="1" x14ac:dyDescent="0.25">
      <c r="A116" s="51" t="s">
        <v>51</v>
      </c>
      <c r="B116" s="52"/>
      <c r="C116" s="52"/>
      <c r="D116" s="52"/>
      <c r="E116" s="52"/>
      <c r="F116" s="52"/>
      <c r="G116" s="52"/>
      <c r="H116" s="53"/>
      <c r="I116" s="54" t="s">
        <v>61</v>
      </c>
    </row>
  </sheetData>
  <mergeCells count="21">
    <mergeCell ref="A1:G1"/>
    <mergeCell ref="H1:I1"/>
    <mergeCell ref="A7:A11"/>
    <mergeCell ref="B7:F7"/>
    <mergeCell ref="G7:G11"/>
    <mergeCell ref="H7:I11"/>
    <mergeCell ref="B8:B11"/>
    <mergeCell ref="C8:C11"/>
    <mergeCell ref="D8:D11"/>
    <mergeCell ref="E8:E11"/>
    <mergeCell ref="A62:G62"/>
    <mergeCell ref="H62:I62"/>
    <mergeCell ref="F8:F11"/>
    <mergeCell ref="H12:I12"/>
    <mergeCell ref="H13:I13"/>
    <mergeCell ref="H14:I14"/>
    <mergeCell ref="A16:A17"/>
    <mergeCell ref="B16:F16"/>
    <mergeCell ref="G16:G17"/>
    <mergeCell ref="H16:H17"/>
    <mergeCell ref="I16:I17"/>
  </mergeCells>
  <printOptions horizontalCentered="1"/>
  <pageMargins left="0.49" right="0.25" top="0.4" bottom="0.4" header="0.5" footer="0.5"/>
  <pageSetup scale="98" orientation="portrait" r:id="rId1"/>
  <headerFooter alignWithMargins="0"/>
  <rowBreaks count="1" manualBreakCount="1">
    <brk id="60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DBA2B81600C341A53D88DA1FD91FDF" ma:contentTypeVersion="10" ma:contentTypeDescription="Create a new document." ma:contentTypeScope="" ma:versionID="ca008636773881dc60b132ada8e770a8">
  <xsd:schema xmlns:xsd="http://www.w3.org/2001/XMLSchema" xmlns:xs="http://www.w3.org/2001/XMLSchema" xmlns:p="http://schemas.microsoft.com/office/2006/metadata/properties" xmlns:ns2="0af93d93-9d8b-4462-b879-472bc71f7f18" xmlns:ns3="c24ec8ef-c5ee-4bb0-a7ba-05e6c037b64f" xmlns:ns4="http://schemas.microsoft.com/sharepoint/v4" targetNamespace="http://schemas.microsoft.com/office/2006/metadata/properties" ma:root="true" ma:fieldsID="a7760ce35db1b3c2e6b2a621d44ca72f" ns2:_="" ns3:_="" ns4:_="">
    <xsd:import namespace="0af93d93-9d8b-4462-b879-472bc71f7f18"/>
    <xsd:import namespace="c24ec8ef-c5ee-4bb0-a7ba-05e6c037b64f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f93d93-9d8b-4462-b879-472bc71f7f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ec8ef-c5ee-4bb0-a7ba-05e6c037b64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7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3438ACE1-2786-4CC9-ABDA-76B7402CD8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302C0A-5931-4F2E-8FD6-E5C4E8D176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f93d93-9d8b-4462-b879-472bc71f7f18"/>
    <ds:schemaRef ds:uri="c24ec8ef-c5ee-4bb0-a7ba-05e6c037b64f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BA0B22-98DA-46EE-A864-E073358C9B3B}">
  <ds:schemaRefs>
    <ds:schemaRef ds:uri="0af93d93-9d8b-4462-b879-472bc71f7f18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sharepoint/v4"/>
    <ds:schemaRef ds:uri="c24ec8ef-c5ee-4bb0-a7ba-05e6c037b64f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ma-children-ED-visits-2022</vt:lpstr>
      <vt:lpstr>'ma-children-ED-visits-2022'!Print_Area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Bressler, Jonathan (DPH)</dc:creator>
  <cp:keywords/>
  <dc:description/>
  <cp:lastModifiedBy>Harrison, Deborah (EHS)</cp:lastModifiedBy>
  <cp:revision/>
  <cp:lastPrinted>2024-02-07T15:40:05Z</cp:lastPrinted>
  <dcterms:created xsi:type="dcterms:W3CDTF">2022-02-15T19:43:52Z</dcterms:created>
  <dcterms:modified xsi:type="dcterms:W3CDTF">2024-05-30T12:33:50Z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0x01010014DBA2B81600C341A53D88DA1FD91FDF</vt:lpwstr>
  </property>
</Properties>
</file>