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massgov-my.sharepoint.com/personal/dylan_m_keating_mass_gov/Documents/Desktop/NVDRS/2023 Tables/"/>
    </mc:Choice>
  </mc:AlternateContent>
  <xr:revisionPtr revIDLastSave="44" documentId="8_{60EEE599-F7E6-4BC9-A731-6FEF00A032EF}" xr6:coauthVersionLast="47" xr6:coauthVersionMax="47" xr10:uidLastSave="{3A80763C-C78F-4E58-9E71-4B0801A7D96C}"/>
  <bookViews>
    <workbookView xWindow="-28920" yWindow="-120" windowWidth="29040" windowHeight="15720" xr2:uid="{2C1A4E63-FA5E-4885-9D0A-139027B46744}"/>
  </bookViews>
  <sheets>
    <sheet name="Sheet1" sheetId="1" r:id="rId1"/>
    <sheet name="Sheet2" sheetId="2"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3" i="1" l="1"/>
  <c r="I33" i="1"/>
  <c r="E33" i="1"/>
  <c r="M34" i="1"/>
  <c r="I34" i="1"/>
  <c r="E34" i="1"/>
  <c r="I13" i="1"/>
  <c r="M32" i="2"/>
  <c r="M33" i="2"/>
  <c r="M34" i="2"/>
  <c r="M35" i="2"/>
  <c r="M31" i="2"/>
  <c r="I32" i="2"/>
  <c r="I33" i="2"/>
  <c r="I34" i="2"/>
  <c r="I35" i="2"/>
  <c r="I31" i="2"/>
  <c r="E32" i="2"/>
  <c r="E33" i="2"/>
  <c r="E34" i="2"/>
  <c r="E35" i="2"/>
  <c r="E31" i="2"/>
  <c r="M26" i="2"/>
  <c r="M27" i="2"/>
  <c r="M28" i="2"/>
  <c r="M25" i="2"/>
  <c r="I26" i="2"/>
  <c r="I27" i="2"/>
  <c r="I28" i="2"/>
  <c r="I25" i="2"/>
  <c r="E26" i="2"/>
  <c r="E27" i="2"/>
  <c r="E28" i="2"/>
  <c r="E25" i="2"/>
  <c r="M9" i="2"/>
  <c r="M10" i="2"/>
  <c r="M11" i="2"/>
  <c r="M12" i="2"/>
  <c r="M13" i="2"/>
  <c r="M14" i="2"/>
  <c r="M15" i="2"/>
  <c r="M16" i="2"/>
  <c r="M17" i="2"/>
  <c r="M18" i="2"/>
  <c r="M19" i="2"/>
  <c r="M20" i="2"/>
  <c r="M21" i="2"/>
  <c r="M8" i="2"/>
  <c r="I9" i="2"/>
  <c r="I10" i="2"/>
  <c r="I11" i="2"/>
  <c r="I12" i="2"/>
  <c r="I13" i="2"/>
  <c r="I14" i="2"/>
  <c r="I15" i="2"/>
  <c r="I16" i="2"/>
  <c r="I17" i="2"/>
  <c r="I18" i="2"/>
  <c r="I19" i="2"/>
  <c r="I20" i="2"/>
  <c r="I21" i="2"/>
  <c r="I8" i="2"/>
  <c r="E9" i="2"/>
  <c r="E10" i="2"/>
  <c r="E11" i="2"/>
  <c r="E12" i="2"/>
  <c r="E13" i="2"/>
  <c r="E14" i="2"/>
  <c r="E15" i="2"/>
  <c r="E16" i="2"/>
  <c r="E17" i="2"/>
  <c r="E18" i="2"/>
  <c r="E19" i="2"/>
  <c r="E20" i="2"/>
  <c r="E21" i="2"/>
  <c r="E8" i="2"/>
  <c r="H29" i="2"/>
  <c r="L29" i="2"/>
  <c r="D29" i="2"/>
  <c r="H22" i="2"/>
  <c r="D22" i="2"/>
  <c r="M29" i="1"/>
  <c r="M30" i="1"/>
  <c r="M31" i="1"/>
  <c r="M32" i="1"/>
  <c r="M35" i="1"/>
  <c r="M36" i="1"/>
  <c r="M37" i="1"/>
  <c r="M38" i="1"/>
  <c r="M39" i="1"/>
  <c r="M28" i="1"/>
  <c r="I29" i="1"/>
  <c r="I30" i="1"/>
  <c r="I31" i="1"/>
  <c r="I32" i="1"/>
  <c r="I35" i="1"/>
  <c r="I36" i="1"/>
  <c r="I37" i="1"/>
  <c r="I38" i="1"/>
  <c r="I39" i="1"/>
  <c r="I28" i="1"/>
  <c r="E29" i="1"/>
  <c r="E30" i="1"/>
  <c r="E31" i="1"/>
  <c r="E32" i="1"/>
  <c r="E35" i="1"/>
  <c r="E36" i="1"/>
  <c r="E37" i="1"/>
  <c r="E38" i="1"/>
  <c r="E39" i="1"/>
  <c r="E28" i="1"/>
  <c r="E43" i="1"/>
  <c r="M42" i="1"/>
  <c r="M43" i="1"/>
  <c r="M44" i="1"/>
  <c r="M45" i="1"/>
  <c r="M46" i="1"/>
  <c r="M41" i="1"/>
  <c r="I42" i="1"/>
  <c r="I43" i="1"/>
  <c r="I44" i="1"/>
  <c r="I45" i="1"/>
  <c r="I46" i="1"/>
  <c r="I41" i="1"/>
  <c r="E42" i="1"/>
  <c r="E44" i="1"/>
  <c r="E45" i="1"/>
  <c r="E46" i="1"/>
  <c r="E41" i="1"/>
  <c r="I15" i="1"/>
  <c r="M9" i="1"/>
  <c r="M10" i="1"/>
  <c r="M11" i="1"/>
  <c r="M12" i="1"/>
  <c r="M13" i="1"/>
  <c r="M14" i="1"/>
  <c r="M15" i="1"/>
  <c r="M16" i="1"/>
  <c r="M8" i="1"/>
  <c r="I10" i="1"/>
  <c r="I11" i="1"/>
  <c r="I12" i="1"/>
  <c r="I14" i="1"/>
  <c r="I16" i="1"/>
  <c r="I9" i="1"/>
  <c r="E16" i="1"/>
  <c r="E15" i="1"/>
  <c r="E14" i="1"/>
  <c r="E13" i="1"/>
  <c r="E12" i="1"/>
  <c r="E11" i="1"/>
  <c r="E10" i="1"/>
  <c r="E9" i="1"/>
  <c r="E8" i="1"/>
</calcChain>
</file>

<file path=xl/sharedStrings.xml><?xml version="1.0" encoding="utf-8"?>
<sst xmlns="http://schemas.openxmlformats.org/spreadsheetml/2006/main" count="168" uniqueCount="79">
  <si>
    <t>MASSACHUSETTS VIOLENT DEATH REPORTING SYSTEM</t>
  </si>
  <si>
    <t>TOTAL</t>
  </si>
  <si>
    <t>Count</t>
  </si>
  <si>
    <t>Rate per</t>
  </si>
  <si>
    <t>AGE GROUP</t>
  </si>
  <si>
    <t>Total</t>
  </si>
  <si>
    <t>0-14</t>
  </si>
  <si>
    <t>--</t>
  </si>
  <si>
    <t>15-24</t>
  </si>
  <si>
    <t>25-34</t>
  </si>
  <si>
    <t>35-44</t>
  </si>
  <si>
    <t>45-54</t>
  </si>
  <si>
    <t>55-64</t>
  </si>
  <si>
    <t>65-74</t>
  </si>
  <si>
    <t>75-84</t>
  </si>
  <si>
    <t>85+</t>
  </si>
  <si>
    <t>White, non-Hispanic</t>
  </si>
  <si>
    <t>Black, non-Hispanic</t>
  </si>
  <si>
    <t>METHOD</t>
  </si>
  <si>
    <t>Firearm</t>
  </si>
  <si>
    <t>Source: Massachusetts Violent Death Reporting System, Injury Surveillance Program, Massachusetts Department of Public Health</t>
  </si>
  <si>
    <t>COUNTY OF INJURY</t>
  </si>
  <si>
    <t>Barnstable</t>
  </si>
  <si>
    <t>Berkshire</t>
  </si>
  <si>
    <t>Bristol</t>
  </si>
  <si>
    <t>Dukes</t>
  </si>
  <si>
    <t>Essex</t>
  </si>
  <si>
    <t>Franklin</t>
  </si>
  <si>
    <t>Hampden</t>
  </si>
  <si>
    <t>Hampshire</t>
  </si>
  <si>
    <t>Middlesex</t>
  </si>
  <si>
    <t>Nantucket</t>
  </si>
  <si>
    <t>Norfolk</t>
  </si>
  <si>
    <t>Plymouth</t>
  </si>
  <si>
    <t>Suffolk</t>
  </si>
  <si>
    <t>Worcester</t>
  </si>
  <si>
    <t>Total Known MA Injury County</t>
  </si>
  <si>
    <t>Out of State Injury/Unknown Injury</t>
  </si>
  <si>
    <t>MARITAL STATUS (Ages 15+)</t>
  </si>
  <si>
    <t>Married</t>
  </si>
  <si>
    <t>Never Married</t>
  </si>
  <si>
    <t>Widowed</t>
  </si>
  <si>
    <t>Divorced</t>
  </si>
  <si>
    <t>EDUCATION LEVEL (Ages 25+)</t>
  </si>
  <si>
    <t>8th grade or less</t>
  </si>
  <si>
    <t>9-12th grade, high school diploma, or GED</t>
  </si>
  <si>
    <t>Some college, Associate or Bachelor's degree</t>
  </si>
  <si>
    <t>Master's, Doctorate, or Professional degree</t>
  </si>
  <si>
    <t>Unknown</t>
  </si>
  <si>
    <t>SUICIDE 2023</t>
  </si>
  <si>
    <t>Posioning</t>
  </si>
  <si>
    <t>Sharp</t>
  </si>
  <si>
    <t>Fall</t>
  </si>
  <si>
    <t>Hispanic/Latino-a-e</t>
  </si>
  <si>
    <t>Other method</t>
  </si>
  <si>
    <t>Left suicide note</t>
  </si>
  <si>
    <t>History of suicide attempts</t>
  </si>
  <si>
    <t>Intimate partner problem</t>
  </si>
  <si>
    <t>Physical health problem</t>
  </si>
  <si>
    <t>Job/Financial problem</t>
  </si>
  <si>
    <t>Asian/Native Hawaiian/Pacific Islander, non-Hispanic</t>
  </si>
  <si>
    <r>
      <t xml:space="preserve">SUICIDE 2023 </t>
    </r>
    <r>
      <rPr>
        <b/>
        <i/>
        <sz val="19"/>
        <color indexed="9"/>
        <rFont val="Californian FB"/>
        <family val="1"/>
      </rPr>
      <t>(continued)</t>
    </r>
  </si>
  <si>
    <r>
      <t>MALE</t>
    </r>
    <r>
      <rPr>
        <b/>
        <vertAlign val="superscript"/>
        <sz val="12"/>
        <color theme="1"/>
        <rFont val="Californian FB"/>
        <family val="1"/>
      </rPr>
      <t>1</t>
    </r>
  </si>
  <si>
    <r>
      <t>FEMALE</t>
    </r>
    <r>
      <rPr>
        <b/>
        <vertAlign val="superscript"/>
        <sz val="12"/>
        <color theme="1"/>
        <rFont val="Californian FB"/>
        <family val="1"/>
      </rPr>
      <t>1</t>
    </r>
  </si>
  <si>
    <r>
      <t>RACE/ETHNICITY</t>
    </r>
    <r>
      <rPr>
        <b/>
        <vertAlign val="superscript"/>
        <sz val="12"/>
        <color theme="1"/>
        <rFont val="Californian FB"/>
        <family val="1"/>
      </rPr>
      <t>2</t>
    </r>
  </si>
  <si>
    <r>
      <t>CIRCUMSTANCES</t>
    </r>
    <r>
      <rPr>
        <b/>
        <vertAlign val="superscript"/>
        <sz val="12"/>
        <color theme="1"/>
        <rFont val="Californian FB"/>
        <family val="1"/>
      </rPr>
      <t>3</t>
    </r>
  </si>
  <si>
    <r>
      <t>Percent</t>
    </r>
    <r>
      <rPr>
        <vertAlign val="superscript"/>
        <sz val="10"/>
        <rFont val="Arial Narrow"/>
        <family val="2"/>
      </rPr>
      <t>4</t>
    </r>
  </si>
  <si>
    <t>Current mental health diagnosis</t>
  </si>
  <si>
    <t>History of treatment for mental health diagnosis or alcohol/substance misuse</t>
  </si>
  <si>
    <t>Current treatment for mental health diagnosis or alcohol/substance misuse</t>
  </si>
  <si>
    <t>Hanging/Suffocation</t>
  </si>
  <si>
    <t>Unspecified race/ethnicity</t>
  </si>
  <si>
    <t>Unknown race/ethnicity</t>
  </si>
  <si>
    <t>American Indian/Alaska Native, non-Hispanic</t>
  </si>
  <si>
    <t>%</t>
  </si>
  <si>
    <t>Alcohol and/or substance misuse</t>
  </si>
  <si>
    <t>Suicide intent disclosed</t>
  </si>
  <si>
    <t>Depressed mood</t>
  </si>
  <si>
    <t>History of suicidal thoughts or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</si>
</sst>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3" x14ac:knownFonts="1">
    <font>
      <sz val="11"/>
      <color theme="1"/>
      <name val="Aptos Narrow"/>
      <family val="2"/>
      <scheme val="minor"/>
    </font>
    <font>
      <sz val="11"/>
      <color theme="1"/>
      <name val="Aptos Narrow"/>
      <family val="2"/>
      <scheme val="minor"/>
    </font>
    <font>
      <b/>
      <sz val="19"/>
      <color indexed="9"/>
      <name val="Californian FB"/>
      <family val="1"/>
    </font>
    <font>
      <b/>
      <sz val="19"/>
      <color rgb="FFFFFFFF"/>
      <name val="Californian FB"/>
      <family val="1"/>
    </font>
    <font>
      <sz val="18"/>
      <name val="Arial"/>
      <family val="2"/>
    </font>
    <font>
      <b/>
      <sz val="22"/>
      <color rgb="FFFFFFFF"/>
      <name val="Californian FB"/>
      <family val="1"/>
    </font>
    <font>
      <sz val="12"/>
      <name val="Arial Narrow"/>
      <family val="2"/>
    </font>
    <font>
      <sz val="10"/>
      <name val="Arial"/>
      <family val="2"/>
    </font>
    <font>
      <sz val="12"/>
      <name val="Arial Black"/>
      <family val="2"/>
    </font>
    <font>
      <b/>
      <sz val="12"/>
      <color theme="1"/>
      <name val="Californian FB"/>
      <family val="1"/>
    </font>
    <font>
      <sz val="10"/>
      <name val="Arial Narrow"/>
      <family val="2"/>
    </font>
    <font>
      <sz val="12"/>
      <color indexed="9"/>
      <name val="Arial Black"/>
      <family val="2"/>
    </font>
    <font>
      <b/>
      <sz val="12"/>
      <name val="Arial Narrow"/>
      <family val="2"/>
    </font>
    <font>
      <b/>
      <sz val="10"/>
      <name val="Arial Narrow"/>
      <family val="2"/>
    </font>
    <font>
      <b/>
      <sz val="12"/>
      <color indexed="9"/>
      <name val="Arial Narrow"/>
      <family val="2"/>
    </font>
    <font>
      <b/>
      <sz val="10"/>
      <color indexed="9"/>
      <name val="Arial Narrow"/>
      <family val="2"/>
    </font>
    <font>
      <b/>
      <sz val="12"/>
      <name val="Arial"/>
      <family val="2"/>
    </font>
    <font>
      <sz val="11"/>
      <name val="Arial Narrow"/>
      <family val="2"/>
    </font>
    <font>
      <b/>
      <sz val="10"/>
      <name val="Arial"/>
      <family val="2"/>
    </font>
    <font>
      <b/>
      <sz val="14"/>
      <color indexed="9"/>
      <name val="Californian FB"/>
      <family val="1"/>
    </font>
    <font>
      <b/>
      <sz val="14"/>
      <color theme="0"/>
      <name val="Californian FB"/>
      <family val="1"/>
    </font>
    <font>
      <b/>
      <sz val="14"/>
      <name val="Arial"/>
      <family val="2"/>
    </font>
    <font>
      <b/>
      <sz val="8"/>
      <name val="Arial"/>
      <family val="2"/>
    </font>
    <font>
      <sz val="8"/>
      <name val="Arial"/>
      <family val="2"/>
    </font>
    <font>
      <b/>
      <i/>
      <sz val="19"/>
      <color indexed="9"/>
      <name val="Californian FB"/>
      <family val="1"/>
    </font>
    <font>
      <b/>
      <sz val="14"/>
      <name val="Californian FB"/>
      <family val="1"/>
    </font>
    <font>
      <sz val="14"/>
      <name val="Californian FB"/>
      <family val="1"/>
    </font>
    <font>
      <b/>
      <sz val="14"/>
      <color rgb="FFFF0000"/>
      <name val="Californian FB"/>
      <family val="1"/>
    </font>
    <font>
      <sz val="14"/>
      <color rgb="FFFF0000"/>
      <name val="Californian FB"/>
      <family val="1"/>
    </font>
    <font>
      <b/>
      <sz val="12"/>
      <color indexed="9"/>
      <name val="Arial"/>
      <family val="2"/>
    </font>
    <font>
      <vertAlign val="superscript"/>
      <sz val="11"/>
      <color theme="1"/>
      <name val="Aptos Narrow"/>
      <family val="2"/>
      <scheme val="minor"/>
    </font>
    <font>
      <b/>
      <vertAlign val="superscript"/>
      <sz val="12"/>
      <color theme="1"/>
      <name val="Californian FB"/>
      <family val="1"/>
    </font>
    <font>
      <vertAlign val="superscript"/>
      <sz val="10"/>
      <name val="Arial Narrow"/>
      <family val="2"/>
    </font>
  </fonts>
  <fills count="5">
    <fill>
      <patternFill patternType="none"/>
    </fill>
    <fill>
      <patternFill patternType="gray125"/>
    </fill>
    <fill>
      <patternFill patternType="solid">
        <fgColor rgb="FF7030A0"/>
        <bgColor indexed="64"/>
      </patternFill>
    </fill>
    <fill>
      <patternFill patternType="solid">
        <fgColor rgb="FFC9A4E4"/>
        <bgColor indexed="64"/>
      </patternFill>
    </fill>
    <fill>
      <patternFill patternType="solid">
        <fgColor rgb="FF7030A0"/>
        <bgColor indexed="46"/>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thin">
        <color indexed="64"/>
      </right>
      <top/>
      <bottom style="double">
        <color indexed="64"/>
      </bottom>
      <diagonal/>
    </border>
  </borders>
  <cellStyleXfs count="4">
    <xf numFmtId="0" fontId="0" fillId="0" borderId="0"/>
    <xf numFmtId="9" fontId="1" fillId="0" borderId="0" applyFont="0" applyFill="0" applyBorder="0" applyAlignment="0" applyProtection="0"/>
    <xf numFmtId="0" fontId="1" fillId="0" borderId="0"/>
    <xf numFmtId="0" fontId="7" fillId="0" borderId="0"/>
  </cellStyleXfs>
  <cellXfs count="176">
    <xf numFmtId="0" fontId="0" fillId="0" borderId="0" xfId="0"/>
    <xf numFmtId="0" fontId="4" fillId="0" borderId="0" xfId="0" applyFont="1"/>
    <xf numFmtId="0" fontId="0" fillId="0" borderId="0" xfId="0" applyAlignment="1">
      <alignment vertical="center"/>
    </xf>
    <xf numFmtId="0" fontId="6" fillId="0" borderId="0" xfId="0" applyFont="1" applyAlignment="1">
      <alignment vertical="center"/>
    </xf>
    <xf numFmtId="164" fontId="6" fillId="0" borderId="0" xfId="0" applyNumberFormat="1"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xf numFmtId="0" fontId="6" fillId="0" borderId="0" xfId="0" applyFont="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6" fillId="0" borderId="14" xfId="0" applyFont="1" applyBorder="1" applyAlignment="1">
      <alignment horizontal="center" vertical="center"/>
    </xf>
    <xf numFmtId="0" fontId="10" fillId="0" borderId="15" xfId="0" applyFont="1" applyBorder="1" applyAlignment="1">
      <alignment horizontal="center" vertical="center"/>
    </xf>
    <xf numFmtId="3" fontId="10" fillId="0" borderId="15" xfId="0" applyNumberFormat="1" applyFont="1" applyBorder="1" applyAlignment="1">
      <alignment horizontal="center" vertical="center"/>
    </xf>
    <xf numFmtId="164" fontId="10" fillId="0" borderId="15" xfId="0" applyNumberFormat="1" applyFont="1" applyBorder="1" applyAlignment="1">
      <alignment horizontal="center" vertical="center"/>
    </xf>
    <xf numFmtId="3" fontId="10" fillId="0" borderId="16" xfId="0" applyNumberFormat="1" applyFont="1" applyBorder="1" applyAlignment="1">
      <alignment horizontal="center" vertical="center"/>
    </xf>
    <xf numFmtId="49" fontId="10" fillId="0" borderId="18" xfId="0" applyNumberFormat="1" applyFont="1" applyBorder="1" applyAlignment="1">
      <alignment vertical="center"/>
    </xf>
    <xf numFmtId="0" fontId="10" fillId="0" borderId="18" xfId="0" applyFont="1" applyBorder="1" applyAlignment="1">
      <alignment vertical="center"/>
    </xf>
    <xf numFmtId="164" fontId="10" fillId="0" borderId="18" xfId="1" applyNumberFormat="1" applyFont="1" applyFill="1" applyBorder="1" applyAlignment="1">
      <alignment vertical="center"/>
    </xf>
    <xf numFmtId="164" fontId="10" fillId="0" borderId="18" xfId="0" quotePrefix="1" applyNumberFormat="1" applyFont="1" applyBorder="1" applyAlignment="1">
      <alignment horizontal="right" vertical="center"/>
    </xf>
    <xf numFmtId="164" fontId="10" fillId="0" borderId="15" xfId="0" quotePrefix="1" applyNumberFormat="1" applyFont="1" applyBorder="1" applyAlignment="1">
      <alignment horizontal="right" vertical="center"/>
    </xf>
    <xf numFmtId="0" fontId="10" fillId="0" borderId="19" xfId="0" applyFont="1" applyBorder="1" applyAlignment="1">
      <alignment vertical="center"/>
    </xf>
    <xf numFmtId="164" fontId="10" fillId="0" borderId="19" xfId="1" applyNumberFormat="1" applyFont="1" applyFill="1" applyBorder="1" applyAlignment="1">
      <alignment vertical="center"/>
    </xf>
    <xf numFmtId="164" fontId="10" fillId="0" borderId="19" xfId="1" quotePrefix="1" applyNumberFormat="1" applyFont="1" applyFill="1" applyBorder="1" applyAlignment="1">
      <alignment horizontal="right" vertical="center"/>
    </xf>
    <xf numFmtId="164" fontId="10" fillId="0" borderId="19" xfId="0" quotePrefix="1" applyNumberFormat="1" applyFont="1" applyBorder="1" applyAlignment="1">
      <alignment horizontal="right" vertical="center"/>
    </xf>
    <xf numFmtId="0" fontId="13" fillId="0" borderId="18" xfId="0" applyFont="1" applyBorder="1" applyAlignment="1">
      <alignment vertical="center"/>
    </xf>
    <xf numFmtId="1" fontId="13" fillId="0" borderId="15" xfId="1" applyNumberFormat="1" applyFont="1" applyFill="1" applyBorder="1" applyAlignment="1">
      <alignment vertical="center"/>
    </xf>
    <xf numFmtId="164" fontId="13" fillId="0" borderId="15" xfId="1" applyNumberFormat="1" applyFont="1" applyFill="1" applyBorder="1" applyAlignment="1">
      <alignment vertical="center"/>
    </xf>
    <xf numFmtId="164" fontId="13" fillId="0" borderId="15" xfId="0" applyNumberFormat="1" applyFont="1" applyBorder="1" applyAlignment="1">
      <alignment vertical="center"/>
    </xf>
    <xf numFmtId="164" fontId="13" fillId="0" borderId="15" xfId="0" quotePrefix="1" applyNumberFormat="1" applyFont="1" applyBorder="1" applyAlignment="1">
      <alignment horizontal="right" vertical="center"/>
    </xf>
    <xf numFmtId="0" fontId="16" fillId="0" borderId="0" xfId="0" applyFont="1"/>
    <xf numFmtId="164" fontId="10" fillId="0" borderId="18" xfId="0" applyNumberFormat="1" applyFont="1" applyBorder="1" applyAlignment="1">
      <alignment horizontal="right" vertical="center"/>
    </xf>
    <xf numFmtId="0" fontId="10" fillId="0" borderId="18" xfId="0" applyFont="1" applyBorder="1" applyAlignment="1">
      <alignment horizontal="right" vertical="center"/>
    </xf>
    <xf numFmtId="164" fontId="10" fillId="0" borderId="15" xfId="0" applyNumberFormat="1" applyFont="1" applyBorder="1" applyAlignment="1">
      <alignment horizontal="right" vertical="center"/>
    </xf>
    <xf numFmtId="0" fontId="10" fillId="0" borderId="19" xfId="0" applyFont="1" applyBorder="1" applyAlignment="1">
      <alignment horizontal="right" vertical="center"/>
    </xf>
    <xf numFmtId="0" fontId="10" fillId="0" borderId="18" xfId="0" applyFont="1" applyBorder="1" applyAlignment="1">
      <alignment vertical="center" wrapText="1"/>
    </xf>
    <xf numFmtId="164" fontId="10" fillId="0" borderId="0" xfId="0" applyNumberFormat="1" applyFont="1"/>
    <xf numFmtId="164" fontId="13" fillId="0" borderId="15" xfId="0" applyNumberFormat="1" applyFont="1" applyBorder="1" applyAlignment="1">
      <alignment horizontal="right" vertical="center"/>
    </xf>
    <xf numFmtId="0" fontId="18" fillId="0" borderId="0" xfId="0" applyFont="1"/>
    <xf numFmtId="0" fontId="6" fillId="0" borderId="0" xfId="0" applyFont="1"/>
    <xf numFmtId="164" fontId="6" fillId="0" borderId="0" xfId="0" applyNumberFormat="1" applyFont="1"/>
    <xf numFmtId="0" fontId="8" fillId="3" borderId="7" xfId="0" applyFont="1" applyFill="1" applyBorder="1" applyAlignment="1">
      <alignment horizontal="center" vertical="center"/>
    </xf>
    <xf numFmtId="0" fontId="9"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11" fillId="3" borderId="7" xfId="0" applyFont="1" applyFill="1" applyBorder="1" applyAlignment="1">
      <alignment horizontal="center" vertical="center"/>
    </xf>
    <xf numFmtId="0" fontId="9" fillId="3" borderId="8" xfId="0" applyFont="1" applyFill="1" applyBorder="1" applyAlignment="1">
      <alignment vertical="center"/>
    </xf>
    <xf numFmtId="0" fontId="11" fillId="3" borderId="0" xfId="0" applyFont="1" applyFill="1" applyAlignment="1">
      <alignment vertical="center"/>
    </xf>
    <xf numFmtId="0" fontId="8" fillId="3" borderId="8" xfId="0" applyFont="1" applyFill="1" applyBorder="1" applyAlignment="1">
      <alignment horizontal="center" vertical="center"/>
    </xf>
    <xf numFmtId="164" fontId="8" fillId="3" borderId="8" xfId="0" applyNumberFormat="1" applyFont="1" applyFill="1" applyBorder="1" applyAlignment="1">
      <alignment horizontal="center" vertical="center"/>
    </xf>
    <xf numFmtId="0" fontId="8" fillId="3" borderId="0" xfId="0" applyFont="1" applyFill="1" applyAlignment="1">
      <alignment horizontal="center" vertical="center"/>
    </xf>
    <xf numFmtId="0" fontId="11" fillId="3" borderId="8" xfId="0" applyFont="1" applyFill="1" applyBorder="1" applyAlignment="1">
      <alignment horizontal="center" vertical="center"/>
    </xf>
    <xf numFmtId="0" fontId="11" fillId="3" borderId="17" xfId="0" applyFont="1" applyFill="1" applyBorder="1" applyAlignment="1">
      <alignment horizontal="center" vertical="center"/>
    </xf>
    <xf numFmtId="0" fontId="6" fillId="3" borderId="11" xfId="0" applyFont="1" applyFill="1" applyBorder="1" applyAlignment="1">
      <alignment vertical="center"/>
    </xf>
    <xf numFmtId="0" fontId="12" fillId="3" borderId="11" xfId="0" applyFont="1" applyFill="1" applyBorder="1" applyAlignment="1">
      <alignment vertical="center"/>
    </xf>
    <xf numFmtId="0" fontId="14" fillId="3" borderId="0" xfId="0" applyFont="1" applyFill="1" applyAlignment="1">
      <alignment vertical="center"/>
    </xf>
    <xf numFmtId="0" fontId="12" fillId="3" borderId="0" xfId="0" applyFont="1" applyFill="1" applyAlignment="1">
      <alignment vertical="center"/>
    </xf>
    <xf numFmtId="0" fontId="16" fillId="3" borderId="0" xfId="0" applyFont="1" applyFill="1" applyAlignment="1">
      <alignment vertical="center"/>
    </xf>
    <xf numFmtId="0" fontId="10" fillId="3" borderId="0" xfId="0" applyFont="1" applyFill="1" applyAlignment="1">
      <alignment horizontal="center" vertical="center"/>
    </xf>
    <xf numFmtId="0" fontId="10" fillId="3" borderId="0" xfId="0" applyFont="1" applyFill="1" applyAlignment="1">
      <alignment vertical="center"/>
    </xf>
    <xf numFmtId="0" fontId="13" fillId="3" borderId="0" xfId="0" applyFont="1" applyFill="1" applyAlignment="1">
      <alignment vertical="center"/>
    </xf>
    <xf numFmtId="0" fontId="15" fillId="3" borderId="0" xfId="0" applyFont="1" applyFill="1" applyAlignment="1">
      <alignment vertical="center"/>
    </xf>
    <xf numFmtId="0" fontId="6" fillId="3" borderId="13"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7" xfId="0" applyFont="1" applyFill="1" applyBorder="1" applyAlignment="1">
      <alignment vertical="center"/>
    </xf>
    <xf numFmtId="0" fontId="12" fillId="3" borderId="17" xfId="0" applyFont="1" applyFill="1" applyBorder="1" applyAlignment="1">
      <alignment vertical="center"/>
    </xf>
    <xf numFmtId="0" fontId="14" fillId="3" borderId="17" xfId="0" applyFont="1" applyFill="1" applyBorder="1" applyAlignment="1">
      <alignment vertical="center"/>
    </xf>
    <xf numFmtId="0" fontId="16" fillId="3" borderId="17" xfId="0" applyFont="1" applyFill="1" applyBorder="1" applyAlignment="1">
      <alignment vertical="center"/>
    </xf>
    <xf numFmtId="0" fontId="6" fillId="3" borderId="13" xfId="0" applyFont="1" applyFill="1" applyBorder="1" applyAlignment="1">
      <alignment vertical="center"/>
    </xf>
    <xf numFmtId="0" fontId="16" fillId="3" borderId="11" xfId="0" applyFont="1" applyFill="1" applyBorder="1" applyAlignment="1">
      <alignment vertical="center"/>
    </xf>
    <xf numFmtId="0" fontId="16" fillId="3" borderId="8" xfId="0" applyFont="1" applyFill="1" applyBorder="1" applyAlignment="1">
      <alignment vertical="center"/>
    </xf>
    <xf numFmtId="164" fontId="16" fillId="3" borderId="8" xfId="1" applyNumberFormat="1" applyFont="1" applyFill="1" applyBorder="1" applyAlignment="1">
      <alignment vertical="center"/>
    </xf>
    <xf numFmtId="164" fontId="16" fillId="3" borderId="8" xfId="0" applyNumberFormat="1" applyFont="1" applyFill="1" applyBorder="1" applyAlignment="1">
      <alignment vertical="center"/>
    </xf>
    <xf numFmtId="164" fontId="16" fillId="3" borderId="0" xfId="1" applyNumberFormat="1" applyFont="1" applyFill="1" applyBorder="1" applyAlignment="1">
      <alignment vertical="center"/>
    </xf>
    <xf numFmtId="164" fontId="16" fillId="3" borderId="0" xfId="0" applyNumberFormat="1" applyFont="1" applyFill="1" applyAlignment="1">
      <alignment vertical="center"/>
    </xf>
    <xf numFmtId="0" fontId="14" fillId="3" borderId="11" xfId="0" applyFont="1" applyFill="1" applyBorder="1" applyAlignment="1">
      <alignment vertical="center"/>
    </xf>
    <xf numFmtId="0" fontId="9" fillId="3" borderId="0" xfId="0" applyFont="1" applyFill="1" applyAlignment="1">
      <alignment horizontal="center" vertical="center"/>
    </xf>
    <xf numFmtId="0" fontId="6" fillId="0" borderId="23" xfId="0" applyFont="1" applyBorder="1" applyAlignment="1">
      <alignment vertical="center"/>
    </xf>
    <xf numFmtId="164" fontId="10" fillId="0" borderId="22" xfId="0" quotePrefix="1" applyNumberFormat="1" applyFont="1" applyBorder="1" applyAlignment="1">
      <alignment horizontal="right" vertical="center"/>
    </xf>
    <xf numFmtId="164" fontId="13" fillId="0" borderId="22" xfId="0" applyNumberFormat="1" applyFont="1" applyBorder="1" applyAlignment="1">
      <alignment vertical="center"/>
    </xf>
    <xf numFmtId="0" fontId="10" fillId="0" borderId="21" xfId="0" applyFont="1" applyBorder="1" applyAlignment="1">
      <alignment vertical="center"/>
    </xf>
    <xf numFmtId="0" fontId="10" fillId="3" borderId="13" xfId="0" applyFont="1" applyFill="1" applyBorder="1" applyAlignment="1">
      <alignment horizontal="right" vertical="center"/>
    </xf>
    <xf numFmtId="0" fontId="12" fillId="3" borderId="13" xfId="0" applyFont="1" applyFill="1" applyBorder="1" applyAlignment="1">
      <alignment vertical="center"/>
    </xf>
    <xf numFmtId="0" fontId="13" fillId="3" borderId="8" xfId="0" applyFont="1" applyFill="1" applyBorder="1" applyAlignment="1">
      <alignment vertical="center"/>
    </xf>
    <xf numFmtId="164" fontId="13" fillId="3" borderId="8" xfId="1" applyNumberFormat="1" applyFont="1" applyFill="1" applyBorder="1" applyAlignment="1">
      <alignment vertical="center"/>
    </xf>
    <xf numFmtId="164" fontId="13" fillId="3" borderId="8" xfId="0" applyNumberFormat="1" applyFont="1" applyFill="1" applyBorder="1" applyAlignment="1">
      <alignment vertical="center"/>
    </xf>
    <xf numFmtId="164" fontId="13" fillId="3" borderId="0" xfId="1" applyNumberFormat="1" applyFont="1" applyFill="1" applyBorder="1" applyAlignment="1">
      <alignment vertical="center"/>
    </xf>
    <xf numFmtId="164" fontId="13" fillId="3" borderId="0" xfId="0" applyNumberFormat="1" applyFont="1" applyFill="1" applyAlignment="1">
      <alignment vertical="center"/>
    </xf>
    <xf numFmtId="0" fontId="0" fillId="3" borderId="11" xfId="0" applyFill="1" applyBorder="1"/>
    <xf numFmtId="0" fontId="17" fillId="3" borderId="0" xfId="0" applyFont="1" applyFill="1" applyAlignment="1">
      <alignment vertical="center"/>
    </xf>
    <xf numFmtId="0" fontId="6" fillId="3" borderId="0" xfId="0" applyFont="1" applyFill="1"/>
    <xf numFmtId="0" fontId="12" fillId="3" borderId="9" xfId="0" applyFont="1" applyFill="1" applyBorder="1" applyAlignment="1">
      <alignment horizontal="left" vertical="center"/>
    </xf>
    <xf numFmtId="0" fontId="6" fillId="3" borderId="0" xfId="0" applyFont="1" applyFill="1" applyAlignment="1">
      <alignment vertical="center"/>
    </xf>
    <xf numFmtId="0" fontId="17" fillId="3" borderId="9" xfId="0" applyFont="1" applyFill="1" applyBorder="1" applyAlignment="1">
      <alignment vertical="center"/>
    </xf>
    <xf numFmtId="164" fontId="17" fillId="3" borderId="9" xfId="0" applyNumberFormat="1" applyFont="1" applyFill="1" applyBorder="1" applyAlignment="1">
      <alignment vertical="center"/>
    </xf>
    <xf numFmtId="0" fontId="17" fillId="3" borderId="9" xfId="0" applyFont="1" applyFill="1" applyBorder="1" applyAlignment="1">
      <alignment horizontal="right" vertical="center"/>
    </xf>
    <xf numFmtId="0" fontId="19" fillId="3" borderId="8" xfId="0" applyFont="1" applyFill="1" applyBorder="1" applyAlignment="1">
      <alignment vertical="center"/>
    </xf>
    <xf numFmtId="0" fontId="18" fillId="2" borderId="20" xfId="0" applyFont="1" applyFill="1" applyBorder="1"/>
    <xf numFmtId="0" fontId="19" fillId="2" borderId="8" xfId="0" applyFont="1" applyFill="1" applyBorder="1" applyAlignment="1">
      <alignment vertical="center"/>
    </xf>
    <xf numFmtId="1" fontId="20" fillId="2" borderId="8" xfId="0" applyNumberFormat="1" applyFont="1" applyFill="1" applyBorder="1" applyAlignment="1">
      <alignment vertical="center"/>
    </xf>
    <xf numFmtId="164" fontId="20" fillId="2" borderId="8" xfId="0" applyNumberFormat="1" applyFont="1" applyFill="1" applyBorder="1" applyAlignment="1">
      <alignment vertical="center"/>
    </xf>
    <xf numFmtId="1" fontId="19" fillId="2" borderId="8" xfId="0" applyNumberFormat="1" applyFont="1" applyFill="1" applyBorder="1" applyAlignment="1">
      <alignment vertical="center"/>
    </xf>
    <xf numFmtId="0" fontId="21" fillId="4" borderId="21" xfId="0" applyFont="1" applyFill="1" applyBorder="1" applyAlignment="1">
      <alignment vertical="center"/>
    </xf>
    <xf numFmtId="0" fontId="9" fillId="3" borderId="8" xfId="0" applyFont="1" applyFill="1" applyBorder="1"/>
    <xf numFmtId="0" fontId="12" fillId="0" borderId="0" xfId="0" applyFont="1" applyAlignment="1">
      <alignment horizontal="center" vertical="center"/>
    </xf>
    <xf numFmtId="0" fontId="12" fillId="0" borderId="0" xfId="0" applyFont="1" applyAlignment="1">
      <alignment vertical="center"/>
    </xf>
    <xf numFmtId="0" fontId="10" fillId="0" borderId="18" xfId="0" quotePrefix="1" applyFont="1" applyBorder="1" applyAlignment="1">
      <alignment horizontal="right" vertical="center"/>
    </xf>
    <xf numFmtId="164" fontId="10" fillId="0" borderId="19" xfId="0" applyNumberFormat="1" applyFont="1" applyBorder="1" applyAlignment="1">
      <alignment horizontal="right" vertical="center"/>
    </xf>
    <xf numFmtId="0" fontId="10" fillId="0" borderId="16" xfId="0" applyFont="1" applyBorder="1" applyAlignment="1">
      <alignment vertical="center"/>
    </xf>
    <xf numFmtId="164" fontId="10" fillId="0" borderId="22" xfId="0" applyNumberFormat="1" applyFont="1" applyBorder="1" applyAlignment="1">
      <alignment vertical="center"/>
    </xf>
    <xf numFmtId="164" fontId="10" fillId="0" borderId="19" xfId="0" applyNumberFormat="1" applyFont="1" applyBorder="1" applyAlignment="1">
      <alignment vertical="center"/>
    </xf>
    <xf numFmtId="0" fontId="10" fillId="0" borderId="18" xfId="0" applyFont="1" applyBorder="1" applyAlignment="1">
      <alignment horizontal="left" vertical="center"/>
    </xf>
    <xf numFmtId="0" fontId="10" fillId="0" borderId="12" xfId="0" applyFont="1" applyBorder="1" applyAlignment="1">
      <alignment vertical="center"/>
    </xf>
    <xf numFmtId="164" fontId="10" fillId="0" borderId="12" xfId="0" quotePrefix="1" applyNumberFormat="1" applyFont="1" applyBorder="1" applyAlignment="1">
      <alignment horizontal="right" vertical="center"/>
    </xf>
    <xf numFmtId="0" fontId="13" fillId="0" borderId="18" xfId="0" applyFont="1" applyBorder="1" applyAlignment="1">
      <alignment horizontal="left" vertical="center"/>
    </xf>
    <xf numFmtId="0" fontId="16" fillId="0" borderId="9" xfId="0" applyFont="1" applyBorder="1" applyAlignment="1">
      <alignment vertical="center"/>
    </xf>
    <xf numFmtId="0" fontId="29" fillId="0" borderId="9" xfId="0" applyFont="1" applyBorder="1" applyAlignment="1">
      <alignment vertical="center"/>
    </xf>
    <xf numFmtId="1" fontId="29" fillId="0" borderId="9" xfId="0" applyNumberFormat="1" applyFont="1" applyBorder="1" applyAlignment="1">
      <alignment vertical="center"/>
    </xf>
    <xf numFmtId="164" fontId="29" fillId="0" borderId="9" xfId="0" applyNumberFormat="1" applyFont="1" applyBorder="1" applyAlignment="1">
      <alignment vertical="center"/>
    </xf>
    <xf numFmtId="0" fontId="25" fillId="3" borderId="7"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10"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0" xfId="0" applyFont="1" applyFill="1" applyAlignment="1">
      <alignment vertical="center"/>
    </xf>
    <xf numFmtId="0" fontId="25" fillId="3" borderId="8" xfId="0" applyFont="1" applyFill="1" applyBorder="1" applyAlignment="1">
      <alignment horizontal="center" vertical="center"/>
    </xf>
    <xf numFmtId="0" fontId="25" fillId="3" borderId="0" xfId="0" applyFont="1" applyFill="1" applyAlignment="1">
      <alignment horizontal="center" vertical="center"/>
    </xf>
    <xf numFmtId="164" fontId="25" fillId="3" borderId="8" xfId="0" applyNumberFormat="1" applyFont="1" applyFill="1" applyBorder="1" applyAlignment="1">
      <alignment horizontal="center" vertical="center"/>
    </xf>
    <xf numFmtId="0" fontId="19" fillId="3" borderId="8" xfId="0" applyFont="1" applyFill="1" applyBorder="1" applyAlignment="1">
      <alignment horizontal="center" vertical="center"/>
    </xf>
    <xf numFmtId="0" fontId="27" fillId="3" borderId="17" xfId="0" applyFont="1" applyFill="1" applyBorder="1" applyAlignment="1">
      <alignment horizontal="center" vertical="center"/>
    </xf>
    <xf numFmtId="0" fontId="25" fillId="3" borderId="11" xfId="0" applyFont="1" applyFill="1" applyBorder="1"/>
    <xf numFmtId="0" fontId="25" fillId="3" borderId="0" xfId="0" applyFont="1" applyFill="1" applyAlignment="1">
      <alignment vertical="center"/>
    </xf>
    <xf numFmtId="0" fontId="25" fillId="3" borderId="14" xfId="0" applyFont="1" applyFill="1" applyBorder="1" applyAlignment="1">
      <alignment vertical="center"/>
    </xf>
    <xf numFmtId="164" fontId="25" fillId="3" borderId="14" xfId="1" applyNumberFormat="1" applyFont="1" applyFill="1" applyBorder="1" applyAlignment="1">
      <alignment vertical="center"/>
    </xf>
    <xf numFmtId="164" fontId="25" fillId="3" borderId="14" xfId="0" applyNumberFormat="1" applyFont="1" applyFill="1" applyBorder="1" applyAlignment="1">
      <alignment vertical="center"/>
    </xf>
    <xf numFmtId="0" fontId="27" fillId="3" borderId="17" xfId="0" applyFont="1" applyFill="1" applyBorder="1" applyAlignment="1">
      <alignment vertical="center"/>
    </xf>
    <xf numFmtId="164" fontId="19" fillId="3" borderId="8" xfId="1" applyNumberFormat="1" applyFont="1" applyFill="1" applyBorder="1" applyAlignment="1">
      <alignment vertical="center"/>
    </xf>
    <xf numFmtId="164" fontId="19" fillId="3" borderId="8" xfId="0" applyNumberFormat="1" applyFont="1" applyFill="1" applyBorder="1" applyAlignment="1">
      <alignment vertical="center"/>
    </xf>
    <xf numFmtId="0" fontId="26" fillId="3" borderId="22" xfId="0" applyFont="1" applyFill="1" applyBorder="1"/>
    <xf numFmtId="0" fontId="25" fillId="3" borderId="9" xfId="0" applyFont="1" applyFill="1" applyBorder="1" applyAlignment="1">
      <alignment horizontal="left" vertical="center"/>
    </xf>
    <xf numFmtId="0" fontId="26" fillId="3" borderId="0" xfId="0" applyFont="1" applyFill="1" applyAlignment="1">
      <alignment vertical="center"/>
    </xf>
    <xf numFmtId="164" fontId="26" fillId="3" borderId="0" xfId="0" applyNumberFormat="1" applyFont="1" applyFill="1" applyAlignment="1">
      <alignment vertical="center"/>
    </xf>
    <xf numFmtId="0" fontId="26" fillId="3" borderId="0" xfId="0" applyFont="1" applyFill="1" applyAlignment="1">
      <alignment horizontal="right" vertical="center"/>
    </xf>
    <xf numFmtId="0" fontId="26" fillId="3" borderId="17" xfId="0" applyFont="1" applyFill="1" applyBorder="1" applyAlignment="1">
      <alignment vertical="center"/>
    </xf>
    <xf numFmtId="0" fontId="26" fillId="3" borderId="11" xfId="0" applyFont="1" applyFill="1" applyBorder="1" applyAlignment="1">
      <alignment vertical="center"/>
    </xf>
    <xf numFmtId="0" fontId="25" fillId="3" borderId="11" xfId="0" applyFont="1" applyFill="1" applyBorder="1" applyAlignment="1">
      <alignment vertical="center"/>
    </xf>
    <xf numFmtId="0" fontId="19" fillId="3" borderId="11" xfId="0" applyFont="1" applyFill="1" applyBorder="1" applyAlignment="1">
      <alignment vertical="center"/>
    </xf>
    <xf numFmtId="0" fontId="26" fillId="3" borderId="11" xfId="0" applyFont="1" applyFill="1" applyBorder="1"/>
    <xf numFmtId="0" fontId="26" fillId="3" borderId="13" xfId="0" applyFont="1" applyFill="1" applyBorder="1" applyAlignment="1">
      <alignment vertical="center"/>
    </xf>
    <xf numFmtId="0" fontId="25" fillId="3" borderId="13" xfId="0" applyFont="1" applyFill="1" applyBorder="1" applyAlignment="1">
      <alignment vertical="center"/>
    </xf>
    <xf numFmtId="0" fontId="26" fillId="3" borderId="0" xfId="0" applyFont="1" applyFill="1" applyAlignment="1">
      <alignment horizontal="center" vertical="center"/>
    </xf>
    <xf numFmtId="0" fontId="26" fillId="3" borderId="13" xfId="0" applyFont="1" applyFill="1" applyBorder="1" applyAlignment="1">
      <alignment horizontal="center" vertical="center"/>
    </xf>
    <xf numFmtId="0" fontId="26" fillId="3" borderId="17" xfId="0" applyFont="1" applyFill="1" applyBorder="1" applyAlignment="1">
      <alignment horizontal="center" vertical="center"/>
    </xf>
    <xf numFmtId="0" fontId="28" fillId="3" borderId="17" xfId="0" applyFont="1" applyFill="1" applyBorder="1" applyAlignment="1">
      <alignment vertical="center"/>
    </xf>
    <xf numFmtId="0" fontId="28" fillId="3" borderId="13" xfId="0" applyFont="1" applyFill="1" applyBorder="1" applyAlignment="1">
      <alignment vertical="center"/>
    </xf>
    <xf numFmtId="0" fontId="27" fillId="3" borderId="13" xfId="0" applyFont="1" applyFill="1" applyBorder="1" applyAlignment="1">
      <alignment vertical="center"/>
    </xf>
    <xf numFmtId="0" fontId="16" fillId="4" borderId="20" xfId="0" applyFont="1" applyFill="1" applyBorder="1" applyAlignment="1">
      <alignment vertical="center"/>
    </xf>
    <xf numFmtId="0" fontId="25" fillId="4" borderId="21" xfId="0" applyFont="1" applyFill="1" applyBorder="1" applyAlignment="1">
      <alignment vertical="center"/>
    </xf>
    <xf numFmtId="165" fontId="10" fillId="0" borderId="18" xfId="0" quotePrefix="1" applyNumberFormat="1" applyFont="1" applyBorder="1" applyAlignment="1">
      <alignment horizontal="right" vertical="center"/>
    </xf>
    <xf numFmtId="165" fontId="10" fillId="0" borderId="19" xfId="0" quotePrefix="1" applyNumberFormat="1" applyFont="1" applyBorder="1" applyAlignment="1">
      <alignment horizontal="right" vertical="center"/>
    </xf>
    <xf numFmtId="0" fontId="10" fillId="0" borderId="12" xfId="0" applyFont="1" applyBorder="1" applyAlignment="1">
      <alignment horizontal="right" vertical="center"/>
    </xf>
    <xf numFmtId="0" fontId="10" fillId="3" borderId="0" xfId="0" applyFont="1" applyFill="1" applyAlignment="1">
      <alignment horizontal="right" vertical="center"/>
    </xf>
    <xf numFmtId="0" fontId="10" fillId="0" borderId="24" xfId="0" applyFont="1" applyBorder="1" applyAlignment="1">
      <alignment vertical="center"/>
    </xf>
    <xf numFmtId="164" fontId="10" fillId="0" borderId="24" xfId="0" quotePrefix="1" applyNumberFormat="1" applyFont="1" applyBorder="1" applyAlignment="1">
      <alignment horizontal="right" vertical="center"/>
    </xf>
    <xf numFmtId="0" fontId="10" fillId="0" borderId="24" xfId="0" applyFont="1" applyBorder="1" applyAlignment="1">
      <alignment horizontal="right" vertical="center"/>
    </xf>
    <xf numFmtId="0" fontId="30" fillId="0" borderId="0" xfId="0" applyFont="1"/>
    <xf numFmtId="164" fontId="10" fillId="0" borderId="12" xfId="0" applyNumberFormat="1" applyFont="1" applyBorder="1" applyAlignment="1">
      <alignment horizontal="right" vertical="center"/>
    </xf>
    <xf numFmtId="0" fontId="22" fillId="0" borderId="9" xfId="0" applyFont="1" applyBorder="1" applyAlignment="1">
      <alignment wrapText="1"/>
    </xf>
    <xf numFmtId="0" fontId="23" fillId="0" borderId="9" xfId="0" applyFont="1" applyBorder="1" applyAlignment="1">
      <alignment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0" borderId="0" xfId="0" applyFont="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5" fillId="0" borderId="0" xfId="0" applyFont="1" applyAlignment="1">
      <alignment horizontal="center" vertical="center"/>
    </xf>
    <xf numFmtId="0" fontId="9" fillId="3" borderId="8" xfId="0" applyFont="1" applyFill="1" applyBorder="1" applyAlignment="1">
      <alignment horizontal="center" vertical="center"/>
    </xf>
  </cellXfs>
  <cellStyles count="4">
    <cellStyle name="Normal" xfId="0" builtinId="0"/>
    <cellStyle name="Normal 2" xfId="3" xr:uid="{27AC8995-D984-452D-91B4-B3D3127EAFA8}"/>
    <cellStyle name="Normal 3" xfId="2" xr:uid="{3D2074C9-E2B9-478E-937E-2CD07298C8F8}"/>
    <cellStyle name="Percent" xfId="1" builtinId="5"/>
  </cellStyles>
  <dxfs count="0"/>
  <tableStyles count="0" defaultTableStyle="TableStyleMedium2" defaultPivotStyle="PivotStyleLight16"/>
  <colors>
    <mruColors>
      <color rgb="FFC9A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333375</xdr:colOff>
      <xdr:row>49</xdr:row>
      <xdr:rowOff>133350</xdr:rowOff>
    </xdr:from>
    <xdr:to>
      <xdr:col>13</xdr:col>
      <xdr:colOff>476250</xdr:colOff>
      <xdr:row>52</xdr:row>
      <xdr:rowOff>173119</xdr:rowOff>
    </xdr:to>
    <xdr:pic>
      <xdr:nvPicPr>
        <xdr:cNvPr id="2" name="Picture 1">
          <a:extLst>
            <a:ext uri="{FF2B5EF4-FFF2-40B4-BE49-F238E27FC236}">
              <a16:creationId xmlns:a16="http://schemas.microsoft.com/office/drawing/2014/main" id="{95E2D2B1-E259-45B7-8FD4-8C16D4DB1F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15050" y="8753475"/>
          <a:ext cx="1190625" cy="6017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15875</xdr:colOff>
      <xdr:row>38</xdr:row>
      <xdr:rowOff>17144</xdr:rowOff>
    </xdr:from>
    <xdr:to>
      <xdr:col>14</xdr:col>
      <xdr:colOff>38100</xdr:colOff>
      <xdr:row>42</xdr:row>
      <xdr:rowOff>180975</xdr:rowOff>
    </xdr:to>
    <xdr:sp macro="" textlink="">
      <xdr:nvSpPr>
        <xdr:cNvPr id="3" name="Text Box 10">
          <a:extLst>
            <a:ext uri="{FF2B5EF4-FFF2-40B4-BE49-F238E27FC236}">
              <a16:creationId xmlns:a16="http://schemas.microsoft.com/office/drawing/2014/main" id="{3595A7B1-D4E2-476C-87BD-19E07FA5B179}"/>
            </a:ext>
          </a:extLst>
        </xdr:cNvPr>
        <xdr:cNvSpPr txBox="1">
          <a:spLocks noChangeArrowheads="1"/>
        </xdr:cNvSpPr>
      </xdr:nvSpPr>
      <xdr:spPr bwMode="auto">
        <a:xfrm>
          <a:off x="73025" y="6294119"/>
          <a:ext cx="7270750" cy="1583056"/>
        </a:xfrm>
        <a:prstGeom prst="rect">
          <a:avLst/>
        </a:prstGeom>
        <a:noFill/>
        <a:ln>
          <a:noFill/>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Source: Massachusetts Violent Death Reporting System, Injury Surveillance Program, Massachusetts Department of Public Health</a:t>
          </a:r>
        </a:p>
        <a:p>
          <a:pPr rtl="0"/>
          <a:r>
            <a:rPr lang="en-US" sz="800" b="0" i="0" baseline="30000">
              <a:effectLst/>
              <a:latin typeface="Arial" panose="020B0604020202020204" pitchFamily="34" charset="0"/>
              <a:ea typeface="+mn-ea"/>
              <a:cs typeface="Arial" panose="020B0604020202020204" pitchFamily="34" charset="0"/>
            </a:rPr>
            <a:t>1</a:t>
          </a:r>
          <a:r>
            <a:rPr lang="en-US" sz="800" b="0" i="0" baseline="0">
              <a:effectLst/>
              <a:latin typeface="Arial" panose="020B0604020202020204" pitchFamily="34" charset="0"/>
              <a:ea typeface="+mn-ea"/>
              <a:cs typeface="Arial" panose="020B0604020202020204" pitchFamily="34" charset="0"/>
            </a:rPr>
            <a:t>Sex is collected on the death certificate as male, female, unknown. There were no victims with “unknown” sex in the examined time period.</a:t>
          </a:r>
          <a:endParaRPr lang="en-US" sz="800">
            <a:effectLst/>
            <a:latin typeface="Arial" panose="020B0604020202020204" pitchFamily="34" charset="0"/>
            <a:cs typeface="Arial" panose="020B0604020202020204" pitchFamily="34" charset="0"/>
          </a:endParaRPr>
        </a:p>
        <a:p>
          <a:pPr rtl="0"/>
          <a:r>
            <a:rPr lang="en-US" sz="800" b="0" i="0" baseline="30000">
              <a:effectLst/>
              <a:latin typeface="Arial" panose="020B0604020202020204" pitchFamily="34" charset="0"/>
              <a:ea typeface="+mn-ea"/>
              <a:cs typeface="Arial" panose="020B0604020202020204" pitchFamily="34" charset="0"/>
            </a:rPr>
            <a:t>2</a:t>
          </a:r>
          <a:r>
            <a:rPr lang="en-US" sz="800" b="0" i="0" baseline="0">
              <a:effectLst/>
              <a:latin typeface="Arial" panose="020B0604020202020204" pitchFamily="34" charset="0"/>
              <a:ea typeface="+mn-ea"/>
              <a:cs typeface="Arial" panose="020B0604020202020204" pitchFamily="34" charset="0"/>
            </a:rPr>
            <a:t> A bridged-race method was used to provide uniformity and comparability of race, decedents with more than one race have been assigned to the least populous racial group in Massachusetts. Races are listed in the order of greatest to least population in Massachusetts in the table. All respondents reporting Hispanic/Latino-a-e ethnicity are included in that ethnicity category regardless of race. Unspecified race/ethnicity includes decedents who did not identify with the above racial categories but with other ethnicities not listed such as Brazilian, Cabo Verdean and Guyanese.</a:t>
          </a:r>
        </a:p>
        <a:p>
          <a:pPr rtl="0"/>
          <a:r>
            <a:rPr lang="en-US" sz="800" b="0" i="0" baseline="0">
              <a:effectLst/>
              <a:latin typeface="Arial" panose="020B0604020202020204" pitchFamily="34" charset="0"/>
              <a:ea typeface="+mn-ea"/>
              <a:cs typeface="Arial" panose="020B0604020202020204" pitchFamily="34" charset="0"/>
            </a:rPr>
            <a:t> </a:t>
          </a:r>
          <a:r>
            <a:rPr lang="en-US" sz="800" b="0" i="0" baseline="30000">
              <a:effectLst/>
              <a:latin typeface="Arial" panose="020B0604020202020204" pitchFamily="34" charset="0"/>
              <a:ea typeface="+mn-ea"/>
              <a:cs typeface="Arial" panose="020B0604020202020204" pitchFamily="34" charset="0"/>
            </a:rPr>
            <a:t>3</a:t>
          </a:r>
          <a:r>
            <a:rPr lang="en-US" sz="800" b="0" i="0" baseline="0">
              <a:effectLst/>
              <a:latin typeface="Arial" panose="020B0604020202020204" pitchFamily="34" charset="0"/>
              <a:ea typeface="+mn-ea"/>
              <a:cs typeface="Arial" panose="020B0604020202020204" pitchFamily="34" charset="0"/>
            </a:rPr>
            <a:t>Multiple circumstances may be selected for each decedent. Counts less than 6 and any complementary cells may be suppressed for </a:t>
          </a:r>
        </a:p>
        <a:p>
          <a:pPr rtl="0"/>
          <a:r>
            <a:rPr lang="en-US" sz="800" b="0" i="0" baseline="0">
              <a:effectLst/>
              <a:latin typeface="Arial" panose="020B0604020202020204" pitchFamily="34" charset="0"/>
              <a:ea typeface="+mn-ea"/>
              <a:cs typeface="Arial" panose="020B0604020202020204" pitchFamily="34" charset="0"/>
            </a:rPr>
            <a:t>confidentiality purposes.Rates are not calculated due to undefined denominators.</a:t>
          </a:r>
          <a:endParaRPr lang="en-US" sz="800">
            <a:effectLst/>
            <a:latin typeface="Arial" panose="020B0604020202020204" pitchFamily="34" charset="0"/>
            <a:cs typeface="Arial" panose="020B0604020202020204" pitchFamily="34" charset="0"/>
          </a:endParaRPr>
        </a:p>
        <a:p>
          <a:pPr rtl="0"/>
          <a:r>
            <a:rPr lang="en-US" sz="800" b="0" i="0" baseline="30000">
              <a:effectLst/>
              <a:latin typeface="Arial" panose="020B0604020202020204" pitchFamily="34" charset="0"/>
              <a:ea typeface="+mn-ea"/>
              <a:cs typeface="Arial" panose="020B0604020202020204" pitchFamily="34" charset="0"/>
            </a:rPr>
            <a:t>4</a:t>
          </a:r>
          <a:r>
            <a:rPr lang="en-US" sz="800" b="0" i="0" baseline="0">
              <a:effectLst/>
              <a:latin typeface="Arial" panose="020B0604020202020204" pitchFamily="34" charset="0"/>
              <a:ea typeface="+mn-ea"/>
              <a:cs typeface="Arial" panose="020B0604020202020204" pitchFamily="34" charset="0"/>
            </a:rPr>
            <a:t>Percentages may not add to 100 due to rounding.</a:t>
          </a:r>
          <a:endParaRPr lang="en-US" sz="800">
            <a:effectLst/>
            <a:latin typeface="Arial" panose="020B0604020202020204" pitchFamily="34" charset="0"/>
            <a:cs typeface="Arial" panose="020B0604020202020204" pitchFamily="34" charset="0"/>
          </a:endParaRPr>
        </a:p>
        <a:p>
          <a:pPr rtl="0"/>
          <a:r>
            <a:rPr lang="en-US" sz="800" b="0" i="0" baseline="0">
              <a:effectLst/>
              <a:latin typeface="Arial" panose="020B0604020202020204" pitchFamily="34" charset="0"/>
              <a:ea typeface="+mn-ea"/>
              <a:cs typeface="Arial" panose="020B0604020202020204" pitchFamily="34" charset="0"/>
            </a:rPr>
            <a:t>• Data were extracted and compiled by the Injury Surveillance Program, BCHAP, MDPH, September 2025</a:t>
          </a:r>
          <a:endParaRPr lang="en-US" sz="800">
            <a:effectLst/>
            <a:latin typeface="Arial" panose="020B0604020202020204" pitchFamily="34" charset="0"/>
            <a:cs typeface="Arial" panose="020B0604020202020204" pitchFamily="34" charset="0"/>
          </a:endParaRPr>
        </a:p>
        <a:p>
          <a:pPr rtl="0"/>
          <a:r>
            <a:rPr lang="en-US" sz="800" b="0" i="0" baseline="0">
              <a:effectLst/>
              <a:latin typeface="Arial" panose="020B0604020202020204" pitchFamily="34" charset="0"/>
              <a:ea typeface="+mn-ea"/>
              <a:cs typeface="Arial" panose="020B0604020202020204" pitchFamily="34" charset="0"/>
            </a:rPr>
            <a:t>• Analysis is based on a calendar year (Jan. 1 - Dec. 31, 2023) and analyzed by ICD-10 code (X60-X84, Y87.0, U03)</a:t>
          </a:r>
          <a:endParaRPr lang="en-US" sz="800">
            <a:effectLst/>
            <a:latin typeface="Arial" panose="020B0604020202020204" pitchFamily="34" charset="0"/>
            <a:cs typeface="Arial" panose="020B0604020202020204" pitchFamily="34" charset="0"/>
          </a:endParaRPr>
        </a:p>
        <a:p>
          <a:pPr rtl="0"/>
          <a:r>
            <a:rPr lang="en-US" sz="800" b="0" i="0" baseline="0">
              <a:effectLst/>
              <a:latin typeface="Arial" panose="020B0604020202020204" pitchFamily="34" charset="0"/>
              <a:ea typeface="+mn-ea"/>
              <a:cs typeface="Arial" panose="020B0604020202020204" pitchFamily="34" charset="0"/>
            </a:rPr>
            <a:t>• Data is for occurrent deaths only. Massachusetts residents who died out-of-state are excluded from this analysis. </a:t>
          </a:r>
          <a:endParaRPr lang="en-US" sz="800">
            <a:effectLst/>
            <a:latin typeface="Arial" panose="020B0604020202020204" pitchFamily="34" charset="0"/>
            <a:cs typeface="Arial" panose="020B0604020202020204" pitchFamily="34" charset="0"/>
          </a:endParaRPr>
        </a:p>
        <a:p>
          <a:pPr rtl="0"/>
          <a:r>
            <a:rPr lang="en-US" sz="800" b="0" i="0" baseline="0">
              <a:effectLst/>
              <a:latin typeface="Arial" panose="020B0604020202020204" pitchFamily="34" charset="0"/>
              <a:ea typeface="+mn-ea"/>
              <a:cs typeface="Arial" panose="020B0604020202020204" pitchFamily="34" charset="0"/>
            </a:rPr>
            <a:t>• Rates are crude rates and were not calculated on counts of less than five. Rates that are based on counts less than twenty may be unstable. </a:t>
          </a:r>
          <a:endParaRPr lang="en-US" sz="800">
            <a:effectLst/>
            <a:latin typeface="Arial" panose="020B0604020202020204" pitchFamily="34" charset="0"/>
            <a:cs typeface="Arial" panose="020B0604020202020204" pitchFamily="34" charset="0"/>
          </a:endParaRPr>
        </a:p>
        <a:p>
          <a:pPr rtl="0"/>
          <a:r>
            <a:rPr lang="en-US" sz="800" b="0" i="0" baseline="0">
              <a:effectLst/>
              <a:latin typeface="Arial" panose="020B0604020202020204" pitchFamily="34" charset="0"/>
              <a:ea typeface="+mn-ea"/>
              <a:cs typeface="Arial" panose="020B0604020202020204" pitchFamily="34" charset="0"/>
            </a:rPr>
            <a:t>• Population data used to calculate rates are based on 2023 population estimates generated by the UMass Donahue Institute and the U.S. Census Bureau American Community Survey 2019-2023 five year estimates.</a:t>
          </a:r>
          <a:endParaRPr lang="en-US" sz="800">
            <a:effectLst/>
            <a:latin typeface="Arial" panose="020B0604020202020204" pitchFamily="34" charset="0"/>
            <a:cs typeface="Arial" panose="020B0604020202020204" pitchFamily="34" charset="0"/>
          </a:endParaRPr>
        </a:p>
        <a:p>
          <a:pPr algn="l" rtl="0">
            <a:defRPr sz="1000"/>
          </a:pPr>
          <a:endParaRPr lang="en-US" sz="800" b="0" i="0" u="none" strike="noStrike" baseline="0">
            <a:solidFill>
              <a:srgbClr val="000000"/>
            </a:solidFill>
            <a:latin typeface="Arial"/>
            <a:cs typeface="Arial"/>
          </a:endParaRPr>
        </a:p>
        <a:p>
          <a:pPr algn="l" rtl="0">
            <a:defRPr sz="1000"/>
          </a:pPr>
          <a:endParaRPr lang="en-US" sz="800" b="0" i="0" u="none" strike="noStrike" baseline="0">
            <a:solidFill>
              <a:srgbClr val="000000"/>
            </a:solidFill>
            <a:latin typeface="Arial"/>
            <a:cs typeface="Arial"/>
          </a:endParaRPr>
        </a:p>
        <a:p>
          <a:pPr algn="l" rtl="0">
            <a:defRPr sz="1000"/>
          </a:pPr>
          <a:endParaRPr lang="en-US" sz="800" b="0" i="0" u="none" strike="noStrike" baseline="0">
            <a:solidFill>
              <a:srgbClr val="000000"/>
            </a:solidFill>
            <a:latin typeface="Arial"/>
            <a:cs typeface="Arial"/>
          </a:endParaRPr>
        </a:p>
        <a:p>
          <a:pPr algn="l" rtl="0">
            <a:defRPr sz="1000"/>
          </a:pPr>
          <a:endParaRPr lang="en-US" sz="8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a:t>
          </a:r>
        </a:p>
        <a:p>
          <a:pPr algn="l" rtl="0">
            <a:defRPr sz="1000"/>
          </a:pPr>
          <a:endParaRPr lang="en-US" sz="800" b="0" i="0" u="none" strike="noStrike" baseline="0">
            <a:solidFill>
              <a:srgbClr val="000000"/>
            </a:solidFill>
            <a:latin typeface="Arial"/>
            <a:cs typeface="Arial"/>
          </a:endParaRPr>
        </a:p>
        <a:p>
          <a:pPr algn="l" rtl="0">
            <a:defRPr sz="1000"/>
          </a:pPr>
          <a:endParaRPr lang="en-US" sz="800" b="0" i="0" u="none" strike="noStrike" baseline="0">
            <a:solidFill>
              <a:srgbClr val="000000"/>
            </a:solidFill>
            <a:latin typeface="Arial"/>
            <a:cs typeface="Arial"/>
          </a:endParaRPr>
        </a:p>
        <a:p>
          <a:pPr algn="l" rtl="0">
            <a:defRPr sz="1000"/>
          </a:pPr>
          <a:endParaRPr lang="en-US" sz="800" b="0" i="0" u="none" strike="noStrike" baseline="0">
            <a:solidFill>
              <a:srgbClr val="000000"/>
            </a:solidFill>
            <a:latin typeface="Arial"/>
            <a:cs typeface="Arial"/>
          </a:endParaRPr>
        </a:p>
        <a:p>
          <a:pPr algn="l" rtl="0">
            <a:defRPr sz="1000"/>
          </a:pPr>
          <a:endParaRPr lang="en-US" sz="800" b="0" i="0" u="none" strike="noStrike" baseline="0">
            <a:solidFill>
              <a:srgbClr val="000000"/>
            </a:solidFill>
            <a:latin typeface="Arial"/>
            <a:cs typeface="Arial"/>
          </a:endParaRPr>
        </a:p>
        <a:p>
          <a:pPr algn="l" rtl="0">
            <a:defRPr sz="1000"/>
          </a:pPr>
          <a:endParaRPr lang="en-US" sz="800" b="0" i="0" u="none" strike="noStrike" baseline="0">
            <a:solidFill>
              <a:srgbClr val="000000"/>
            </a:solidFill>
            <a:latin typeface="Arial"/>
            <a:cs typeface="Arial"/>
          </a:endParaRPr>
        </a:p>
        <a:p>
          <a:pPr algn="l" rtl="0">
            <a:defRPr sz="1000"/>
          </a:pPr>
          <a:endParaRPr lang="en-US" sz="800" b="0" i="0" u="none" strike="noStrike" baseline="0">
            <a:solidFill>
              <a:srgbClr val="000000"/>
            </a:solidFill>
            <a:latin typeface="Arial"/>
            <a:cs typeface="Arial"/>
          </a:endParaRPr>
        </a:p>
        <a:p>
          <a:pPr algn="l" rtl="0">
            <a:defRPr sz="1000"/>
          </a:pPr>
          <a:endParaRPr lang="en-US" sz="800" b="0" i="0" u="none" strike="noStrike" baseline="0">
            <a:solidFill>
              <a:srgbClr val="000000"/>
            </a:solidFill>
            <a:latin typeface="Arial"/>
            <a:cs typeface="Arial"/>
          </a:endParaRPr>
        </a:p>
        <a:p>
          <a:pPr algn="l" rtl="0">
            <a:defRPr sz="1000"/>
          </a:pPr>
          <a:endParaRPr lang="en-US" sz="800" b="0" i="0" u="none" strike="noStrike" baseline="0">
            <a:solidFill>
              <a:srgbClr val="000000"/>
            </a:solidFill>
            <a:latin typeface="Arial"/>
            <a:cs typeface="Arial"/>
          </a:endParaRPr>
        </a:p>
        <a:p>
          <a:pPr algn="l" rtl="0">
            <a:defRPr sz="1000"/>
          </a:pPr>
          <a:endParaRPr lang="en-US" sz="800" b="0" i="0" u="none" strike="noStrike" baseline="0">
            <a:solidFill>
              <a:srgbClr val="000000"/>
            </a:solidFill>
            <a:latin typeface="Arial"/>
            <a:cs typeface="Arial"/>
          </a:endParaRPr>
        </a:p>
        <a:p>
          <a:pPr algn="l" rtl="0">
            <a:defRPr sz="1000"/>
          </a:pPr>
          <a:endParaRPr lang="en-US" sz="800" b="0" i="0" u="none" strike="noStrike" baseline="0">
            <a:solidFill>
              <a:srgbClr val="000000"/>
            </a:solidFill>
            <a:latin typeface="Arial"/>
            <a:cs typeface="Arial"/>
          </a:endParaRPr>
        </a:p>
        <a:p>
          <a:pPr algn="l" rtl="0">
            <a:defRPr sz="1000"/>
          </a:pPr>
          <a:endParaRPr lang="en-US" sz="800" b="0" i="0" u="none" strike="noStrike" baseline="0">
            <a:solidFill>
              <a:srgbClr val="000000"/>
            </a:solidFill>
            <a:latin typeface="Arial"/>
            <a:cs typeface="Arial"/>
          </a:endParaRPr>
        </a:p>
      </xdr:txBody>
    </xdr:sp>
    <xdr:clientData/>
  </xdr:twoCellAnchor>
  <xdr:twoCellAnchor editAs="oneCell">
    <xdr:from>
      <xdr:col>11</xdr:col>
      <xdr:colOff>419100</xdr:colOff>
      <xdr:row>38</xdr:row>
      <xdr:rowOff>762000</xdr:rowOff>
    </xdr:from>
    <xdr:to>
      <xdr:col>14</xdr:col>
      <xdr:colOff>38100</xdr:colOff>
      <xdr:row>41</xdr:row>
      <xdr:rowOff>135019</xdr:rowOff>
    </xdr:to>
    <xdr:pic>
      <xdr:nvPicPr>
        <xdr:cNvPr id="4" name="Picture 3">
          <a:extLst>
            <a:ext uri="{FF2B5EF4-FFF2-40B4-BE49-F238E27FC236}">
              <a16:creationId xmlns:a16="http://schemas.microsoft.com/office/drawing/2014/main" id="{0079AB98-4E5D-4F23-BC72-0111B1C92A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53150" y="7038975"/>
          <a:ext cx="1190625" cy="592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F116A-47FC-47E5-81F3-1DEEB7C4C5D5}">
  <dimension ref="A1:Q50"/>
  <sheetViews>
    <sheetView tabSelected="1" workbookViewId="0">
      <selection activeCell="R34" sqref="R34"/>
    </sheetView>
  </sheetViews>
  <sheetFormatPr defaultRowHeight="15.5" x14ac:dyDescent="0.35"/>
  <cols>
    <col min="1" max="1" width="0.81640625" customWidth="1"/>
    <col min="2" max="2" width="34.54296875" style="39" customWidth="1"/>
    <col min="3" max="3" width="0.81640625" style="39" customWidth="1"/>
    <col min="4" max="6" width="7.54296875" style="39" customWidth="1"/>
    <col min="7" max="7" width="0.81640625" style="39" customWidth="1"/>
    <col min="8" max="8" width="7.54296875" style="39" customWidth="1"/>
    <col min="9" max="9" width="7.54296875" style="40" customWidth="1"/>
    <col min="10" max="10" width="7.54296875" style="39" customWidth="1"/>
    <col min="11" max="11" width="0.81640625" style="39" customWidth="1"/>
    <col min="12" max="14" width="7.54296875" style="39" customWidth="1"/>
    <col min="15" max="15" width="0.81640625" customWidth="1"/>
    <col min="190" max="190" width="0.54296875" customWidth="1"/>
    <col min="191" max="191" width="27.81640625" customWidth="1"/>
    <col min="192" max="192" width="0.81640625" customWidth="1"/>
    <col min="193" max="193" width="7.54296875" customWidth="1"/>
    <col min="194" max="194" width="9.54296875" customWidth="1"/>
    <col min="195" max="195" width="8.54296875" bestFit="1" customWidth="1"/>
    <col min="196" max="196" width="0.81640625" customWidth="1"/>
    <col min="197" max="198" width="7.54296875" customWidth="1"/>
    <col min="199" max="199" width="8.54296875" bestFit="1" customWidth="1"/>
    <col min="200" max="200" width="0.81640625" customWidth="1"/>
    <col min="201" max="202" width="7.54296875" customWidth="1"/>
    <col min="203" max="203" width="8.453125" bestFit="1" customWidth="1"/>
    <col min="204" max="204" width="0.81640625" customWidth="1"/>
    <col min="207" max="207" width="21.54296875" customWidth="1"/>
    <col min="213" max="213" width="29" customWidth="1"/>
    <col min="245" max="245" width="0.81640625" customWidth="1"/>
    <col min="246" max="246" width="34.54296875" customWidth="1"/>
    <col min="247" max="247" width="0.81640625" customWidth="1"/>
    <col min="248" max="250" width="7.54296875" customWidth="1"/>
    <col min="251" max="251" width="0.81640625" customWidth="1"/>
    <col min="252" max="254" width="7.54296875" customWidth="1"/>
    <col min="255" max="255" width="0.81640625" customWidth="1"/>
    <col min="256" max="258" width="7.54296875" customWidth="1"/>
    <col min="259" max="259" width="0.81640625" customWidth="1"/>
    <col min="260" max="260" width="13.1796875" customWidth="1"/>
    <col min="261" max="261" width="9.1796875" customWidth="1"/>
    <col min="262" max="262" width="19.1796875" customWidth="1"/>
    <col min="264" max="264" width="9.26953125" customWidth="1"/>
    <col min="446" max="446" width="0.54296875" customWidth="1"/>
    <col min="447" max="447" width="27.81640625" customWidth="1"/>
    <col min="448" max="448" width="0.81640625" customWidth="1"/>
    <col min="449" max="449" width="7.54296875" customWidth="1"/>
    <col min="450" max="450" width="9.54296875" customWidth="1"/>
    <col min="451" max="451" width="8.54296875" bestFit="1" customWidth="1"/>
    <col min="452" max="452" width="0.81640625" customWidth="1"/>
    <col min="453" max="454" width="7.54296875" customWidth="1"/>
    <col min="455" max="455" width="8.54296875" bestFit="1" customWidth="1"/>
    <col min="456" max="456" width="0.81640625" customWidth="1"/>
    <col min="457" max="458" width="7.54296875" customWidth="1"/>
    <col min="459" max="459" width="8.453125" bestFit="1" customWidth="1"/>
    <col min="460" max="460" width="0.81640625" customWidth="1"/>
    <col min="463" max="463" width="21.54296875" customWidth="1"/>
    <col min="469" max="469" width="29" customWidth="1"/>
    <col min="501" max="501" width="0.81640625" customWidth="1"/>
    <col min="502" max="502" width="34.54296875" customWidth="1"/>
    <col min="503" max="503" width="0.81640625" customWidth="1"/>
    <col min="504" max="506" width="7.54296875" customWidth="1"/>
    <col min="507" max="507" width="0.81640625" customWidth="1"/>
    <col min="508" max="510" width="7.54296875" customWidth="1"/>
    <col min="511" max="511" width="0.81640625" customWidth="1"/>
    <col min="512" max="514" width="7.54296875" customWidth="1"/>
    <col min="515" max="515" width="0.81640625" customWidth="1"/>
    <col min="516" max="516" width="13.1796875" customWidth="1"/>
    <col min="517" max="517" width="9.1796875" customWidth="1"/>
    <col min="518" max="518" width="19.1796875" customWidth="1"/>
    <col min="520" max="520" width="9.26953125" customWidth="1"/>
    <col min="702" max="702" width="0.54296875" customWidth="1"/>
    <col min="703" max="703" width="27.81640625" customWidth="1"/>
    <col min="704" max="704" width="0.81640625" customWidth="1"/>
    <col min="705" max="705" width="7.54296875" customWidth="1"/>
    <col min="706" max="706" width="9.54296875" customWidth="1"/>
    <col min="707" max="707" width="8.54296875" bestFit="1" customWidth="1"/>
    <col min="708" max="708" width="0.81640625" customWidth="1"/>
    <col min="709" max="710" width="7.54296875" customWidth="1"/>
    <col min="711" max="711" width="8.54296875" bestFit="1" customWidth="1"/>
    <col min="712" max="712" width="0.81640625" customWidth="1"/>
    <col min="713" max="714" width="7.54296875" customWidth="1"/>
    <col min="715" max="715" width="8.453125" bestFit="1" customWidth="1"/>
    <col min="716" max="716" width="0.81640625" customWidth="1"/>
    <col min="719" max="719" width="21.54296875" customWidth="1"/>
    <col min="725" max="725" width="29" customWidth="1"/>
    <col min="757" max="757" width="0.81640625" customWidth="1"/>
    <col min="758" max="758" width="34.54296875" customWidth="1"/>
    <col min="759" max="759" width="0.81640625" customWidth="1"/>
    <col min="760" max="762" width="7.54296875" customWidth="1"/>
    <col min="763" max="763" width="0.81640625" customWidth="1"/>
    <col min="764" max="766" width="7.54296875" customWidth="1"/>
    <col min="767" max="767" width="0.81640625" customWidth="1"/>
    <col min="768" max="770" width="7.54296875" customWidth="1"/>
    <col min="771" max="771" width="0.81640625" customWidth="1"/>
    <col min="772" max="772" width="13.1796875" customWidth="1"/>
    <col min="773" max="773" width="9.1796875" customWidth="1"/>
    <col min="774" max="774" width="19.1796875" customWidth="1"/>
    <col min="776" max="776" width="9.26953125" customWidth="1"/>
    <col min="958" max="958" width="0.54296875" customWidth="1"/>
    <col min="959" max="959" width="27.81640625" customWidth="1"/>
    <col min="960" max="960" width="0.81640625" customWidth="1"/>
    <col min="961" max="961" width="7.54296875" customWidth="1"/>
    <col min="962" max="962" width="9.54296875" customWidth="1"/>
    <col min="963" max="963" width="8.54296875" bestFit="1" customWidth="1"/>
    <col min="964" max="964" width="0.81640625" customWidth="1"/>
    <col min="965" max="966" width="7.54296875" customWidth="1"/>
    <col min="967" max="967" width="8.54296875" bestFit="1" customWidth="1"/>
    <col min="968" max="968" width="0.81640625" customWidth="1"/>
    <col min="969" max="970" width="7.54296875" customWidth="1"/>
    <col min="971" max="971" width="8.453125" bestFit="1" customWidth="1"/>
    <col min="972" max="972" width="0.81640625" customWidth="1"/>
    <col min="975" max="975" width="21.54296875" customWidth="1"/>
    <col min="981" max="981" width="29" customWidth="1"/>
    <col min="1013" max="1013" width="0.81640625" customWidth="1"/>
    <col min="1014" max="1014" width="34.54296875" customWidth="1"/>
    <col min="1015" max="1015" width="0.81640625" customWidth="1"/>
    <col min="1016" max="1018" width="7.54296875" customWidth="1"/>
    <col min="1019" max="1019" width="0.81640625" customWidth="1"/>
    <col min="1020" max="1022" width="7.54296875" customWidth="1"/>
    <col min="1023" max="1023" width="0.81640625" customWidth="1"/>
    <col min="1024" max="1026" width="7.54296875" customWidth="1"/>
    <col min="1027" max="1027" width="0.81640625" customWidth="1"/>
    <col min="1028" max="1028" width="13.1796875" customWidth="1"/>
    <col min="1029" max="1029" width="9.1796875" customWidth="1"/>
    <col min="1030" max="1030" width="19.1796875" customWidth="1"/>
    <col min="1032" max="1032" width="9.26953125" customWidth="1"/>
    <col min="1214" max="1214" width="0.54296875" customWidth="1"/>
    <col min="1215" max="1215" width="27.81640625" customWidth="1"/>
    <col min="1216" max="1216" width="0.81640625" customWidth="1"/>
    <col min="1217" max="1217" width="7.54296875" customWidth="1"/>
    <col min="1218" max="1218" width="9.54296875" customWidth="1"/>
    <col min="1219" max="1219" width="8.54296875" bestFit="1" customWidth="1"/>
    <col min="1220" max="1220" width="0.81640625" customWidth="1"/>
    <col min="1221" max="1222" width="7.54296875" customWidth="1"/>
    <col min="1223" max="1223" width="8.54296875" bestFit="1" customWidth="1"/>
    <col min="1224" max="1224" width="0.81640625" customWidth="1"/>
    <col min="1225" max="1226" width="7.54296875" customWidth="1"/>
    <col min="1227" max="1227" width="8.453125" bestFit="1" customWidth="1"/>
    <col min="1228" max="1228" width="0.81640625" customWidth="1"/>
    <col min="1231" max="1231" width="21.54296875" customWidth="1"/>
    <col min="1237" max="1237" width="29" customWidth="1"/>
    <col min="1269" max="1269" width="0.81640625" customWidth="1"/>
    <col min="1270" max="1270" width="34.54296875" customWidth="1"/>
    <col min="1271" max="1271" width="0.81640625" customWidth="1"/>
    <col min="1272" max="1274" width="7.54296875" customWidth="1"/>
    <col min="1275" max="1275" width="0.81640625" customWidth="1"/>
    <col min="1276" max="1278" width="7.54296875" customWidth="1"/>
    <col min="1279" max="1279" width="0.81640625" customWidth="1"/>
    <col min="1280" max="1282" width="7.54296875" customWidth="1"/>
    <col min="1283" max="1283" width="0.81640625" customWidth="1"/>
    <col min="1284" max="1284" width="13.1796875" customWidth="1"/>
    <col min="1285" max="1285" width="9.1796875" customWidth="1"/>
    <col min="1286" max="1286" width="19.1796875" customWidth="1"/>
    <col min="1288" max="1288" width="9.26953125" customWidth="1"/>
    <col min="1470" max="1470" width="0.54296875" customWidth="1"/>
    <col min="1471" max="1471" width="27.81640625" customWidth="1"/>
    <col min="1472" max="1472" width="0.81640625" customWidth="1"/>
    <col min="1473" max="1473" width="7.54296875" customWidth="1"/>
    <col min="1474" max="1474" width="9.54296875" customWidth="1"/>
    <col min="1475" max="1475" width="8.54296875" bestFit="1" customWidth="1"/>
    <col min="1476" max="1476" width="0.81640625" customWidth="1"/>
    <col min="1477" max="1478" width="7.54296875" customWidth="1"/>
    <col min="1479" max="1479" width="8.54296875" bestFit="1" customWidth="1"/>
    <col min="1480" max="1480" width="0.81640625" customWidth="1"/>
    <col min="1481" max="1482" width="7.54296875" customWidth="1"/>
    <col min="1483" max="1483" width="8.453125" bestFit="1" customWidth="1"/>
    <col min="1484" max="1484" width="0.81640625" customWidth="1"/>
    <col min="1487" max="1487" width="21.54296875" customWidth="1"/>
    <col min="1493" max="1493" width="29" customWidth="1"/>
    <col min="1525" max="1525" width="0.81640625" customWidth="1"/>
    <col min="1526" max="1526" width="34.54296875" customWidth="1"/>
    <col min="1527" max="1527" width="0.81640625" customWidth="1"/>
    <col min="1528" max="1530" width="7.54296875" customWidth="1"/>
    <col min="1531" max="1531" width="0.81640625" customWidth="1"/>
    <col min="1532" max="1534" width="7.54296875" customWidth="1"/>
    <col min="1535" max="1535" width="0.81640625" customWidth="1"/>
    <col min="1536" max="1538" width="7.54296875" customWidth="1"/>
    <col min="1539" max="1539" width="0.81640625" customWidth="1"/>
    <col min="1540" max="1540" width="13.1796875" customWidth="1"/>
    <col min="1541" max="1541" width="9.1796875" customWidth="1"/>
    <col min="1542" max="1542" width="19.1796875" customWidth="1"/>
    <col min="1544" max="1544" width="9.26953125" customWidth="1"/>
    <col min="1726" max="1726" width="0.54296875" customWidth="1"/>
    <col min="1727" max="1727" width="27.81640625" customWidth="1"/>
    <col min="1728" max="1728" width="0.81640625" customWidth="1"/>
    <col min="1729" max="1729" width="7.54296875" customWidth="1"/>
    <col min="1730" max="1730" width="9.54296875" customWidth="1"/>
    <col min="1731" max="1731" width="8.54296875" bestFit="1" customWidth="1"/>
    <col min="1732" max="1732" width="0.81640625" customWidth="1"/>
    <col min="1733" max="1734" width="7.54296875" customWidth="1"/>
    <col min="1735" max="1735" width="8.54296875" bestFit="1" customWidth="1"/>
    <col min="1736" max="1736" width="0.81640625" customWidth="1"/>
    <col min="1737" max="1738" width="7.54296875" customWidth="1"/>
    <col min="1739" max="1739" width="8.453125" bestFit="1" customWidth="1"/>
    <col min="1740" max="1740" width="0.81640625" customWidth="1"/>
    <col min="1743" max="1743" width="21.54296875" customWidth="1"/>
    <col min="1749" max="1749" width="29" customWidth="1"/>
    <col min="1781" max="1781" width="0.81640625" customWidth="1"/>
    <col min="1782" max="1782" width="34.54296875" customWidth="1"/>
    <col min="1783" max="1783" width="0.81640625" customWidth="1"/>
    <col min="1784" max="1786" width="7.54296875" customWidth="1"/>
    <col min="1787" max="1787" width="0.81640625" customWidth="1"/>
    <col min="1788" max="1790" width="7.54296875" customWidth="1"/>
    <col min="1791" max="1791" width="0.81640625" customWidth="1"/>
    <col min="1792" max="1794" width="7.54296875" customWidth="1"/>
    <col min="1795" max="1795" width="0.81640625" customWidth="1"/>
    <col min="1796" max="1796" width="13.1796875" customWidth="1"/>
    <col min="1797" max="1797" width="9.1796875" customWidth="1"/>
    <col min="1798" max="1798" width="19.1796875" customWidth="1"/>
    <col min="1800" max="1800" width="9.26953125" customWidth="1"/>
    <col min="1982" max="1982" width="0.54296875" customWidth="1"/>
    <col min="1983" max="1983" width="27.81640625" customWidth="1"/>
    <col min="1984" max="1984" width="0.81640625" customWidth="1"/>
    <col min="1985" max="1985" width="7.54296875" customWidth="1"/>
    <col min="1986" max="1986" width="9.54296875" customWidth="1"/>
    <col min="1987" max="1987" width="8.54296875" bestFit="1" customWidth="1"/>
    <col min="1988" max="1988" width="0.81640625" customWidth="1"/>
    <col min="1989" max="1990" width="7.54296875" customWidth="1"/>
    <col min="1991" max="1991" width="8.54296875" bestFit="1" customWidth="1"/>
    <col min="1992" max="1992" width="0.81640625" customWidth="1"/>
    <col min="1993" max="1994" width="7.54296875" customWidth="1"/>
    <col min="1995" max="1995" width="8.453125" bestFit="1" customWidth="1"/>
    <col min="1996" max="1996" width="0.81640625" customWidth="1"/>
    <col min="1999" max="1999" width="21.54296875" customWidth="1"/>
    <col min="2005" max="2005" width="29" customWidth="1"/>
    <col min="2037" max="2037" width="0.81640625" customWidth="1"/>
    <col min="2038" max="2038" width="34.54296875" customWidth="1"/>
    <col min="2039" max="2039" width="0.81640625" customWidth="1"/>
    <col min="2040" max="2042" width="7.54296875" customWidth="1"/>
    <col min="2043" max="2043" width="0.81640625" customWidth="1"/>
    <col min="2044" max="2046" width="7.54296875" customWidth="1"/>
    <col min="2047" max="2047" width="0.81640625" customWidth="1"/>
    <col min="2048" max="2050" width="7.54296875" customWidth="1"/>
    <col min="2051" max="2051" width="0.81640625" customWidth="1"/>
    <col min="2052" max="2052" width="13.1796875" customWidth="1"/>
    <col min="2053" max="2053" width="9.1796875" customWidth="1"/>
    <col min="2054" max="2054" width="19.1796875" customWidth="1"/>
    <col min="2056" max="2056" width="9.26953125" customWidth="1"/>
    <col min="2238" max="2238" width="0.54296875" customWidth="1"/>
    <col min="2239" max="2239" width="27.81640625" customWidth="1"/>
    <col min="2240" max="2240" width="0.81640625" customWidth="1"/>
    <col min="2241" max="2241" width="7.54296875" customWidth="1"/>
    <col min="2242" max="2242" width="9.54296875" customWidth="1"/>
    <col min="2243" max="2243" width="8.54296875" bestFit="1" customWidth="1"/>
    <col min="2244" max="2244" width="0.81640625" customWidth="1"/>
    <col min="2245" max="2246" width="7.54296875" customWidth="1"/>
    <col min="2247" max="2247" width="8.54296875" bestFit="1" customWidth="1"/>
    <col min="2248" max="2248" width="0.81640625" customWidth="1"/>
    <col min="2249" max="2250" width="7.54296875" customWidth="1"/>
    <col min="2251" max="2251" width="8.453125" bestFit="1" customWidth="1"/>
    <col min="2252" max="2252" width="0.81640625" customWidth="1"/>
    <col min="2255" max="2255" width="21.54296875" customWidth="1"/>
    <col min="2261" max="2261" width="29" customWidth="1"/>
    <col min="2293" max="2293" width="0.81640625" customWidth="1"/>
    <col min="2294" max="2294" width="34.54296875" customWidth="1"/>
    <col min="2295" max="2295" width="0.81640625" customWidth="1"/>
    <col min="2296" max="2298" width="7.54296875" customWidth="1"/>
    <col min="2299" max="2299" width="0.81640625" customWidth="1"/>
    <col min="2300" max="2302" width="7.54296875" customWidth="1"/>
    <col min="2303" max="2303" width="0.81640625" customWidth="1"/>
    <col min="2304" max="2306" width="7.54296875" customWidth="1"/>
    <col min="2307" max="2307" width="0.81640625" customWidth="1"/>
    <col min="2308" max="2308" width="13.1796875" customWidth="1"/>
    <col min="2309" max="2309" width="9.1796875" customWidth="1"/>
    <col min="2310" max="2310" width="19.1796875" customWidth="1"/>
    <col min="2312" max="2312" width="9.26953125" customWidth="1"/>
    <col min="2494" max="2494" width="0.54296875" customWidth="1"/>
    <col min="2495" max="2495" width="27.81640625" customWidth="1"/>
    <col min="2496" max="2496" width="0.81640625" customWidth="1"/>
    <col min="2497" max="2497" width="7.54296875" customWidth="1"/>
    <col min="2498" max="2498" width="9.54296875" customWidth="1"/>
    <col min="2499" max="2499" width="8.54296875" bestFit="1" customWidth="1"/>
    <col min="2500" max="2500" width="0.81640625" customWidth="1"/>
    <col min="2501" max="2502" width="7.54296875" customWidth="1"/>
    <col min="2503" max="2503" width="8.54296875" bestFit="1" customWidth="1"/>
    <col min="2504" max="2504" width="0.81640625" customWidth="1"/>
    <col min="2505" max="2506" width="7.54296875" customWidth="1"/>
    <col min="2507" max="2507" width="8.453125" bestFit="1" customWidth="1"/>
    <col min="2508" max="2508" width="0.81640625" customWidth="1"/>
    <col min="2511" max="2511" width="21.54296875" customWidth="1"/>
    <col min="2517" max="2517" width="29" customWidth="1"/>
    <col min="2549" max="2549" width="0.81640625" customWidth="1"/>
    <col min="2550" max="2550" width="34.54296875" customWidth="1"/>
    <col min="2551" max="2551" width="0.81640625" customWidth="1"/>
    <col min="2552" max="2554" width="7.54296875" customWidth="1"/>
    <col min="2555" max="2555" width="0.81640625" customWidth="1"/>
    <col min="2556" max="2558" width="7.54296875" customWidth="1"/>
    <col min="2559" max="2559" width="0.81640625" customWidth="1"/>
    <col min="2560" max="2562" width="7.54296875" customWidth="1"/>
    <col min="2563" max="2563" width="0.81640625" customWidth="1"/>
    <col min="2564" max="2564" width="13.1796875" customWidth="1"/>
    <col min="2565" max="2565" width="9.1796875" customWidth="1"/>
    <col min="2566" max="2566" width="19.1796875" customWidth="1"/>
    <col min="2568" max="2568" width="9.26953125" customWidth="1"/>
    <col min="2750" max="2750" width="0.54296875" customWidth="1"/>
    <col min="2751" max="2751" width="27.81640625" customWidth="1"/>
    <col min="2752" max="2752" width="0.81640625" customWidth="1"/>
    <col min="2753" max="2753" width="7.54296875" customWidth="1"/>
    <col min="2754" max="2754" width="9.54296875" customWidth="1"/>
    <col min="2755" max="2755" width="8.54296875" bestFit="1" customWidth="1"/>
    <col min="2756" max="2756" width="0.81640625" customWidth="1"/>
    <col min="2757" max="2758" width="7.54296875" customWidth="1"/>
    <col min="2759" max="2759" width="8.54296875" bestFit="1" customWidth="1"/>
    <col min="2760" max="2760" width="0.81640625" customWidth="1"/>
    <col min="2761" max="2762" width="7.54296875" customWidth="1"/>
    <col min="2763" max="2763" width="8.453125" bestFit="1" customWidth="1"/>
    <col min="2764" max="2764" width="0.81640625" customWidth="1"/>
    <col min="2767" max="2767" width="21.54296875" customWidth="1"/>
    <col min="2773" max="2773" width="29" customWidth="1"/>
    <col min="2805" max="2805" width="0.81640625" customWidth="1"/>
    <col min="2806" max="2806" width="34.54296875" customWidth="1"/>
    <col min="2807" max="2807" width="0.81640625" customWidth="1"/>
    <col min="2808" max="2810" width="7.54296875" customWidth="1"/>
    <col min="2811" max="2811" width="0.81640625" customWidth="1"/>
    <col min="2812" max="2814" width="7.54296875" customWidth="1"/>
    <col min="2815" max="2815" width="0.81640625" customWidth="1"/>
    <col min="2816" max="2818" width="7.54296875" customWidth="1"/>
    <col min="2819" max="2819" width="0.81640625" customWidth="1"/>
    <col min="2820" max="2820" width="13.1796875" customWidth="1"/>
    <col min="2821" max="2821" width="9.1796875" customWidth="1"/>
    <col min="2822" max="2822" width="19.1796875" customWidth="1"/>
    <col min="2824" max="2824" width="9.26953125" customWidth="1"/>
    <col min="3006" max="3006" width="0.54296875" customWidth="1"/>
    <col min="3007" max="3007" width="27.81640625" customWidth="1"/>
    <col min="3008" max="3008" width="0.81640625" customWidth="1"/>
    <col min="3009" max="3009" width="7.54296875" customWidth="1"/>
    <col min="3010" max="3010" width="9.54296875" customWidth="1"/>
    <col min="3011" max="3011" width="8.54296875" bestFit="1" customWidth="1"/>
    <col min="3012" max="3012" width="0.81640625" customWidth="1"/>
    <col min="3013" max="3014" width="7.54296875" customWidth="1"/>
    <col min="3015" max="3015" width="8.54296875" bestFit="1" customWidth="1"/>
    <col min="3016" max="3016" width="0.81640625" customWidth="1"/>
    <col min="3017" max="3018" width="7.54296875" customWidth="1"/>
    <col min="3019" max="3019" width="8.453125" bestFit="1" customWidth="1"/>
    <col min="3020" max="3020" width="0.81640625" customWidth="1"/>
    <col min="3023" max="3023" width="21.54296875" customWidth="1"/>
    <col min="3029" max="3029" width="29" customWidth="1"/>
    <col min="3061" max="3061" width="0.81640625" customWidth="1"/>
    <col min="3062" max="3062" width="34.54296875" customWidth="1"/>
    <col min="3063" max="3063" width="0.81640625" customWidth="1"/>
    <col min="3064" max="3066" width="7.54296875" customWidth="1"/>
    <col min="3067" max="3067" width="0.81640625" customWidth="1"/>
    <col min="3068" max="3070" width="7.54296875" customWidth="1"/>
    <col min="3071" max="3071" width="0.81640625" customWidth="1"/>
    <col min="3072" max="3074" width="7.54296875" customWidth="1"/>
    <col min="3075" max="3075" width="0.81640625" customWidth="1"/>
    <col min="3076" max="3076" width="13.1796875" customWidth="1"/>
    <col min="3077" max="3077" width="9.1796875" customWidth="1"/>
    <col min="3078" max="3078" width="19.1796875" customWidth="1"/>
    <col min="3080" max="3080" width="9.26953125" customWidth="1"/>
    <col min="3262" max="3262" width="0.54296875" customWidth="1"/>
    <col min="3263" max="3263" width="27.81640625" customWidth="1"/>
    <col min="3264" max="3264" width="0.81640625" customWidth="1"/>
    <col min="3265" max="3265" width="7.54296875" customWidth="1"/>
    <col min="3266" max="3266" width="9.54296875" customWidth="1"/>
    <col min="3267" max="3267" width="8.54296875" bestFit="1" customWidth="1"/>
    <col min="3268" max="3268" width="0.81640625" customWidth="1"/>
    <col min="3269" max="3270" width="7.54296875" customWidth="1"/>
    <col min="3271" max="3271" width="8.54296875" bestFit="1" customWidth="1"/>
    <col min="3272" max="3272" width="0.81640625" customWidth="1"/>
    <col min="3273" max="3274" width="7.54296875" customWidth="1"/>
    <col min="3275" max="3275" width="8.453125" bestFit="1" customWidth="1"/>
    <col min="3276" max="3276" width="0.81640625" customWidth="1"/>
    <col min="3279" max="3279" width="21.54296875" customWidth="1"/>
    <col min="3285" max="3285" width="29" customWidth="1"/>
    <col min="3317" max="3317" width="0.81640625" customWidth="1"/>
    <col min="3318" max="3318" width="34.54296875" customWidth="1"/>
    <col min="3319" max="3319" width="0.81640625" customWidth="1"/>
    <col min="3320" max="3322" width="7.54296875" customWidth="1"/>
    <col min="3323" max="3323" width="0.81640625" customWidth="1"/>
    <col min="3324" max="3326" width="7.54296875" customWidth="1"/>
    <col min="3327" max="3327" width="0.81640625" customWidth="1"/>
    <col min="3328" max="3330" width="7.54296875" customWidth="1"/>
    <col min="3331" max="3331" width="0.81640625" customWidth="1"/>
    <col min="3332" max="3332" width="13.1796875" customWidth="1"/>
    <col min="3333" max="3333" width="9.1796875" customWidth="1"/>
    <col min="3334" max="3334" width="19.1796875" customWidth="1"/>
    <col min="3336" max="3336" width="9.26953125" customWidth="1"/>
    <col min="3518" max="3518" width="0.54296875" customWidth="1"/>
    <col min="3519" max="3519" width="27.81640625" customWidth="1"/>
    <col min="3520" max="3520" width="0.81640625" customWidth="1"/>
    <col min="3521" max="3521" width="7.54296875" customWidth="1"/>
    <col min="3522" max="3522" width="9.54296875" customWidth="1"/>
    <col min="3523" max="3523" width="8.54296875" bestFit="1" customWidth="1"/>
    <col min="3524" max="3524" width="0.81640625" customWidth="1"/>
    <col min="3525" max="3526" width="7.54296875" customWidth="1"/>
    <col min="3527" max="3527" width="8.54296875" bestFit="1" customWidth="1"/>
    <col min="3528" max="3528" width="0.81640625" customWidth="1"/>
    <col min="3529" max="3530" width="7.54296875" customWidth="1"/>
    <col min="3531" max="3531" width="8.453125" bestFit="1" customWidth="1"/>
    <col min="3532" max="3532" width="0.81640625" customWidth="1"/>
    <col min="3535" max="3535" width="21.54296875" customWidth="1"/>
    <col min="3541" max="3541" width="29" customWidth="1"/>
    <col min="3573" max="3573" width="0.81640625" customWidth="1"/>
    <col min="3574" max="3574" width="34.54296875" customWidth="1"/>
    <col min="3575" max="3575" width="0.81640625" customWidth="1"/>
    <col min="3576" max="3578" width="7.54296875" customWidth="1"/>
    <col min="3579" max="3579" width="0.81640625" customWidth="1"/>
    <col min="3580" max="3582" width="7.54296875" customWidth="1"/>
    <col min="3583" max="3583" width="0.81640625" customWidth="1"/>
    <col min="3584" max="3586" width="7.54296875" customWidth="1"/>
    <col min="3587" max="3587" width="0.81640625" customWidth="1"/>
    <col min="3588" max="3588" width="13.1796875" customWidth="1"/>
    <col min="3589" max="3589" width="9.1796875" customWidth="1"/>
    <col min="3590" max="3590" width="19.1796875" customWidth="1"/>
    <col min="3592" max="3592" width="9.26953125" customWidth="1"/>
    <col min="3774" max="3774" width="0.54296875" customWidth="1"/>
    <col min="3775" max="3775" width="27.81640625" customWidth="1"/>
    <col min="3776" max="3776" width="0.81640625" customWidth="1"/>
    <col min="3777" max="3777" width="7.54296875" customWidth="1"/>
    <col min="3778" max="3778" width="9.54296875" customWidth="1"/>
    <col min="3779" max="3779" width="8.54296875" bestFit="1" customWidth="1"/>
    <col min="3780" max="3780" width="0.81640625" customWidth="1"/>
    <col min="3781" max="3782" width="7.54296875" customWidth="1"/>
    <col min="3783" max="3783" width="8.54296875" bestFit="1" customWidth="1"/>
    <col min="3784" max="3784" width="0.81640625" customWidth="1"/>
    <col min="3785" max="3786" width="7.54296875" customWidth="1"/>
    <col min="3787" max="3787" width="8.453125" bestFit="1" customWidth="1"/>
    <col min="3788" max="3788" width="0.81640625" customWidth="1"/>
    <col min="3791" max="3791" width="21.54296875" customWidth="1"/>
    <col min="3797" max="3797" width="29" customWidth="1"/>
    <col min="3829" max="3829" width="0.81640625" customWidth="1"/>
    <col min="3830" max="3830" width="34.54296875" customWidth="1"/>
    <col min="3831" max="3831" width="0.81640625" customWidth="1"/>
    <col min="3832" max="3834" width="7.54296875" customWidth="1"/>
    <col min="3835" max="3835" width="0.81640625" customWidth="1"/>
    <col min="3836" max="3838" width="7.54296875" customWidth="1"/>
    <col min="3839" max="3839" width="0.81640625" customWidth="1"/>
    <col min="3840" max="3842" width="7.54296875" customWidth="1"/>
    <col min="3843" max="3843" width="0.81640625" customWidth="1"/>
    <col min="3844" max="3844" width="13.1796875" customWidth="1"/>
    <col min="3845" max="3845" width="9.1796875" customWidth="1"/>
    <col min="3846" max="3846" width="19.1796875" customWidth="1"/>
    <col min="3848" max="3848" width="9.26953125" customWidth="1"/>
    <col min="4030" max="4030" width="0.54296875" customWidth="1"/>
    <col min="4031" max="4031" width="27.81640625" customWidth="1"/>
    <col min="4032" max="4032" width="0.81640625" customWidth="1"/>
    <col min="4033" max="4033" width="7.54296875" customWidth="1"/>
    <col min="4034" max="4034" width="9.54296875" customWidth="1"/>
    <col min="4035" max="4035" width="8.54296875" bestFit="1" customWidth="1"/>
    <col min="4036" max="4036" width="0.81640625" customWidth="1"/>
    <col min="4037" max="4038" width="7.54296875" customWidth="1"/>
    <col min="4039" max="4039" width="8.54296875" bestFit="1" customWidth="1"/>
    <col min="4040" max="4040" width="0.81640625" customWidth="1"/>
    <col min="4041" max="4042" width="7.54296875" customWidth="1"/>
    <col min="4043" max="4043" width="8.453125" bestFit="1" customWidth="1"/>
    <col min="4044" max="4044" width="0.81640625" customWidth="1"/>
    <col min="4047" max="4047" width="21.54296875" customWidth="1"/>
    <col min="4053" max="4053" width="29" customWidth="1"/>
    <col min="4085" max="4085" width="0.81640625" customWidth="1"/>
    <col min="4086" max="4086" width="34.54296875" customWidth="1"/>
    <col min="4087" max="4087" width="0.81640625" customWidth="1"/>
    <col min="4088" max="4090" width="7.54296875" customWidth="1"/>
    <col min="4091" max="4091" width="0.81640625" customWidth="1"/>
    <col min="4092" max="4094" width="7.54296875" customWidth="1"/>
    <col min="4095" max="4095" width="0.81640625" customWidth="1"/>
    <col min="4096" max="4098" width="7.54296875" customWidth="1"/>
    <col min="4099" max="4099" width="0.81640625" customWidth="1"/>
    <col min="4100" max="4100" width="13.1796875" customWidth="1"/>
    <col min="4101" max="4101" width="9.1796875" customWidth="1"/>
    <col min="4102" max="4102" width="19.1796875" customWidth="1"/>
    <col min="4104" max="4104" width="9.26953125" customWidth="1"/>
    <col min="4286" max="4286" width="0.54296875" customWidth="1"/>
    <col min="4287" max="4287" width="27.81640625" customWidth="1"/>
    <col min="4288" max="4288" width="0.81640625" customWidth="1"/>
    <col min="4289" max="4289" width="7.54296875" customWidth="1"/>
    <col min="4290" max="4290" width="9.54296875" customWidth="1"/>
    <col min="4291" max="4291" width="8.54296875" bestFit="1" customWidth="1"/>
    <col min="4292" max="4292" width="0.81640625" customWidth="1"/>
    <col min="4293" max="4294" width="7.54296875" customWidth="1"/>
    <col min="4295" max="4295" width="8.54296875" bestFit="1" customWidth="1"/>
    <col min="4296" max="4296" width="0.81640625" customWidth="1"/>
    <col min="4297" max="4298" width="7.54296875" customWidth="1"/>
    <col min="4299" max="4299" width="8.453125" bestFit="1" customWidth="1"/>
    <col min="4300" max="4300" width="0.81640625" customWidth="1"/>
    <col min="4303" max="4303" width="21.54296875" customWidth="1"/>
    <col min="4309" max="4309" width="29" customWidth="1"/>
    <col min="4341" max="4341" width="0.81640625" customWidth="1"/>
    <col min="4342" max="4342" width="34.54296875" customWidth="1"/>
    <col min="4343" max="4343" width="0.81640625" customWidth="1"/>
    <col min="4344" max="4346" width="7.54296875" customWidth="1"/>
    <col min="4347" max="4347" width="0.81640625" customWidth="1"/>
    <col min="4348" max="4350" width="7.54296875" customWidth="1"/>
    <col min="4351" max="4351" width="0.81640625" customWidth="1"/>
    <col min="4352" max="4354" width="7.54296875" customWidth="1"/>
    <col min="4355" max="4355" width="0.81640625" customWidth="1"/>
    <col min="4356" max="4356" width="13.1796875" customWidth="1"/>
    <col min="4357" max="4357" width="9.1796875" customWidth="1"/>
    <col min="4358" max="4358" width="19.1796875" customWidth="1"/>
    <col min="4360" max="4360" width="9.26953125" customWidth="1"/>
    <col min="4542" max="4542" width="0.54296875" customWidth="1"/>
    <col min="4543" max="4543" width="27.81640625" customWidth="1"/>
    <col min="4544" max="4544" width="0.81640625" customWidth="1"/>
    <col min="4545" max="4545" width="7.54296875" customWidth="1"/>
    <col min="4546" max="4546" width="9.54296875" customWidth="1"/>
    <col min="4547" max="4547" width="8.54296875" bestFit="1" customWidth="1"/>
    <col min="4548" max="4548" width="0.81640625" customWidth="1"/>
    <col min="4549" max="4550" width="7.54296875" customWidth="1"/>
    <col min="4551" max="4551" width="8.54296875" bestFit="1" customWidth="1"/>
    <col min="4552" max="4552" width="0.81640625" customWidth="1"/>
    <col min="4553" max="4554" width="7.54296875" customWidth="1"/>
    <col min="4555" max="4555" width="8.453125" bestFit="1" customWidth="1"/>
    <col min="4556" max="4556" width="0.81640625" customWidth="1"/>
    <col min="4559" max="4559" width="21.54296875" customWidth="1"/>
    <col min="4565" max="4565" width="29" customWidth="1"/>
    <col min="4597" max="4597" width="0.81640625" customWidth="1"/>
    <col min="4598" max="4598" width="34.54296875" customWidth="1"/>
    <col min="4599" max="4599" width="0.81640625" customWidth="1"/>
    <col min="4600" max="4602" width="7.54296875" customWidth="1"/>
    <col min="4603" max="4603" width="0.81640625" customWidth="1"/>
    <col min="4604" max="4606" width="7.54296875" customWidth="1"/>
    <col min="4607" max="4607" width="0.81640625" customWidth="1"/>
    <col min="4608" max="4610" width="7.54296875" customWidth="1"/>
    <col min="4611" max="4611" width="0.81640625" customWidth="1"/>
    <col min="4612" max="4612" width="13.1796875" customWidth="1"/>
    <col min="4613" max="4613" width="9.1796875" customWidth="1"/>
    <col min="4614" max="4614" width="19.1796875" customWidth="1"/>
    <col min="4616" max="4616" width="9.26953125" customWidth="1"/>
    <col min="4798" max="4798" width="0.54296875" customWidth="1"/>
    <col min="4799" max="4799" width="27.81640625" customWidth="1"/>
    <col min="4800" max="4800" width="0.81640625" customWidth="1"/>
    <col min="4801" max="4801" width="7.54296875" customWidth="1"/>
    <col min="4802" max="4802" width="9.54296875" customWidth="1"/>
    <col min="4803" max="4803" width="8.54296875" bestFit="1" customWidth="1"/>
    <col min="4804" max="4804" width="0.81640625" customWidth="1"/>
    <col min="4805" max="4806" width="7.54296875" customWidth="1"/>
    <col min="4807" max="4807" width="8.54296875" bestFit="1" customWidth="1"/>
    <col min="4808" max="4808" width="0.81640625" customWidth="1"/>
    <col min="4809" max="4810" width="7.54296875" customWidth="1"/>
    <col min="4811" max="4811" width="8.453125" bestFit="1" customWidth="1"/>
    <col min="4812" max="4812" width="0.81640625" customWidth="1"/>
    <col min="4815" max="4815" width="21.54296875" customWidth="1"/>
    <col min="4821" max="4821" width="29" customWidth="1"/>
    <col min="4853" max="4853" width="0.81640625" customWidth="1"/>
    <col min="4854" max="4854" width="34.54296875" customWidth="1"/>
    <col min="4855" max="4855" width="0.81640625" customWidth="1"/>
    <col min="4856" max="4858" width="7.54296875" customWidth="1"/>
    <col min="4859" max="4859" width="0.81640625" customWidth="1"/>
    <col min="4860" max="4862" width="7.54296875" customWidth="1"/>
    <col min="4863" max="4863" width="0.81640625" customWidth="1"/>
    <col min="4864" max="4866" width="7.54296875" customWidth="1"/>
    <col min="4867" max="4867" width="0.81640625" customWidth="1"/>
    <col min="4868" max="4868" width="13.1796875" customWidth="1"/>
    <col min="4869" max="4869" width="9.1796875" customWidth="1"/>
    <col min="4870" max="4870" width="19.1796875" customWidth="1"/>
    <col min="4872" max="4872" width="9.26953125" customWidth="1"/>
    <col min="5054" max="5054" width="0.54296875" customWidth="1"/>
    <col min="5055" max="5055" width="27.81640625" customWidth="1"/>
    <col min="5056" max="5056" width="0.81640625" customWidth="1"/>
    <col min="5057" max="5057" width="7.54296875" customWidth="1"/>
    <col min="5058" max="5058" width="9.54296875" customWidth="1"/>
    <col min="5059" max="5059" width="8.54296875" bestFit="1" customWidth="1"/>
    <col min="5060" max="5060" width="0.81640625" customWidth="1"/>
    <col min="5061" max="5062" width="7.54296875" customWidth="1"/>
    <col min="5063" max="5063" width="8.54296875" bestFit="1" customWidth="1"/>
    <col min="5064" max="5064" width="0.81640625" customWidth="1"/>
    <col min="5065" max="5066" width="7.54296875" customWidth="1"/>
    <col min="5067" max="5067" width="8.453125" bestFit="1" customWidth="1"/>
    <col min="5068" max="5068" width="0.81640625" customWidth="1"/>
    <col min="5071" max="5071" width="21.54296875" customWidth="1"/>
    <col min="5077" max="5077" width="29" customWidth="1"/>
    <col min="5109" max="5109" width="0.81640625" customWidth="1"/>
    <col min="5110" max="5110" width="34.54296875" customWidth="1"/>
    <col min="5111" max="5111" width="0.81640625" customWidth="1"/>
    <col min="5112" max="5114" width="7.54296875" customWidth="1"/>
    <col min="5115" max="5115" width="0.81640625" customWidth="1"/>
    <col min="5116" max="5118" width="7.54296875" customWidth="1"/>
    <col min="5119" max="5119" width="0.81640625" customWidth="1"/>
    <col min="5120" max="5122" width="7.54296875" customWidth="1"/>
    <col min="5123" max="5123" width="0.81640625" customWidth="1"/>
    <col min="5124" max="5124" width="13.1796875" customWidth="1"/>
    <col min="5125" max="5125" width="9.1796875" customWidth="1"/>
    <col min="5126" max="5126" width="19.1796875" customWidth="1"/>
    <col min="5128" max="5128" width="9.26953125" customWidth="1"/>
    <col min="5310" max="5310" width="0.54296875" customWidth="1"/>
    <col min="5311" max="5311" width="27.81640625" customWidth="1"/>
    <col min="5312" max="5312" width="0.81640625" customWidth="1"/>
    <col min="5313" max="5313" width="7.54296875" customWidth="1"/>
    <col min="5314" max="5314" width="9.54296875" customWidth="1"/>
    <col min="5315" max="5315" width="8.54296875" bestFit="1" customWidth="1"/>
    <col min="5316" max="5316" width="0.81640625" customWidth="1"/>
    <col min="5317" max="5318" width="7.54296875" customWidth="1"/>
    <col min="5319" max="5319" width="8.54296875" bestFit="1" customWidth="1"/>
    <col min="5320" max="5320" width="0.81640625" customWidth="1"/>
    <col min="5321" max="5322" width="7.54296875" customWidth="1"/>
    <col min="5323" max="5323" width="8.453125" bestFit="1" customWidth="1"/>
    <col min="5324" max="5324" width="0.81640625" customWidth="1"/>
    <col min="5327" max="5327" width="21.54296875" customWidth="1"/>
    <col min="5333" max="5333" width="29" customWidth="1"/>
    <col min="5365" max="5365" width="0.81640625" customWidth="1"/>
    <col min="5366" max="5366" width="34.54296875" customWidth="1"/>
    <col min="5367" max="5367" width="0.81640625" customWidth="1"/>
    <col min="5368" max="5370" width="7.54296875" customWidth="1"/>
    <col min="5371" max="5371" width="0.81640625" customWidth="1"/>
    <col min="5372" max="5374" width="7.54296875" customWidth="1"/>
    <col min="5375" max="5375" width="0.81640625" customWidth="1"/>
    <col min="5376" max="5378" width="7.54296875" customWidth="1"/>
    <col min="5379" max="5379" width="0.81640625" customWidth="1"/>
    <col min="5380" max="5380" width="13.1796875" customWidth="1"/>
    <col min="5381" max="5381" width="9.1796875" customWidth="1"/>
    <col min="5382" max="5382" width="19.1796875" customWidth="1"/>
    <col min="5384" max="5384" width="9.26953125" customWidth="1"/>
    <col min="5566" max="5566" width="0.54296875" customWidth="1"/>
    <col min="5567" max="5567" width="27.81640625" customWidth="1"/>
    <col min="5568" max="5568" width="0.81640625" customWidth="1"/>
    <col min="5569" max="5569" width="7.54296875" customWidth="1"/>
    <col min="5570" max="5570" width="9.54296875" customWidth="1"/>
    <col min="5571" max="5571" width="8.54296875" bestFit="1" customWidth="1"/>
    <col min="5572" max="5572" width="0.81640625" customWidth="1"/>
    <col min="5573" max="5574" width="7.54296875" customWidth="1"/>
    <col min="5575" max="5575" width="8.54296875" bestFit="1" customWidth="1"/>
    <col min="5576" max="5576" width="0.81640625" customWidth="1"/>
    <col min="5577" max="5578" width="7.54296875" customWidth="1"/>
    <col min="5579" max="5579" width="8.453125" bestFit="1" customWidth="1"/>
    <col min="5580" max="5580" width="0.81640625" customWidth="1"/>
    <col min="5583" max="5583" width="21.54296875" customWidth="1"/>
    <col min="5589" max="5589" width="29" customWidth="1"/>
    <col min="5621" max="5621" width="0.81640625" customWidth="1"/>
    <col min="5622" max="5622" width="34.54296875" customWidth="1"/>
    <col min="5623" max="5623" width="0.81640625" customWidth="1"/>
    <col min="5624" max="5626" width="7.54296875" customWidth="1"/>
    <col min="5627" max="5627" width="0.81640625" customWidth="1"/>
    <col min="5628" max="5630" width="7.54296875" customWidth="1"/>
    <col min="5631" max="5631" width="0.81640625" customWidth="1"/>
    <col min="5632" max="5634" width="7.54296875" customWidth="1"/>
    <col min="5635" max="5635" width="0.81640625" customWidth="1"/>
    <col min="5636" max="5636" width="13.1796875" customWidth="1"/>
    <col min="5637" max="5637" width="9.1796875" customWidth="1"/>
    <col min="5638" max="5638" width="19.1796875" customWidth="1"/>
    <col min="5640" max="5640" width="9.26953125" customWidth="1"/>
    <col min="5822" max="5822" width="0.54296875" customWidth="1"/>
    <col min="5823" max="5823" width="27.81640625" customWidth="1"/>
    <col min="5824" max="5824" width="0.81640625" customWidth="1"/>
    <col min="5825" max="5825" width="7.54296875" customWidth="1"/>
    <col min="5826" max="5826" width="9.54296875" customWidth="1"/>
    <col min="5827" max="5827" width="8.54296875" bestFit="1" customWidth="1"/>
    <col min="5828" max="5828" width="0.81640625" customWidth="1"/>
    <col min="5829" max="5830" width="7.54296875" customWidth="1"/>
    <col min="5831" max="5831" width="8.54296875" bestFit="1" customWidth="1"/>
    <col min="5832" max="5832" width="0.81640625" customWidth="1"/>
    <col min="5833" max="5834" width="7.54296875" customWidth="1"/>
    <col min="5835" max="5835" width="8.453125" bestFit="1" customWidth="1"/>
    <col min="5836" max="5836" width="0.81640625" customWidth="1"/>
    <col min="5839" max="5839" width="21.54296875" customWidth="1"/>
    <col min="5845" max="5845" width="29" customWidth="1"/>
    <col min="5877" max="5877" width="0.81640625" customWidth="1"/>
    <col min="5878" max="5878" width="34.54296875" customWidth="1"/>
    <col min="5879" max="5879" width="0.81640625" customWidth="1"/>
    <col min="5880" max="5882" width="7.54296875" customWidth="1"/>
    <col min="5883" max="5883" width="0.81640625" customWidth="1"/>
    <col min="5884" max="5886" width="7.54296875" customWidth="1"/>
    <col min="5887" max="5887" width="0.81640625" customWidth="1"/>
    <col min="5888" max="5890" width="7.54296875" customWidth="1"/>
    <col min="5891" max="5891" width="0.81640625" customWidth="1"/>
    <col min="5892" max="5892" width="13.1796875" customWidth="1"/>
    <col min="5893" max="5893" width="9.1796875" customWidth="1"/>
    <col min="5894" max="5894" width="19.1796875" customWidth="1"/>
    <col min="5896" max="5896" width="9.26953125" customWidth="1"/>
    <col min="6078" max="6078" width="0.54296875" customWidth="1"/>
    <col min="6079" max="6079" width="27.81640625" customWidth="1"/>
    <col min="6080" max="6080" width="0.81640625" customWidth="1"/>
    <col min="6081" max="6081" width="7.54296875" customWidth="1"/>
    <col min="6082" max="6082" width="9.54296875" customWidth="1"/>
    <col min="6083" max="6083" width="8.54296875" bestFit="1" customWidth="1"/>
    <col min="6084" max="6084" width="0.81640625" customWidth="1"/>
    <col min="6085" max="6086" width="7.54296875" customWidth="1"/>
    <col min="6087" max="6087" width="8.54296875" bestFit="1" customWidth="1"/>
    <col min="6088" max="6088" width="0.81640625" customWidth="1"/>
    <col min="6089" max="6090" width="7.54296875" customWidth="1"/>
    <col min="6091" max="6091" width="8.453125" bestFit="1" customWidth="1"/>
    <col min="6092" max="6092" width="0.81640625" customWidth="1"/>
    <col min="6095" max="6095" width="21.54296875" customWidth="1"/>
    <col min="6101" max="6101" width="29" customWidth="1"/>
    <col min="6133" max="6133" width="0.81640625" customWidth="1"/>
    <col min="6134" max="6134" width="34.54296875" customWidth="1"/>
    <col min="6135" max="6135" width="0.81640625" customWidth="1"/>
    <col min="6136" max="6138" width="7.54296875" customWidth="1"/>
    <col min="6139" max="6139" width="0.81640625" customWidth="1"/>
    <col min="6140" max="6142" width="7.54296875" customWidth="1"/>
    <col min="6143" max="6143" width="0.81640625" customWidth="1"/>
    <col min="6144" max="6146" width="7.54296875" customWidth="1"/>
    <col min="6147" max="6147" width="0.81640625" customWidth="1"/>
    <col min="6148" max="6148" width="13.1796875" customWidth="1"/>
    <col min="6149" max="6149" width="9.1796875" customWidth="1"/>
    <col min="6150" max="6150" width="19.1796875" customWidth="1"/>
    <col min="6152" max="6152" width="9.26953125" customWidth="1"/>
    <col min="6334" max="6334" width="0.54296875" customWidth="1"/>
    <col min="6335" max="6335" width="27.81640625" customWidth="1"/>
    <col min="6336" max="6336" width="0.81640625" customWidth="1"/>
    <col min="6337" max="6337" width="7.54296875" customWidth="1"/>
    <col min="6338" max="6338" width="9.54296875" customWidth="1"/>
    <col min="6339" max="6339" width="8.54296875" bestFit="1" customWidth="1"/>
    <col min="6340" max="6340" width="0.81640625" customWidth="1"/>
    <col min="6341" max="6342" width="7.54296875" customWidth="1"/>
    <col min="6343" max="6343" width="8.54296875" bestFit="1" customWidth="1"/>
    <col min="6344" max="6344" width="0.81640625" customWidth="1"/>
    <col min="6345" max="6346" width="7.54296875" customWidth="1"/>
    <col min="6347" max="6347" width="8.453125" bestFit="1" customWidth="1"/>
    <col min="6348" max="6348" width="0.81640625" customWidth="1"/>
    <col min="6351" max="6351" width="21.54296875" customWidth="1"/>
    <col min="6357" max="6357" width="29" customWidth="1"/>
    <col min="6389" max="6389" width="0.81640625" customWidth="1"/>
    <col min="6390" max="6390" width="34.54296875" customWidth="1"/>
    <col min="6391" max="6391" width="0.81640625" customWidth="1"/>
    <col min="6392" max="6394" width="7.54296875" customWidth="1"/>
    <col min="6395" max="6395" width="0.81640625" customWidth="1"/>
    <col min="6396" max="6398" width="7.54296875" customWidth="1"/>
    <col min="6399" max="6399" width="0.81640625" customWidth="1"/>
    <col min="6400" max="6402" width="7.54296875" customWidth="1"/>
    <col min="6403" max="6403" width="0.81640625" customWidth="1"/>
    <col min="6404" max="6404" width="13.1796875" customWidth="1"/>
    <col min="6405" max="6405" width="9.1796875" customWidth="1"/>
    <col min="6406" max="6406" width="19.1796875" customWidth="1"/>
    <col min="6408" max="6408" width="9.26953125" customWidth="1"/>
    <col min="6590" max="6590" width="0.54296875" customWidth="1"/>
    <col min="6591" max="6591" width="27.81640625" customWidth="1"/>
    <col min="6592" max="6592" width="0.81640625" customWidth="1"/>
    <col min="6593" max="6593" width="7.54296875" customWidth="1"/>
    <col min="6594" max="6594" width="9.54296875" customWidth="1"/>
    <col min="6595" max="6595" width="8.54296875" bestFit="1" customWidth="1"/>
    <col min="6596" max="6596" width="0.81640625" customWidth="1"/>
    <col min="6597" max="6598" width="7.54296875" customWidth="1"/>
    <col min="6599" max="6599" width="8.54296875" bestFit="1" customWidth="1"/>
    <col min="6600" max="6600" width="0.81640625" customWidth="1"/>
    <col min="6601" max="6602" width="7.54296875" customWidth="1"/>
    <col min="6603" max="6603" width="8.453125" bestFit="1" customWidth="1"/>
    <col min="6604" max="6604" width="0.81640625" customWidth="1"/>
    <col min="6607" max="6607" width="21.54296875" customWidth="1"/>
    <col min="6613" max="6613" width="29" customWidth="1"/>
    <col min="6645" max="6645" width="0.81640625" customWidth="1"/>
    <col min="6646" max="6646" width="34.54296875" customWidth="1"/>
    <col min="6647" max="6647" width="0.81640625" customWidth="1"/>
    <col min="6648" max="6650" width="7.54296875" customWidth="1"/>
    <col min="6651" max="6651" width="0.81640625" customWidth="1"/>
    <col min="6652" max="6654" width="7.54296875" customWidth="1"/>
    <col min="6655" max="6655" width="0.81640625" customWidth="1"/>
    <col min="6656" max="6658" width="7.54296875" customWidth="1"/>
    <col min="6659" max="6659" width="0.81640625" customWidth="1"/>
    <col min="6660" max="6660" width="13.1796875" customWidth="1"/>
    <col min="6661" max="6661" width="9.1796875" customWidth="1"/>
    <col min="6662" max="6662" width="19.1796875" customWidth="1"/>
    <col min="6664" max="6664" width="9.26953125" customWidth="1"/>
    <col min="6846" max="6846" width="0.54296875" customWidth="1"/>
    <col min="6847" max="6847" width="27.81640625" customWidth="1"/>
    <col min="6848" max="6848" width="0.81640625" customWidth="1"/>
    <col min="6849" max="6849" width="7.54296875" customWidth="1"/>
    <col min="6850" max="6850" width="9.54296875" customWidth="1"/>
    <col min="6851" max="6851" width="8.54296875" bestFit="1" customWidth="1"/>
    <col min="6852" max="6852" width="0.81640625" customWidth="1"/>
    <col min="6853" max="6854" width="7.54296875" customWidth="1"/>
    <col min="6855" max="6855" width="8.54296875" bestFit="1" customWidth="1"/>
    <col min="6856" max="6856" width="0.81640625" customWidth="1"/>
    <col min="6857" max="6858" width="7.54296875" customWidth="1"/>
    <col min="6859" max="6859" width="8.453125" bestFit="1" customWidth="1"/>
    <col min="6860" max="6860" width="0.81640625" customWidth="1"/>
    <col min="6863" max="6863" width="21.54296875" customWidth="1"/>
    <col min="6869" max="6869" width="29" customWidth="1"/>
    <col min="6901" max="6901" width="0.81640625" customWidth="1"/>
    <col min="6902" max="6902" width="34.54296875" customWidth="1"/>
    <col min="6903" max="6903" width="0.81640625" customWidth="1"/>
    <col min="6904" max="6906" width="7.54296875" customWidth="1"/>
    <col min="6907" max="6907" width="0.81640625" customWidth="1"/>
    <col min="6908" max="6910" width="7.54296875" customWidth="1"/>
    <col min="6911" max="6911" width="0.81640625" customWidth="1"/>
    <col min="6912" max="6914" width="7.54296875" customWidth="1"/>
    <col min="6915" max="6915" width="0.81640625" customWidth="1"/>
    <col min="6916" max="6916" width="13.1796875" customWidth="1"/>
    <col min="6917" max="6917" width="9.1796875" customWidth="1"/>
    <col min="6918" max="6918" width="19.1796875" customWidth="1"/>
    <col min="6920" max="6920" width="9.26953125" customWidth="1"/>
    <col min="7102" max="7102" width="0.54296875" customWidth="1"/>
    <col min="7103" max="7103" width="27.81640625" customWidth="1"/>
    <col min="7104" max="7104" width="0.81640625" customWidth="1"/>
    <col min="7105" max="7105" width="7.54296875" customWidth="1"/>
    <col min="7106" max="7106" width="9.54296875" customWidth="1"/>
    <col min="7107" max="7107" width="8.54296875" bestFit="1" customWidth="1"/>
    <col min="7108" max="7108" width="0.81640625" customWidth="1"/>
    <col min="7109" max="7110" width="7.54296875" customWidth="1"/>
    <col min="7111" max="7111" width="8.54296875" bestFit="1" customWidth="1"/>
    <col min="7112" max="7112" width="0.81640625" customWidth="1"/>
    <col min="7113" max="7114" width="7.54296875" customWidth="1"/>
    <col min="7115" max="7115" width="8.453125" bestFit="1" customWidth="1"/>
    <col min="7116" max="7116" width="0.81640625" customWidth="1"/>
    <col min="7119" max="7119" width="21.54296875" customWidth="1"/>
    <col min="7125" max="7125" width="29" customWidth="1"/>
    <col min="7157" max="7157" width="0.81640625" customWidth="1"/>
    <col min="7158" max="7158" width="34.54296875" customWidth="1"/>
    <col min="7159" max="7159" width="0.81640625" customWidth="1"/>
    <col min="7160" max="7162" width="7.54296875" customWidth="1"/>
    <col min="7163" max="7163" width="0.81640625" customWidth="1"/>
    <col min="7164" max="7166" width="7.54296875" customWidth="1"/>
    <col min="7167" max="7167" width="0.81640625" customWidth="1"/>
    <col min="7168" max="7170" width="7.54296875" customWidth="1"/>
    <col min="7171" max="7171" width="0.81640625" customWidth="1"/>
    <col min="7172" max="7172" width="13.1796875" customWidth="1"/>
    <col min="7173" max="7173" width="9.1796875" customWidth="1"/>
    <col min="7174" max="7174" width="19.1796875" customWidth="1"/>
    <col min="7176" max="7176" width="9.26953125" customWidth="1"/>
    <col min="7358" max="7358" width="0.54296875" customWidth="1"/>
    <col min="7359" max="7359" width="27.81640625" customWidth="1"/>
    <col min="7360" max="7360" width="0.81640625" customWidth="1"/>
    <col min="7361" max="7361" width="7.54296875" customWidth="1"/>
    <col min="7362" max="7362" width="9.54296875" customWidth="1"/>
    <col min="7363" max="7363" width="8.54296875" bestFit="1" customWidth="1"/>
    <col min="7364" max="7364" width="0.81640625" customWidth="1"/>
    <col min="7365" max="7366" width="7.54296875" customWidth="1"/>
    <col min="7367" max="7367" width="8.54296875" bestFit="1" customWidth="1"/>
    <col min="7368" max="7368" width="0.81640625" customWidth="1"/>
    <col min="7369" max="7370" width="7.54296875" customWidth="1"/>
    <col min="7371" max="7371" width="8.453125" bestFit="1" customWidth="1"/>
    <col min="7372" max="7372" width="0.81640625" customWidth="1"/>
    <col min="7375" max="7375" width="21.54296875" customWidth="1"/>
    <col min="7381" max="7381" width="29" customWidth="1"/>
    <col min="7413" max="7413" width="0.81640625" customWidth="1"/>
    <col min="7414" max="7414" width="34.54296875" customWidth="1"/>
    <col min="7415" max="7415" width="0.81640625" customWidth="1"/>
    <col min="7416" max="7418" width="7.54296875" customWidth="1"/>
    <col min="7419" max="7419" width="0.81640625" customWidth="1"/>
    <col min="7420" max="7422" width="7.54296875" customWidth="1"/>
    <col min="7423" max="7423" width="0.81640625" customWidth="1"/>
    <col min="7424" max="7426" width="7.54296875" customWidth="1"/>
    <col min="7427" max="7427" width="0.81640625" customWidth="1"/>
    <col min="7428" max="7428" width="13.1796875" customWidth="1"/>
    <col min="7429" max="7429" width="9.1796875" customWidth="1"/>
    <col min="7430" max="7430" width="19.1796875" customWidth="1"/>
    <col min="7432" max="7432" width="9.26953125" customWidth="1"/>
    <col min="7614" max="7614" width="0.54296875" customWidth="1"/>
    <col min="7615" max="7615" width="27.81640625" customWidth="1"/>
    <col min="7616" max="7616" width="0.81640625" customWidth="1"/>
    <col min="7617" max="7617" width="7.54296875" customWidth="1"/>
    <col min="7618" max="7618" width="9.54296875" customWidth="1"/>
    <col min="7619" max="7619" width="8.54296875" bestFit="1" customWidth="1"/>
    <col min="7620" max="7620" width="0.81640625" customWidth="1"/>
    <col min="7621" max="7622" width="7.54296875" customWidth="1"/>
    <col min="7623" max="7623" width="8.54296875" bestFit="1" customWidth="1"/>
    <col min="7624" max="7624" width="0.81640625" customWidth="1"/>
    <col min="7625" max="7626" width="7.54296875" customWidth="1"/>
    <col min="7627" max="7627" width="8.453125" bestFit="1" customWidth="1"/>
    <col min="7628" max="7628" width="0.81640625" customWidth="1"/>
    <col min="7631" max="7631" width="21.54296875" customWidth="1"/>
    <col min="7637" max="7637" width="29" customWidth="1"/>
    <col min="7669" max="7669" width="0.81640625" customWidth="1"/>
    <col min="7670" max="7670" width="34.54296875" customWidth="1"/>
    <col min="7671" max="7671" width="0.81640625" customWidth="1"/>
    <col min="7672" max="7674" width="7.54296875" customWidth="1"/>
    <col min="7675" max="7675" width="0.81640625" customWidth="1"/>
    <col min="7676" max="7678" width="7.54296875" customWidth="1"/>
    <col min="7679" max="7679" width="0.81640625" customWidth="1"/>
    <col min="7680" max="7682" width="7.54296875" customWidth="1"/>
    <col min="7683" max="7683" width="0.81640625" customWidth="1"/>
    <col min="7684" max="7684" width="13.1796875" customWidth="1"/>
    <col min="7685" max="7685" width="9.1796875" customWidth="1"/>
    <col min="7686" max="7686" width="19.1796875" customWidth="1"/>
    <col min="7688" max="7688" width="9.26953125" customWidth="1"/>
    <col min="7870" max="7870" width="0.54296875" customWidth="1"/>
    <col min="7871" max="7871" width="27.81640625" customWidth="1"/>
    <col min="7872" max="7872" width="0.81640625" customWidth="1"/>
    <col min="7873" max="7873" width="7.54296875" customWidth="1"/>
    <col min="7874" max="7874" width="9.54296875" customWidth="1"/>
    <col min="7875" max="7875" width="8.54296875" bestFit="1" customWidth="1"/>
    <col min="7876" max="7876" width="0.81640625" customWidth="1"/>
    <col min="7877" max="7878" width="7.54296875" customWidth="1"/>
    <col min="7879" max="7879" width="8.54296875" bestFit="1" customWidth="1"/>
    <col min="7880" max="7880" width="0.81640625" customWidth="1"/>
    <col min="7881" max="7882" width="7.54296875" customWidth="1"/>
    <col min="7883" max="7883" width="8.453125" bestFit="1" customWidth="1"/>
    <col min="7884" max="7884" width="0.81640625" customWidth="1"/>
    <col min="7887" max="7887" width="21.54296875" customWidth="1"/>
    <col min="7893" max="7893" width="29" customWidth="1"/>
    <col min="7925" max="7925" width="0.81640625" customWidth="1"/>
    <col min="7926" max="7926" width="34.54296875" customWidth="1"/>
    <col min="7927" max="7927" width="0.81640625" customWidth="1"/>
    <col min="7928" max="7930" width="7.54296875" customWidth="1"/>
    <col min="7931" max="7931" width="0.81640625" customWidth="1"/>
    <col min="7932" max="7934" width="7.54296875" customWidth="1"/>
    <col min="7935" max="7935" width="0.81640625" customWidth="1"/>
    <col min="7936" max="7938" width="7.54296875" customWidth="1"/>
    <col min="7939" max="7939" width="0.81640625" customWidth="1"/>
    <col min="7940" max="7940" width="13.1796875" customWidth="1"/>
    <col min="7941" max="7941" width="9.1796875" customWidth="1"/>
    <col min="7942" max="7942" width="19.1796875" customWidth="1"/>
    <col min="7944" max="7944" width="9.26953125" customWidth="1"/>
    <col min="8126" max="8126" width="0.54296875" customWidth="1"/>
    <col min="8127" max="8127" width="27.81640625" customWidth="1"/>
    <col min="8128" max="8128" width="0.81640625" customWidth="1"/>
    <col min="8129" max="8129" width="7.54296875" customWidth="1"/>
    <col min="8130" max="8130" width="9.54296875" customWidth="1"/>
    <col min="8131" max="8131" width="8.54296875" bestFit="1" customWidth="1"/>
    <col min="8132" max="8132" width="0.81640625" customWidth="1"/>
    <col min="8133" max="8134" width="7.54296875" customWidth="1"/>
    <col min="8135" max="8135" width="8.54296875" bestFit="1" customWidth="1"/>
    <col min="8136" max="8136" width="0.81640625" customWidth="1"/>
    <col min="8137" max="8138" width="7.54296875" customWidth="1"/>
    <col min="8139" max="8139" width="8.453125" bestFit="1" customWidth="1"/>
    <col min="8140" max="8140" width="0.81640625" customWidth="1"/>
    <col min="8143" max="8143" width="21.54296875" customWidth="1"/>
    <col min="8149" max="8149" width="29" customWidth="1"/>
    <col min="8181" max="8181" width="0.81640625" customWidth="1"/>
    <col min="8182" max="8182" width="34.54296875" customWidth="1"/>
    <col min="8183" max="8183" width="0.81640625" customWidth="1"/>
    <col min="8184" max="8186" width="7.54296875" customWidth="1"/>
    <col min="8187" max="8187" width="0.81640625" customWidth="1"/>
    <col min="8188" max="8190" width="7.54296875" customWidth="1"/>
    <col min="8191" max="8191" width="0.81640625" customWidth="1"/>
    <col min="8192" max="8194" width="7.54296875" customWidth="1"/>
    <col min="8195" max="8195" width="0.81640625" customWidth="1"/>
    <col min="8196" max="8196" width="13.1796875" customWidth="1"/>
    <col min="8197" max="8197" width="9.1796875" customWidth="1"/>
    <col min="8198" max="8198" width="19.1796875" customWidth="1"/>
    <col min="8200" max="8200" width="9.26953125" customWidth="1"/>
    <col min="8382" max="8382" width="0.54296875" customWidth="1"/>
    <col min="8383" max="8383" width="27.81640625" customWidth="1"/>
    <col min="8384" max="8384" width="0.81640625" customWidth="1"/>
    <col min="8385" max="8385" width="7.54296875" customWidth="1"/>
    <col min="8386" max="8386" width="9.54296875" customWidth="1"/>
    <col min="8387" max="8387" width="8.54296875" bestFit="1" customWidth="1"/>
    <col min="8388" max="8388" width="0.81640625" customWidth="1"/>
    <col min="8389" max="8390" width="7.54296875" customWidth="1"/>
    <col min="8391" max="8391" width="8.54296875" bestFit="1" customWidth="1"/>
    <col min="8392" max="8392" width="0.81640625" customWidth="1"/>
    <col min="8393" max="8394" width="7.54296875" customWidth="1"/>
    <col min="8395" max="8395" width="8.453125" bestFit="1" customWidth="1"/>
    <col min="8396" max="8396" width="0.81640625" customWidth="1"/>
    <col min="8399" max="8399" width="21.54296875" customWidth="1"/>
    <col min="8405" max="8405" width="29" customWidth="1"/>
    <col min="8437" max="8437" width="0.81640625" customWidth="1"/>
    <col min="8438" max="8438" width="34.54296875" customWidth="1"/>
    <col min="8439" max="8439" width="0.81640625" customWidth="1"/>
    <col min="8440" max="8442" width="7.54296875" customWidth="1"/>
    <col min="8443" max="8443" width="0.81640625" customWidth="1"/>
    <col min="8444" max="8446" width="7.54296875" customWidth="1"/>
    <col min="8447" max="8447" width="0.81640625" customWidth="1"/>
    <col min="8448" max="8450" width="7.54296875" customWidth="1"/>
    <col min="8451" max="8451" width="0.81640625" customWidth="1"/>
    <col min="8452" max="8452" width="13.1796875" customWidth="1"/>
    <col min="8453" max="8453" width="9.1796875" customWidth="1"/>
    <col min="8454" max="8454" width="19.1796875" customWidth="1"/>
    <col min="8456" max="8456" width="9.26953125" customWidth="1"/>
    <col min="8638" max="8638" width="0.54296875" customWidth="1"/>
    <col min="8639" max="8639" width="27.81640625" customWidth="1"/>
    <col min="8640" max="8640" width="0.81640625" customWidth="1"/>
    <col min="8641" max="8641" width="7.54296875" customWidth="1"/>
    <col min="8642" max="8642" width="9.54296875" customWidth="1"/>
    <col min="8643" max="8643" width="8.54296875" bestFit="1" customWidth="1"/>
    <col min="8644" max="8644" width="0.81640625" customWidth="1"/>
    <col min="8645" max="8646" width="7.54296875" customWidth="1"/>
    <col min="8647" max="8647" width="8.54296875" bestFit="1" customWidth="1"/>
    <col min="8648" max="8648" width="0.81640625" customWidth="1"/>
    <col min="8649" max="8650" width="7.54296875" customWidth="1"/>
    <col min="8651" max="8651" width="8.453125" bestFit="1" customWidth="1"/>
    <col min="8652" max="8652" width="0.81640625" customWidth="1"/>
    <col min="8655" max="8655" width="21.54296875" customWidth="1"/>
    <col min="8661" max="8661" width="29" customWidth="1"/>
    <col min="8693" max="8693" width="0.81640625" customWidth="1"/>
    <col min="8694" max="8694" width="34.54296875" customWidth="1"/>
    <col min="8695" max="8695" width="0.81640625" customWidth="1"/>
    <col min="8696" max="8698" width="7.54296875" customWidth="1"/>
    <col min="8699" max="8699" width="0.81640625" customWidth="1"/>
    <col min="8700" max="8702" width="7.54296875" customWidth="1"/>
    <col min="8703" max="8703" width="0.81640625" customWidth="1"/>
    <col min="8704" max="8706" width="7.54296875" customWidth="1"/>
    <col min="8707" max="8707" width="0.81640625" customWidth="1"/>
    <col min="8708" max="8708" width="13.1796875" customWidth="1"/>
    <col min="8709" max="8709" width="9.1796875" customWidth="1"/>
    <col min="8710" max="8710" width="19.1796875" customWidth="1"/>
    <col min="8712" max="8712" width="9.26953125" customWidth="1"/>
    <col min="8894" max="8894" width="0.54296875" customWidth="1"/>
    <col min="8895" max="8895" width="27.81640625" customWidth="1"/>
    <col min="8896" max="8896" width="0.81640625" customWidth="1"/>
    <col min="8897" max="8897" width="7.54296875" customWidth="1"/>
    <col min="8898" max="8898" width="9.54296875" customWidth="1"/>
    <col min="8899" max="8899" width="8.54296875" bestFit="1" customWidth="1"/>
    <col min="8900" max="8900" width="0.81640625" customWidth="1"/>
    <col min="8901" max="8902" width="7.54296875" customWidth="1"/>
    <col min="8903" max="8903" width="8.54296875" bestFit="1" customWidth="1"/>
    <col min="8904" max="8904" width="0.81640625" customWidth="1"/>
    <col min="8905" max="8906" width="7.54296875" customWidth="1"/>
    <col min="8907" max="8907" width="8.453125" bestFit="1" customWidth="1"/>
    <col min="8908" max="8908" width="0.81640625" customWidth="1"/>
    <col min="8911" max="8911" width="21.54296875" customWidth="1"/>
    <col min="8917" max="8917" width="29" customWidth="1"/>
    <col min="8949" max="8949" width="0.81640625" customWidth="1"/>
    <col min="8950" max="8950" width="34.54296875" customWidth="1"/>
    <col min="8951" max="8951" width="0.81640625" customWidth="1"/>
    <col min="8952" max="8954" width="7.54296875" customWidth="1"/>
    <col min="8955" max="8955" width="0.81640625" customWidth="1"/>
    <col min="8956" max="8958" width="7.54296875" customWidth="1"/>
    <col min="8959" max="8959" width="0.81640625" customWidth="1"/>
    <col min="8960" max="8962" width="7.54296875" customWidth="1"/>
    <col min="8963" max="8963" width="0.81640625" customWidth="1"/>
    <col min="8964" max="8964" width="13.1796875" customWidth="1"/>
    <col min="8965" max="8965" width="9.1796875" customWidth="1"/>
    <col min="8966" max="8966" width="19.1796875" customWidth="1"/>
    <col min="8968" max="8968" width="9.26953125" customWidth="1"/>
    <col min="9150" max="9150" width="0.54296875" customWidth="1"/>
    <col min="9151" max="9151" width="27.81640625" customWidth="1"/>
    <col min="9152" max="9152" width="0.81640625" customWidth="1"/>
    <col min="9153" max="9153" width="7.54296875" customWidth="1"/>
    <col min="9154" max="9154" width="9.54296875" customWidth="1"/>
    <col min="9155" max="9155" width="8.54296875" bestFit="1" customWidth="1"/>
    <col min="9156" max="9156" width="0.81640625" customWidth="1"/>
    <col min="9157" max="9158" width="7.54296875" customWidth="1"/>
    <col min="9159" max="9159" width="8.54296875" bestFit="1" customWidth="1"/>
    <col min="9160" max="9160" width="0.81640625" customWidth="1"/>
    <col min="9161" max="9162" width="7.54296875" customWidth="1"/>
    <col min="9163" max="9163" width="8.453125" bestFit="1" customWidth="1"/>
    <col min="9164" max="9164" width="0.81640625" customWidth="1"/>
    <col min="9167" max="9167" width="21.54296875" customWidth="1"/>
    <col min="9173" max="9173" width="29" customWidth="1"/>
    <col min="9205" max="9205" width="0.81640625" customWidth="1"/>
    <col min="9206" max="9206" width="34.54296875" customWidth="1"/>
    <col min="9207" max="9207" width="0.81640625" customWidth="1"/>
    <col min="9208" max="9210" width="7.54296875" customWidth="1"/>
    <col min="9211" max="9211" width="0.81640625" customWidth="1"/>
    <col min="9212" max="9214" width="7.54296875" customWidth="1"/>
    <col min="9215" max="9215" width="0.81640625" customWidth="1"/>
    <col min="9216" max="9218" width="7.54296875" customWidth="1"/>
    <col min="9219" max="9219" width="0.81640625" customWidth="1"/>
    <col min="9220" max="9220" width="13.1796875" customWidth="1"/>
    <col min="9221" max="9221" width="9.1796875" customWidth="1"/>
    <col min="9222" max="9222" width="19.1796875" customWidth="1"/>
    <col min="9224" max="9224" width="9.26953125" customWidth="1"/>
    <col min="9406" max="9406" width="0.54296875" customWidth="1"/>
    <col min="9407" max="9407" width="27.81640625" customWidth="1"/>
    <col min="9408" max="9408" width="0.81640625" customWidth="1"/>
    <col min="9409" max="9409" width="7.54296875" customWidth="1"/>
    <col min="9410" max="9410" width="9.54296875" customWidth="1"/>
    <col min="9411" max="9411" width="8.54296875" bestFit="1" customWidth="1"/>
    <col min="9412" max="9412" width="0.81640625" customWidth="1"/>
    <col min="9413" max="9414" width="7.54296875" customWidth="1"/>
    <col min="9415" max="9415" width="8.54296875" bestFit="1" customWidth="1"/>
    <col min="9416" max="9416" width="0.81640625" customWidth="1"/>
    <col min="9417" max="9418" width="7.54296875" customWidth="1"/>
    <col min="9419" max="9419" width="8.453125" bestFit="1" customWidth="1"/>
    <col min="9420" max="9420" width="0.81640625" customWidth="1"/>
    <col min="9423" max="9423" width="21.54296875" customWidth="1"/>
    <col min="9429" max="9429" width="29" customWidth="1"/>
    <col min="9461" max="9461" width="0.81640625" customWidth="1"/>
    <col min="9462" max="9462" width="34.54296875" customWidth="1"/>
    <col min="9463" max="9463" width="0.81640625" customWidth="1"/>
    <col min="9464" max="9466" width="7.54296875" customWidth="1"/>
    <col min="9467" max="9467" width="0.81640625" customWidth="1"/>
    <col min="9468" max="9470" width="7.54296875" customWidth="1"/>
    <col min="9471" max="9471" width="0.81640625" customWidth="1"/>
    <col min="9472" max="9474" width="7.54296875" customWidth="1"/>
    <col min="9475" max="9475" width="0.81640625" customWidth="1"/>
    <col min="9476" max="9476" width="13.1796875" customWidth="1"/>
    <col min="9477" max="9477" width="9.1796875" customWidth="1"/>
    <col min="9478" max="9478" width="19.1796875" customWidth="1"/>
    <col min="9480" max="9480" width="9.26953125" customWidth="1"/>
    <col min="9662" max="9662" width="0.54296875" customWidth="1"/>
    <col min="9663" max="9663" width="27.81640625" customWidth="1"/>
    <col min="9664" max="9664" width="0.81640625" customWidth="1"/>
    <col min="9665" max="9665" width="7.54296875" customWidth="1"/>
    <col min="9666" max="9666" width="9.54296875" customWidth="1"/>
    <col min="9667" max="9667" width="8.54296875" bestFit="1" customWidth="1"/>
    <col min="9668" max="9668" width="0.81640625" customWidth="1"/>
    <col min="9669" max="9670" width="7.54296875" customWidth="1"/>
    <col min="9671" max="9671" width="8.54296875" bestFit="1" customWidth="1"/>
    <col min="9672" max="9672" width="0.81640625" customWidth="1"/>
    <col min="9673" max="9674" width="7.54296875" customWidth="1"/>
    <col min="9675" max="9675" width="8.453125" bestFit="1" customWidth="1"/>
    <col min="9676" max="9676" width="0.81640625" customWidth="1"/>
    <col min="9679" max="9679" width="21.54296875" customWidth="1"/>
    <col min="9685" max="9685" width="29" customWidth="1"/>
    <col min="9717" max="9717" width="0.81640625" customWidth="1"/>
    <col min="9718" max="9718" width="34.54296875" customWidth="1"/>
    <col min="9719" max="9719" width="0.81640625" customWidth="1"/>
    <col min="9720" max="9722" width="7.54296875" customWidth="1"/>
    <col min="9723" max="9723" width="0.81640625" customWidth="1"/>
    <col min="9724" max="9726" width="7.54296875" customWidth="1"/>
    <col min="9727" max="9727" width="0.81640625" customWidth="1"/>
    <col min="9728" max="9730" width="7.54296875" customWidth="1"/>
    <col min="9731" max="9731" width="0.81640625" customWidth="1"/>
    <col min="9732" max="9732" width="13.1796875" customWidth="1"/>
    <col min="9733" max="9733" width="9.1796875" customWidth="1"/>
    <col min="9734" max="9734" width="19.1796875" customWidth="1"/>
    <col min="9736" max="9736" width="9.26953125" customWidth="1"/>
    <col min="9918" max="9918" width="0.54296875" customWidth="1"/>
    <col min="9919" max="9919" width="27.81640625" customWidth="1"/>
    <col min="9920" max="9920" width="0.81640625" customWidth="1"/>
    <col min="9921" max="9921" width="7.54296875" customWidth="1"/>
    <col min="9922" max="9922" width="9.54296875" customWidth="1"/>
    <col min="9923" max="9923" width="8.54296875" bestFit="1" customWidth="1"/>
    <col min="9924" max="9924" width="0.81640625" customWidth="1"/>
    <col min="9925" max="9926" width="7.54296875" customWidth="1"/>
    <col min="9927" max="9927" width="8.54296875" bestFit="1" customWidth="1"/>
    <col min="9928" max="9928" width="0.81640625" customWidth="1"/>
    <col min="9929" max="9930" width="7.54296875" customWidth="1"/>
    <col min="9931" max="9931" width="8.453125" bestFit="1" customWidth="1"/>
    <col min="9932" max="9932" width="0.81640625" customWidth="1"/>
    <col min="9935" max="9935" width="21.54296875" customWidth="1"/>
    <col min="9941" max="9941" width="29" customWidth="1"/>
    <col min="9973" max="9973" width="0.81640625" customWidth="1"/>
    <col min="9974" max="9974" width="34.54296875" customWidth="1"/>
    <col min="9975" max="9975" width="0.81640625" customWidth="1"/>
    <col min="9976" max="9978" width="7.54296875" customWidth="1"/>
    <col min="9979" max="9979" width="0.81640625" customWidth="1"/>
    <col min="9980" max="9982" width="7.54296875" customWidth="1"/>
    <col min="9983" max="9983" width="0.81640625" customWidth="1"/>
    <col min="9984" max="9986" width="7.54296875" customWidth="1"/>
    <col min="9987" max="9987" width="0.81640625" customWidth="1"/>
    <col min="9988" max="9988" width="13.1796875" customWidth="1"/>
    <col min="9989" max="9989" width="9.1796875" customWidth="1"/>
    <col min="9990" max="9990" width="19.1796875" customWidth="1"/>
    <col min="9992" max="9992" width="9.26953125" customWidth="1"/>
    <col min="10174" max="10174" width="0.54296875" customWidth="1"/>
    <col min="10175" max="10175" width="27.81640625" customWidth="1"/>
    <col min="10176" max="10176" width="0.81640625" customWidth="1"/>
    <col min="10177" max="10177" width="7.54296875" customWidth="1"/>
    <col min="10178" max="10178" width="9.54296875" customWidth="1"/>
    <col min="10179" max="10179" width="8.54296875" bestFit="1" customWidth="1"/>
    <col min="10180" max="10180" width="0.81640625" customWidth="1"/>
    <col min="10181" max="10182" width="7.54296875" customWidth="1"/>
    <col min="10183" max="10183" width="8.54296875" bestFit="1" customWidth="1"/>
    <col min="10184" max="10184" width="0.81640625" customWidth="1"/>
    <col min="10185" max="10186" width="7.54296875" customWidth="1"/>
    <col min="10187" max="10187" width="8.453125" bestFit="1" customWidth="1"/>
    <col min="10188" max="10188" width="0.81640625" customWidth="1"/>
    <col min="10191" max="10191" width="21.54296875" customWidth="1"/>
    <col min="10197" max="10197" width="29" customWidth="1"/>
    <col min="10229" max="10229" width="0.81640625" customWidth="1"/>
    <col min="10230" max="10230" width="34.54296875" customWidth="1"/>
    <col min="10231" max="10231" width="0.81640625" customWidth="1"/>
    <col min="10232" max="10234" width="7.54296875" customWidth="1"/>
    <col min="10235" max="10235" width="0.81640625" customWidth="1"/>
    <col min="10236" max="10238" width="7.54296875" customWidth="1"/>
    <col min="10239" max="10239" width="0.81640625" customWidth="1"/>
    <col min="10240" max="10242" width="7.54296875" customWidth="1"/>
    <col min="10243" max="10243" width="0.81640625" customWidth="1"/>
    <col min="10244" max="10244" width="13.1796875" customWidth="1"/>
    <col min="10245" max="10245" width="9.1796875" customWidth="1"/>
    <col min="10246" max="10246" width="19.1796875" customWidth="1"/>
    <col min="10248" max="10248" width="9.26953125" customWidth="1"/>
    <col min="10430" max="10430" width="0.54296875" customWidth="1"/>
    <col min="10431" max="10431" width="27.81640625" customWidth="1"/>
    <col min="10432" max="10432" width="0.81640625" customWidth="1"/>
    <col min="10433" max="10433" width="7.54296875" customWidth="1"/>
    <col min="10434" max="10434" width="9.54296875" customWidth="1"/>
    <col min="10435" max="10435" width="8.54296875" bestFit="1" customWidth="1"/>
    <col min="10436" max="10436" width="0.81640625" customWidth="1"/>
    <col min="10437" max="10438" width="7.54296875" customWidth="1"/>
    <col min="10439" max="10439" width="8.54296875" bestFit="1" customWidth="1"/>
    <col min="10440" max="10440" width="0.81640625" customWidth="1"/>
    <col min="10441" max="10442" width="7.54296875" customWidth="1"/>
    <col min="10443" max="10443" width="8.453125" bestFit="1" customWidth="1"/>
    <col min="10444" max="10444" width="0.81640625" customWidth="1"/>
    <col min="10447" max="10447" width="21.54296875" customWidth="1"/>
    <col min="10453" max="10453" width="29" customWidth="1"/>
    <col min="10485" max="10485" width="0.81640625" customWidth="1"/>
    <col min="10486" max="10486" width="34.54296875" customWidth="1"/>
    <col min="10487" max="10487" width="0.81640625" customWidth="1"/>
    <col min="10488" max="10490" width="7.54296875" customWidth="1"/>
    <col min="10491" max="10491" width="0.81640625" customWidth="1"/>
    <col min="10492" max="10494" width="7.54296875" customWidth="1"/>
    <col min="10495" max="10495" width="0.81640625" customWidth="1"/>
    <col min="10496" max="10498" width="7.54296875" customWidth="1"/>
    <col min="10499" max="10499" width="0.81640625" customWidth="1"/>
    <col min="10500" max="10500" width="13.1796875" customWidth="1"/>
    <col min="10501" max="10501" width="9.1796875" customWidth="1"/>
    <col min="10502" max="10502" width="19.1796875" customWidth="1"/>
    <col min="10504" max="10504" width="9.26953125" customWidth="1"/>
    <col min="10686" max="10686" width="0.54296875" customWidth="1"/>
    <col min="10687" max="10687" width="27.81640625" customWidth="1"/>
    <col min="10688" max="10688" width="0.81640625" customWidth="1"/>
    <col min="10689" max="10689" width="7.54296875" customWidth="1"/>
    <col min="10690" max="10690" width="9.54296875" customWidth="1"/>
    <col min="10691" max="10691" width="8.54296875" bestFit="1" customWidth="1"/>
    <col min="10692" max="10692" width="0.81640625" customWidth="1"/>
    <col min="10693" max="10694" width="7.54296875" customWidth="1"/>
    <col min="10695" max="10695" width="8.54296875" bestFit="1" customWidth="1"/>
    <col min="10696" max="10696" width="0.81640625" customWidth="1"/>
    <col min="10697" max="10698" width="7.54296875" customWidth="1"/>
    <col min="10699" max="10699" width="8.453125" bestFit="1" customWidth="1"/>
    <col min="10700" max="10700" width="0.81640625" customWidth="1"/>
    <col min="10703" max="10703" width="21.54296875" customWidth="1"/>
    <col min="10709" max="10709" width="29" customWidth="1"/>
    <col min="10741" max="10741" width="0.81640625" customWidth="1"/>
    <col min="10742" max="10742" width="34.54296875" customWidth="1"/>
    <col min="10743" max="10743" width="0.81640625" customWidth="1"/>
    <col min="10744" max="10746" width="7.54296875" customWidth="1"/>
    <col min="10747" max="10747" width="0.81640625" customWidth="1"/>
    <col min="10748" max="10750" width="7.54296875" customWidth="1"/>
    <col min="10751" max="10751" width="0.81640625" customWidth="1"/>
    <col min="10752" max="10754" width="7.54296875" customWidth="1"/>
    <col min="10755" max="10755" width="0.81640625" customWidth="1"/>
    <col min="10756" max="10756" width="13.1796875" customWidth="1"/>
    <col min="10757" max="10757" width="9.1796875" customWidth="1"/>
    <col min="10758" max="10758" width="19.1796875" customWidth="1"/>
    <col min="10760" max="10760" width="9.26953125" customWidth="1"/>
    <col min="10942" max="10942" width="0.54296875" customWidth="1"/>
    <col min="10943" max="10943" width="27.81640625" customWidth="1"/>
    <col min="10944" max="10944" width="0.81640625" customWidth="1"/>
    <col min="10945" max="10945" width="7.54296875" customWidth="1"/>
    <col min="10946" max="10946" width="9.54296875" customWidth="1"/>
    <col min="10947" max="10947" width="8.54296875" bestFit="1" customWidth="1"/>
    <col min="10948" max="10948" width="0.81640625" customWidth="1"/>
    <col min="10949" max="10950" width="7.54296875" customWidth="1"/>
    <col min="10951" max="10951" width="8.54296875" bestFit="1" customWidth="1"/>
    <col min="10952" max="10952" width="0.81640625" customWidth="1"/>
    <col min="10953" max="10954" width="7.54296875" customWidth="1"/>
    <col min="10955" max="10955" width="8.453125" bestFit="1" customWidth="1"/>
    <col min="10956" max="10956" width="0.81640625" customWidth="1"/>
    <col min="10959" max="10959" width="21.54296875" customWidth="1"/>
    <col min="10965" max="10965" width="29" customWidth="1"/>
    <col min="10997" max="10997" width="0.81640625" customWidth="1"/>
    <col min="10998" max="10998" width="34.54296875" customWidth="1"/>
    <col min="10999" max="10999" width="0.81640625" customWidth="1"/>
    <col min="11000" max="11002" width="7.54296875" customWidth="1"/>
    <col min="11003" max="11003" width="0.81640625" customWidth="1"/>
    <col min="11004" max="11006" width="7.54296875" customWidth="1"/>
    <col min="11007" max="11007" width="0.81640625" customWidth="1"/>
    <col min="11008" max="11010" width="7.54296875" customWidth="1"/>
    <col min="11011" max="11011" width="0.81640625" customWidth="1"/>
    <col min="11012" max="11012" width="13.1796875" customWidth="1"/>
    <col min="11013" max="11013" width="9.1796875" customWidth="1"/>
    <col min="11014" max="11014" width="19.1796875" customWidth="1"/>
    <col min="11016" max="11016" width="9.26953125" customWidth="1"/>
    <col min="11198" max="11198" width="0.54296875" customWidth="1"/>
    <col min="11199" max="11199" width="27.81640625" customWidth="1"/>
    <col min="11200" max="11200" width="0.81640625" customWidth="1"/>
    <col min="11201" max="11201" width="7.54296875" customWidth="1"/>
    <col min="11202" max="11202" width="9.54296875" customWidth="1"/>
    <col min="11203" max="11203" width="8.54296875" bestFit="1" customWidth="1"/>
    <col min="11204" max="11204" width="0.81640625" customWidth="1"/>
    <col min="11205" max="11206" width="7.54296875" customWidth="1"/>
    <col min="11207" max="11207" width="8.54296875" bestFit="1" customWidth="1"/>
    <col min="11208" max="11208" width="0.81640625" customWidth="1"/>
    <col min="11209" max="11210" width="7.54296875" customWidth="1"/>
    <col min="11211" max="11211" width="8.453125" bestFit="1" customWidth="1"/>
    <col min="11212" max="11212" width="0.81640625" customWidth="1"/>
    <col min="11215" max="11215" width="21.54296875" customWidth="1"/>
    <col min="11221" max="11221" width="29" customWidth="1"/>
    <col min="11253" max="11253" width="0.81640625" customWidth="1"/>
    <col min="11254" max="11254" width="34.54296875" customWidth="1"/>
    <col min="11255" max="11255" width="0.81640625" customWidth="1"/>
    <col min="11256" max="11258" width="7.54296875" customWidth="1"/>
    <col min="11259" max="11259" width="0.81640625" customWidth="1"/>
    <col min="11260" max="11262" width="7.54296875" customWidth="1"/>
    <col min="11263" max="11263" width="0.81640625" customWidth="1"/>
    <col min="11264" max="11266" width="7.54296875" customWidth="1"/>
    <col min="11267" max="11267" width="0.81640625" customWidth="1"/>
    <col min="11268" max="11268" width="13.1796875" customWidth="1"/>
    <col min="11269" max="11269" width="9.1796875" customWidth="1"/>
    <col min="11270" max="11270" width="19.1796875" customWidth="1"/>
    <col min="11272" max="11272" width="9.26953125" customWidth="1"/>
    <col min="11454" max="11454" width="0.54296875" customWidth="1"/>
    <col min="11455" max="11455" width="27.81640625" customWidth="1"/>
    <col min="11456" max="11456" width="0.81640625" customWidth="1"/>
    <col min="11457" max="11457" width="7.54296875" customWidth="1"/>
    <col min="11458" max="11458" width="9.54296875" customWidth="1"/>
    <col min="11459" max="11459" width="8.54296875" bestFit="1" customWidth="1"/>
    <col min="11460" max="11460" width="0.81640625" customWidth="1"/>
    <col min="11461" max="11462" width="7.54296875" customWidth="1"/>
    <col min="11463" max="11463" width="8.54296875" bestFit="1" customWidth="1"/>
    <col min="11464" max="11464" width="0.81640625" customWidth="1"/>
    <col min="11465" max="11466" width="7.54296875" customWidth="1"/>
    <col min="11467" max="11467" width="8.453125" bestFit="1" customWidth="1"/>
    <col min="11468" max="11468" width="0.81640625" customWidth="1"/>
    <col min="11471" max="11471" width="21.54296875" customWidth="1"/>
    <col min="11477" max="11477" width="29" customWidth="1"/>
    <col min="11509" max="11509" width="0.81640625" customWidth="1"/>
    <col min="11510" max="11510" width="34.54296875" customWidth="1"/>
    <col min="11511" max="11511" width="0.81640625" customWidth="1"/>
    <col min="11512" max="11514" width="7.54296875" customWidth="1"/>
    <col min="11515" max="11515" width="0.81640625" customWidth="1"/>
    <col min="11516" max="11518" width="7.54296875" customWidth="1"/>
    <col min="11519" max="11519" width="0.81640625" customWidth="1"/>
    <col min="11520" max="11522" width="7.54296875" customWidth="1"/>
    <col min="11523" max="11523" width="0.81640625" customWidth="1"/>
    <col min="11524" max="11524" width="13.1796875" customWidth="1"/>
    <col min="11525" max="11525" width="9.1796875" customWidth="1"/>
    <col min="11526" max="11526" width="19.1796875" customWidth="1"/>
    <col min="11528" max="11528" width="9.26953125" customWidth="1"/>
    <col min="11710" max="11710" width="0.54296875" customWidth="1"/>
    <col min="11711" max="11711" width="27.81640625" customWidth="1"/>
    <col min="11712" max="11712" width="0.81640625" customWidth="1"/>
    <col min="11713" max="11713" width="7.54296875" customWidth="1"/>
    <col min="11714" max="11714" width="9.54296875" customWidth="1"/>
    <col min="11715" max="11715" width="8.54296875" bestFit="1" customWidth="1"/>
    <col min="11716" max="11716" width="0.81640625" customWidth="1"/>
    <col min="11717" max="11718" width="7.54296875" customWidth="1"/>
    <col min="11719" max="11719" width="8.54296875" bestFit="1" customWidth="1"/>
    <col min="11720" max="11720" width="0.81640625" customWidth="1"/>
    <col min="11721" max="11722" width="7.54296875" customWidth="1"/>
    <col min="11723" max="11723" width="8.453125" bestFit="1" customWidth="1"/>
    <col min="11724" max="11724" width="0.81640625" customWidth="1"/>
    <col min="11727" max="11727" width="21.54296875" customWidth="1"/>
    <col min="11733" max="11733" width="29" customWidth="1"/>
    <col min="11765" max="11765" width="0.81640625" customWidth="1"/>
    <col min="11766" max="11766" width="34.54296875" customWidth="1"/>
    <col min="11767" max="11767" width="0.81640625" customWidth="1"/>
    <col min="11768" max="11770" width="7.54296875" customWidth="1"/>
    <col min="11771" max="11771" width="0.81640625" customWidth="1"/>
    <col min="11772" max="11774" width="7.54296875" customWidth="1"/>
    <col min="11775" max="11775" width="0.81640625" customWidth="1"/>
    <col min="11776" max="11778" width="7.54296875" customWidth="1"/>
    <col min="11779" max="11779" width="0.81640625" customWidth="1"/>
    <col min="11780" max="11780" width="13.1796875" customWidth="1"/>
    <col min="11781" max="11781" width="9.1796875" customWidth="1"/>
    <col min="11782" max="11782" width="19.1796875" customWidth="1"/>
    <col min="11784" max="11784" width="9.26953125" customWidth="1"/>
    <col min="11966" max="11966" width="0.54296875" customWidth="1"/>
    <col min="11967" max="11967" width="27.81640625" customWidth="1"/>
    <col min="11968" max="11968" width="0.81640625" customWidth="1"/>
    <col min="11969" max="11969" width="7.54296875" customWidth="1"/>
    <col min="11970" max="11970" width="9.54296875" customWidth="1"/>
    <col min="11971" max="11971" width="8.54296875" bestFit="1" customWidth="1"/>
    <col min="11972" max="11972" width="0.81640625" customWidth="1"/>
    <col min="11973" max="11974" width="7.54296875" customWidth="1"/>
    <col min="11975" max="11975" width="8.54296875" bestFit="1" customWidth="1"/>
    <col min="11976" max="11976" width="0.81640625" customWidth="1"/>
    <col min="11977" max="11978" width="7.54296875" customWidth="1"/>
    <col min="11979" max="11979" width="8.453125" bestFit="1" customWidth="1"/>
    <col min="11980" max="11980" width="0.81640625" customWidth="1"/>
    <col min="11983" max="11983" width="21.54296875" customWidth="1"/>
    <col min="11989" max="11989" width="29" customWidth="1"/>
    <col min="12021" max="12021" width="0.81640625" customWidth="1"/>
    <col min="12022" max="12022" width="34.54296875" customWidth="1"/>
    <col min="12023" max="12023" width="0.81640625" customWidth="1"/>
    <col min="12024" max="12026" width="7.54296875" customWidth="1"/>
    <col min="12027" max="12027" width="0.81640625" customWidth="1"/>
    <col min="12028" max="12030" width="7.54296875" customWidth="1"/>
    <col min="12031" max="12031" width="0.81640625" customWidth="1"/>
    <col min="12032" max="12034" width="7.54296875" customWidth="1"/>
    <col min="12035" max="12035" width="0.81640625" customWidth="1"/>
    <col min="12036" max="12036" width="13.1796875" customWidth="1"/>
    <col min="12037" max="12037" width="9.1796875" customWidth="1"/>
    <col min="12038" max="12038" width="19.1796875" customWidth="1"/>
    <col min="12040" max="12040" width="9.26953125" customWidth="1"/>
    <col min="12222" max="12222" width="0.54296875" customWidth="1"/>
    <col min="12223" max="12223" width="27.81640625" customWidth="1"/>
    <col min="12224" max="12224" width="0.81640625" customWidth="1"/>
    <col min="12225" max="12225" width="7.54296875" customWidth="1"/>
    <col min="12226" max="12226" width="9.54296875" customWidth="1"/>
    <col min="12227" max="12227" width="8.54296875" bestFit="1" customWidth="1"/>
    <col min="12228" max="12228" width="0.81640625" customWidth="1"/>
    <col min="12229" max="12230" width="7.54296875" customWidth="1"/>
    <col min="12231" max="12231" width="8.54296875" bestFit="1" customWidth="1"/>
    <col min="12232" max="12232" width="0.81640625" customWidth="1"/>
    <col min="12233" max="12234" width="7.54296875" customWidth="1"/>
    <col min="12235" max="12235" width="8.453125" bestFit="1" customWidth="1"/>
    <col min="12236" max="12236" width="0.81640625" customWidth="1"/>
    <col min="12239" max="12239" width="21.54296875" customWidth="1"/>
    <col min="12245" max="12245" width="29" customWidth="1"/>
    <col min="12277" max="12277" width="0.81640625" customWidth="1"/>
    <col min="12278" max="12278" width="34.54296875" customWidth="1"/>
    <col min="12279" max="12279" width="0.81640625" customWidth="1"/>
    <col min="12280" max="12282" width="7.54296875" customWidth="1"/>
    <col min="12283" max="12283" width="0.81640625" customWidth="1"/>
    <col min="12284" max="12286" width="7.54296875" customWidth="1"/>
    <col min="12287" max="12287" width="0.81640625" customWidth="1"/>
    <col min="12288" max="12290" width="7.54296875" customWidth="1"/>
    <col min="12291" max="12291" width="0.81640625" customWidth="1"/>
    <col min="12292" max="12292" width="13.1796875" customWidth="1"/>
    <col min="12293" max="12293" width="9.1796875" customWidth="1"/>
    <col min="12294" max="12294" width="19.1796875" customWidth="1"/>
    <col min="12296" max="12296" width="9.26953125" customWidth="1"/>
    <col min="12478" max="12478" width="0.54296875" customWidth="1"/>
    <col min="12479" max="12479" width="27.81640625" customWidth="1"/>
    <col min="12480" max="12480" width="0.81640625" customWidth="1"/>
    <col min="12481" max="12481" width="7.54296875" customWidth="1"/>
    <col min="12482" max="12482" width="9.54296875" customWidth="1"/>
    <col min="12483" max="12483" width="8.54296875" bestFit="1" customWidth="1"/>
    <col min="12484" max="12484" width="0.81640625" customWidth="1"/>
    <col min="12485" max="12486" width="7.54296875" customWidth="1"/>
    <col min="12487" max="12487" width="8.54296875" bestFit="1" customWidth="1"/>
    <col min="12488" max="12488" width="0.81640625" customWidth="1"/>
    <col min="12489" max="12490" width="7.54296875" customWidth="1"/>
    <col min="12491" max="12491" width="8.453125" bestFit="1" customWidth="1"/>
    <col min="12492" max="12492" width="0.81640625" customWidth="1"/>
    <col min="12495" max="12495" width="21.54296875" customWidth="1"/>
    <col min="12501" max="12501" width="29" customWidth="1"/>
    <col min="12533" max="12533" width="0.81640625" customWidth="1"/>
    <col min="12534" max="12534" width="34.54296875" customWidth="1"/>
    <col min="12535" max="12535" width="0.81640625" customWidth="1"/>
    <col min="12536" max="12538" width="7.54296875" customWidth="1"/>
    <col min="12539" max="12539" width="0.81640625" customWidth="1"/>
    <col min="12540" max="12542" width="7.54296875" customWidth="1"/>
    <col min="12543" max="12543" width="0.81640625" customWidth="1"/>
    <col min="12544" max="12546" width="7.54296875" customWidth="1"/>
    <col min="12547" max="12547" width="0.81640625" customWidth="1"/>
    <col min="12548" max="12548" width="13.1796875" customWidth="1"/>
    <col min="12549" max="12549" width="9.1796875" customWidth="1"/>
    <col min="12550" max="12550" width="19.1796875" customWidth="1"/>
    <col min="12552" max="12552" width="9.26953125" customWidth="1"/>
    <col min="12734" max="12734" width="0.54296875" customWidth="1"/>
    <col min="12735" max="12735" width="27.81640625" customWidth="1"/>
    <col min="12736" max="12736" width="0.81640625" customWidth="1"/>
    <col min="12737" max="12737" width="7.54296875" customWidth="1"/>
    <col min="12738" max="12738" width="9.54296875" customWidth="1"/>
    <col min="12739" max="12739" width="8.54296875" bestFit="1" customWidth="1"/>
    <col min="12740" max="12740" width="0.81640625" customWidth="1"/>
    <col min="12741" max="12742" width="7.54296875" customWidth="1"/>
    <col min="12743" max="12743" width="8.54296875" bestFit="1" customWidth="1"/>
    <col min="12744" max="12744" width="0.81640625" customWidth="1"/>
    <col min="12745" max="12746" width="7.54296875" customWidth="1"/>
    <col min="12747" max="12747" width="8.453125" bestFit="1" customWidth="1"/>
    <col min="12748" max="12748" width="0.81640625" customWidth="1"/>
    <col min="12751" max="12751" width="21.54296875" customWidth="1"/>
    <col min="12757" max="12757" width="29" customWidth="1"/>
    <col min="12789" max="12789" width="0.81640625" customWidth="1"/>
    <col min="12790" max="12790" width="34.54296875" customWidth="1"/>
    <col min="12791" max="12791" width="0.81640625" customWidth="1"/>
    <col min="12792" max="12794" width="7.54296875" customWidth="1"/>
    <col min="12795" max="12795" width="0.81640625" customWidth="1"/>
    <col min="12796" max="12798" width="7.54296875" customWidth="1"/>
    <col min="12799" max="12799" width="0.81640625" customWidth="1"/>
    <col min="12800" max="12802" width="7.54296875" customWidth="1"/>
    <col min="12803" max="12803" width="0.81640625" customWidth="1"/>
    <col min="12804" max="12804" width="13.1796875" customWidth="1"/>
    <col min="12805" max="12805" width="9.1796875" customWidth="1"/>
    <col min="12806" max="12806" width="19.1796875" customWidth="1"/>
    <col min="12808" max="12808" width="9.26953125" customWidth="1"/>
    <col min="12990" max="12990" width="0.54296875" customWidth="1"/>
    <col min="12991" max="12991" width="27.81640625" customWidth="1"/>
    <col min="12992" max="12992" width="0.81640625" customWidth="1"/>
    <col min="12993" max="12993" width="7.54296875" customWidth="1"/>
    <col min="12994" max="12994" width="9.54296875" customWidth="1"/>
    <col min="12995" max="12995" width="8.54296875" bestFit="1" customWidth="1"/>
    <col min="12996" max="12996" width="0.81640625" customWidth="1"/>
    <col min="12997" max="12998" width="7.54296875" customWidth="1"/>
    <col min="12999" max="12999" width="8.54296875" bestFit="1" customWidth="1"/>
    <col min="13000" max="13000" width="0.81640625" customWidth="1"/>
    <col min="13001" max="13002" width="7.54296875" customWidth="1"/>
    <col min="13003" max="13003" width="8.453125" bestFit="1" customWidth="1"/>
    <col min="13004" max="13004" width="0.81640625" customWidth="1"/>
    <col min="13007" max="13007" width="21.54296875" customWidth="1"/>
    <col min="13013" max="13013" width="29" customWidth="1"/>
    <col min="13045" max="13045" width="0.81640625" customWidth="1"/>
    <col min="13046" max="13046" width="34.54296875" customWidth="1"/>
    <col min="13047" max="13047" width="0.81640625" customWidth="1"/>
    <col min="13048" max="13050" width="7.54296875" customWidth="1"/>
    <col min="13051" max="13051" width="0.81640625" customWidth="1"/>
    <col min="13052" max="13054" width="7.54296875" customWidth="1"/>
    <col min="13055" max="13055" width="0.81640625" customWidth="1"/>
    <col min="13056" max="13058" width="7.54296875" customWidth="1"/>
    <col min="13059" max="13059" width="0.81640625" customWidth="1"/>
    <col min="13060" max="13060" width="13.1796875" customWidth="1"/>
    <col min="13061" max="13061" width="9.1796875" customWidth="1"/>
    <col min="13062" max="13062" width="19.1796875" customWidth="1"/>
    <col min="13064" max="13064" width="9.26953125" customWidth="1"/>
    <col min="13246" max="13246" width="0.54296875" customWidth="1"/>
    <col min="13247" max="13247" width="27.81640625" customWidth="1"/>
    <col min="13248" max="13248" width="0.81640625" customWidth="1"/>
    <col min="13249" max="13249" width="7.54296875" customWidth="1"/>
    <col min="13250" max="13250" width="9.54296875" customWidth="1"/>
    <col min="13251" max="13251" width="8.54296875" bestFit="1" customWidth="1"/>
    <col min="13252" max="13252" width="0.81640625" customWidth="1"/>
    <col min="13253" max="13254" width="7.54296875" customWidth="1"/>
    <col min="13255" max="13255" width="8.54296875" bestFit="1" customWidth="1"/>
    <col min="13256" max="13256" width="0.81640625" customWidth="1"/>
    <col min="13257" max="13258" width="7.54296875" customWidth="1"/>
    <col min="13259" max="13259" width="8.453125" bestFit="1" customWidth="1"/>
    <col min="13260" max="13260" width="0.81640625" customWidth="1"/>
    <col min="13263" max="13263" width="21.54296875" customWidth="1"/>
    <col min="13269" max="13269" width="29" customWidth="1"/>
    <col min="13301" max="13301" width="0.81640625" customWidth="1"/>
    <col min="13302" max="13302" width="34.54296875" customWidth="1"/>
    <col min="13303" max="13303" width="0.81640625" customWidth="1"/>
    <col min="13304" max="13306" width="7.54296875" customWidth="1"/>
    <col min="13307" max="13307" width="0.81640625" customWidth="1"/>
    <col min="13308" max="13310" width="7.54296875" customWidth="1"/>
    <col min="13311" max="13311" width="0.81640625" customWidth="1"/>
    <col min="13312" max="13314" width="7.54296875" customWidth="1"/>
    <col min="13315" max="13315" width="0.81640625" customWidth="1"/>
    <col min="13316" max="13316" width="13.1796875" customWidth="1"/>
    <col min="13317" max="13317" width="9.1796875" customWidth="1"/>
    <col min="13318" max="13318" width="19.1796875" customWidth="1"/>
    <col min="13320" max="13320" width="9.26953125" customWidth="1"/>
    <col min="13502" max="13502" width="0.54296875" customWidth="1"/>
    <col min="13503" max="13503" width="27.81640625" customWidth="1"/>
    <col min="13504" max="13504" width="0.81640625" customWidth="1"/>
    <col min="13505" max="13505" width="7.54296875" customWidth="1"/>
    <col min="13506" max="13506" width="9.54296875" customWidth="1"/>
    <col min="13507" max="13507" width="8.54296875" bestFit="1" customWidth="1"/>
    <col min="13508" max="13508" width="0.81640625" customWidth="1"/>
    <col min="13509" max="13510" width="7.54296875" customWidth="1"/>
    <col min="13511" max="13511" width="8.54296875" bestFit="1" customWidth="1"/>
    <col min="13512" max="13512" width="0.81640625" customWidth="1"/>
    <col min="13513" max="13514" width="7.54296875" customWidth="1"/>
    <col min="13515" max="13515" width="8.453125" bestFit="1" customWidth="1"/>
    <col min="13516" max="13516" width="0.81640625" customWidth="1"/>
    <col min="13519" max="13519" width="21.54296875" customWidth="1"/>
    <col min="13525" max="13525" width="29" customWidth="1"/>
    <col min="13557" max="13557" width="0.81640625" customWidth="1"/>
    <col min="13558" max="13558" width="34.54296875" customWidth="1"/>
    <col min="13559" max="13559" width="0.81640625" customWidth="1"/>
    <col min="13560" max="13562" width="7.54296875" customWidth="1"/>
    <col min="13563" max="13563" width="0.81640625" customWidth="1"/>
    <col min="13564" max="13566" width="7.54296875" customWidth="1"/>
    <col min="13567" max="13567" width="0.81640625" customWidth="1"/>
    <col min="13568" max="13570" width="7.54296875" customWidth="1"/>
    <col min="13571" max="13571" width="0.81640625" customWidth="1"/>
    <col min="13572" max="13572" width="13.1796875" customWidth="1"/>
    <col min="13573" max="13573" width="9.1796875" customWidth="1"/>
    <col min="13574" max="13574" width="19.1796875" customWidth="1"/>
    <col min="13576" max="13576" width="9.26953125" customWidth="1"/>
    <col min="13758" max="13758" width="0.54296875" customWidth="1"/>
    <col min="13759" max="13759" width="27.81640625" customWidth="1"/>
    <col min="13760" max="13760" width="0.81640625" customWidth="1"/>
    <col min="13761" max="13761" width="7.54296875" customWidth="1"/>
    <col min="13762" max="13762" width="9.54296875" customWidth="1"/>
    <col min="13763" max="13763" width="8.54296875" bestFit="1" customWidth="1"/>
    <col min="13764" max="13764" width="0.81640625" customWidth="1"/>
    <col min="13765" max="13766" width="7.54296875" customWidth="1"/>
    <col min="13767" max="13767" width="8.54296875" bestFit="1" customWidth="1"/>
    <col min="13768" max="13768" width="0.81640625" customWidth="1"/>
    <col min="13769" max="13770" width="7.54296875" customWidth="1"/>
    <col min="13771" max="13771" width="8.453125" bestFit="1" customWidth="1"/>
    <col min="13772" max="13772" width="0.81640625" customWidth="1"/>
    <col min="13775" max="13775" width="21.54296875" customWidth="1"/>
    <col min="13781" max="13781" width="29" customWidth="1"/>
    <col min="13813" max="13813" width="0.81640625" customWidth="1"/>
    <col min="13814" max="13814" width="34.54296875" customWidth="1"/>
    <col min="13815" max="13815" width="0.81640625" customWidth="1"/>
    <col min="13816" max="13818" width="7.54296875" customWidth="1"/>
    <col min="13819" max="13819" width="0.81640625" customWidth="1"/>
    <col min="13820" max="13822" width="7.54296875" customWidth="1"/>
    <col min="13823" max="13823" width="0.81640625" customWidth="1"/>
    <col min="13824" max="13826" width="7.54296875" customWidth="1"/>
    <col min="13827" max="13827" width="0.81640625" customWidth="1"/>
    <col min="13828" max="13828" width="13.1796875" customWidth="1"/>
    <col min="13829" max="13829" width="9.1796875" customWidth="1"/>
    <col min="13830" max="13830" width="19.1796875" customWidth="1"/>
    <col min="13832" max="13832" width="9.26953125" customWidth="1"/>
    <col min="14014" max="14014" width="0.54296875" customWidth="1"/>
    <col min="14015" max="14015" width="27.81640625" customWidth="1"/>
    <col min="14016" max="14016" width="0.81640625" customWidth="1"/>
    <col min="14017" max="14017" width="7.54296875" customWidth="1"/>
    <col min="14018" max="14018" width="9.54296875" customWidth="1"/>
    <col min="14019" max="14019" width="8.54296875" bestFit="1" customWidth="1"/>
    <col min="14020" max="14020" width="0.81640625" customWidth="1"/>
    <col min="14021" max="14022" width="7.54296875" customWidth="1"/>
    <col min="14023" max="14023" width="8.54296875" bestFit="1" customWidth="1"/>
    <col min="14024" max="14024" width="0.81640625" customWidth="1"/>
    <col min="14025" max="14026" width="7.54296875" customWidth="1"/>
    <col min="14027" max="14027" width="8.453125" bestFit="1" customWidth="1"/>
    <col min="14028" max="14028" width="0.81640625" customWidth="1"/>
    <col min="14031" max="14031" width="21.54296875" customWidth="1"/>
    <col min="14037" max="14037" width="29" customWidth="1"/>
    <col min="14069" max="14069" width="0.81640625" customWidth="1"/>
    <col min="14070" max="14070" width="34.54296875" customWidth="1"/>
    <col min="14071" max="14071" width="0.81640625" customWidth="1"/>
    <col min="14072" max="14074" width="7.54296875" customWidth="1"/>
    <col min="14075" max="14075" width="0.81640625" customWidth="1"/>
    <col min="14076" max="14078" width="7.54296875" customWidth="1"/>
    <col min="14079" max="14079" width="0.81640625" customWidth="1"/>
    <col min="14080" max="14082" width="7.54296875" customWidth="1"/>
    <col min="14083" max="14083" width="0.81640625" customWidth="1"/>
    <col min="14084" max="14084" width="13.1796875" customWidth="1"/>
    <col min="14085" max="14085" width="9.1796875" customWidth="1"/>
    <col min="14086" max="14086" width="19.1796875" customWidth="1"/>
    <col min="14088" max="14088" width="9.26953125" customWidth="1"/>
    <col min="14270" max="14270" width="0.54296875" customWidth="1"/>
    <col min="14271" max="14271" width="27.81640625" customWidth="1"/>
    <col min="14272" max="14272" width="0.81640625" customWidth="1"/>
    <col min="14273" max="14273" width="7.54296875" customWidth="1"/>
    <col min="14274" max="14274" width="9.54296875" customWidth="1"/>
    <col min="14275" max="14275" width="8.54296875" bestFit="1" customWidth="1"/>
    <col min="14276" max="14276" width="0.81640625" customWidth="1"/>
    <col min="14277" max="14278" width="7.54296875" customWidth="1"/>
    <col min="14279" max="14279" width="8.54296875" bestFit="1" customWidth="1"/>
    <col min="14280" max="14280" width="0.81640625" customWidth="1"/>
    <col min="14281" max="14282" width="7.54296875" customWidth="1"/>
    <col min="14283" max="14283" width="8.453125" bestFit="1" customWidth="1"/>
    <col min="14284" max="14284" width="0.81640625" customWidth="1"/>
    <col min="14287" max="14287" width="21.54296875" customWidth="1"/>
    <col min="14293" max="14293" width="29" customWidth="1"/>
    <col min="14325" max="14325" width="0.81640625" customWidth="1"/>
    <col min="14326" max="14326" width="34.54296875" customWidth="1"/>
    <col min="14327" max="14327" width="0.81640625" customWidth="1"/>
    <col min="14328" max="14330" width="7.54296875" customWidth="1"/>
    <col min="14331" max="14331" width="0.81640625" customWidth="1"/>
    <col min="14332" max="14334" width="7.54296875" customWidth="1"/>
    <col min="14335" max="14335" width="0.81640625" customWidth="1"/>
    <col min="14336" max="14338" width="7.54296875" customWidth="1"/>
    <col min="14339" max="14339" width="0.81640625" customWidth="1"/>
    <col min="14340" max="14340" width="13.1796875" customWidth="1"/>
    <col min="14341" max="14341" width="9.1796875" customWidth="1"/>
    <col min="14342" max="14342" width="19.1796875" customWidth="1"/>
    <col min="14344" max="14344" width="9.26953125" customWidth="1"/>
    <col min="14526" max="14526" width="0.54296875" customWidth="1"/>
    <col min="14527" max="14527" width="27.81640625" customWidth="1"/>
    <col min="14528" max="14528" width="0.81640625" customWidth="1"/>
    <col min="14529" max="14529" width="7.54296875" customWidth="1"/>
    <col min="14530" max="14530" width="9.54296875" customWidth="1"/>
    <col min="14531" max="14531" width="8.54296875" bestFit="1" customWidth="1"/>
    <col min="14532" max="14532" width="0.81640625" customWidth="1"/>
    <col min="14533" max="14534" width="7.54296875" customWidth="1"/>
    <col min="14535" max="14535" width="8.54296875" bestFit="1" customWidth="1"/>
    <col min="14536" max="14536" width="0.81640625" customWidth="1"/>
    <col min="14537" max="14538" width="7.54296875" customWidth="1"/>
    <col min="14539" max="14539" width="8.453125" bestFit="1" customWidth="1"/>
    <col min="14540" max="14540" width="0.81640625" customWidth="1"/>
    <col min="14543" max="14543" width="21.54296875" customWidth="1"/>
    <col min="14549" max="14549" width="29" customWidth="1"/>
    <col min="14581" max="14581" width="0.81640625" customWidth="1"/>
    <col min="14582" max="14582" width="34.54296875" customWidth="1"/>
    <col min="14583" max="14583" width="0.81640625" customWidth="1"/>
    <col min="14584" max="14586" width="7.54296875" customWidth="1"/>
    <col min="14587" max="14587" width="0.81640625" customWidth="1"/>
    <col min="14588" max="14590" width="7.54296875" customWidth="1"/>
    <col min="14591" max="14591" width="0.81640625" customWidth="1"/>
    <col min="14592" max="14594" width="7.54296875" customWidth="1"/>
    <col min="14595" max="14595" width="0.81640625" customWidth="1"/>
    <col min="14596" max="14596" width="13.1796875" customWidth="1"/>
    <col min="14597" max="14597" width="9.1796875" customWidth="1"/>
    <col min="14598" max="14598" width="19.1796875" customWidth="1"/>
    <col min="14600" max="14600" width="9.26953125" customWidth="1"/>
    <col min="14782" max="14782" width="0.54296875" customWidth="1"/>
    <col min="14783" max="14783" width="27.81640625" customWidth="1"/>
    <col min="14784" max="14784" width="0.81640625" customWidth="1"/>
    <col min="14785" max="14785" width="7.54296875" customWidth="1"/>
    <col min="14786" max="14786" width="9.54296875" customWidth="1"/>
    <col min="14787" max="14787" width="8.54296875" bestFit="1" customWidth="1"/>
    <col min="14788" max="14788" width="0.81640625" customWidth="1"/>
    <col min="14789" max="14790" width="7.54296875" customWidth="1"/>
    <col min="14791" max="14791" width="8.54296875" bestFit="1" customWidth="1"/>
    <col min="14792" max="14792" width="0.81640625" customWidth="1"/>
    <col min="14793" max="14794" width="7.54296875" customWidth="1"/>
    <col min="14795" max="14795" width="8.453125" bestFit="1" customWidth="1"/>
    <col min="14796" max="14796" width="0.81640625" customWidth="1"/>
    <col min="14799" max="14799" width="21.54296875" customWidth="1"/>
    <col min="14805" max="14805" width="29" customWidth="1"/>
    <col min="14837" max="14837" width="0.81640625" customWidth="1"/>
    <col min="14838" max="14838" width="34.54296875" customWidth="1"/>
    <col min="14839" max="14839" width="0.81640625" customWidth="1"/>
    <col min="14840" max="14842" width="7.54296875" customWidth="1"/>
    <col min="14843" max="14843" width="0.81640625" customWidth="1"/>
    <col min="14844" max="14846" width="7.54296875" customWidth="1"/>
    <col min="14847" max="14847" width="0.81640625" customWidth="1"/>
    <col min="14848" max="14850" width="7.54296875" customWidth="1"/>
    <col min="14851" max="14851" width="0.81640625" customWidth="1"/>
    <col min="14852" max="14852" width="13.1796875" customWidth="1"/>
    <col min="14853" max="14853" width="9.1796875" customWidth="1"/>
    <col min="14854" max="14854" width="19.1796875" customWidth="1"/>
    <col min="14856" max="14856" width="9.26953125" customWidth="1"/>
    <col min="15038" max="15038" width="0.54296875" customWidth="1"/>
    <col min="15039" max="15039" width="27.81640625" customWidth="1"/>
    <col min="15040" max="15040" width="0.81640625" customWidth="1"/>
    <col min="15041" max="15041" width="7.54296875" customWidth="1"/>
    <col min="15042" max="15042" width="9.54296875" customWidth="1"/>
    <col min="15043" max="15043" width="8.54296875" bestFit="1" customWidth="1"/>
    <col min="15044" max="15044" width="0.81640625" customWidth="1"/>
    <col min="15045" max="15046" width="7.54296875" customWidth="1"/>
    <col min="15047" max="15047" width="8.54296875" bestFit="1" customWidth="1"/>
    <col min="15048" max="15048" width="0.81640625" customWidth="1"/>
    <col min="15049" max="15050" width="7.54296875" customWidth="1"/>
    <col min="15051" max="15051" width="8.453125" bestFit="1" customWidth="1"/>
    <col min="15052" max="15052" width="0.81640625" customWidth="1"/>
    <col min="15055" max="15055" width="21.54296875" customWidth="1"/>
    <col min="15061" max="15061" width="29" customWidth="1"/>
    <col min="15093" max="15093" width="0.81640625" customWidth="1"/>
    <col min="15094" max="15094" width="34.54296875" customWidth="1"/>
    <col min="15095" max="15095" width="0.81640625" customWidth="1"/>
    <col min="15096" max="15098" width="7.54296875" customWidth="1"/>
    <col min="15099" max="15099" width="0.81640625" customWidth="1"/>
    <col min="15100" max="15102" width="7.54296875" customWidth="1"/>
    <col min="15103" max="15103" width="0.81640625" customWidth="1"/>
    <col min="15104" max="15106" width="7.54296875" customWidth="1"/>
    <col min="15107" max="15107" width="0.81640625" customWidth="1"/>
    <col min="15108" max="15108" width="13.1796875" customWidth="1"/>
    <col min="15109" max="15109" width="9.1796875" customWidth="1"/>
    <col min="15110" max="15110" width="19.1796875" customWidth="1"/>
    <col min="15112" max="15112" width="9.26953125" customWidth="1"/>
    <col min="15294" max="15294" width="0.54296875" customWidth="1"/>
    <col min="15295" max="15295" width="27.81640625" customWidth="1"/>
    <col min="15296" max="15296" width="0.81640625" customWidth="1"/>
    <col min="15297" max="15297" width="7.54296875" customWidth="1"/>
    <col min="15298" max="15298" width="9.54296875" customWidth="1"/>
    <col min="15299" max="15299" width="8.54296875" bestFit="1" customWidth="1"/>
    <col min="15300" max="15300" width="0.81640625" customWidth="1"/>
    <col min="15301" max="15302" width="7.54296875" customWidth="1"/>
    <col min="15303" max="15303" width="8.54296875" bestFit="1" customWidth="1"/>
    <col min="15304" max="15304" width="0.81640625" customWidth="1"/>
    <col min="15305" max="15306" width="7.54296875" customWidth="1"/>
    <col min="15307" max="15307" width="8.453125" bestFit="1" customWidth="1"/>
    <col min="15308" max="15308" width="0.81640625" customWidth="1"/>
    <col min="15311" max="15311" width="21.54296875" customWidth="1"/>
    <col min="15317" max="15317" width="29" customWidth="1"/>
    <col min="15349" max="15349" width="0.81640625" customWidth="1"/>
    <col min="15350" max="15350" width="34.54296875" customWidth="1"/>
    <col min="15351" max="15351" width="0.81640625" customWidth="1"/>
    <col min="15352" max="15354" width="7.54296875" customWidth="1"/>
    <col min="15355" max="15355" width="0.81640625" customWidth="1"/>
    <col min="15356" max="15358" width="7.54296875" customWidth="1"/>
    <col min="15359" max="15359" width="0.81640625" customWidth="1"/>
    <col min="15360" max="15362" width="7.54296875" customWidth="1"/>
    <col min="15363" max="15363" width="0.81640625" customWidth="1"/>
    <col min="15364" max="15364" width="13.1796875" customWidth="1"/>
    <col min="15365" max="15365" width="9.1796875" customWidth="1"/>
    <col min="15366" max="15366" width="19.1796875" customWidth="1"/>
    <col min="15368" max="15368" width="9.26953125" customWidth="1"/>
    <col min="15550" max="15550" width="0.54296875" customWidth="1"/>
    <col min="15551" max="15551" width="27.81640625" customWidth="1"/>
    <col min="15552" max="15552" width="0.81640625" customWidth="1"/>
    <col min="15553" max="15553" width="7.54296875" customWidth="1"/>
    <col min="15554" max="15554" width="9.54296875" customWidth="1"/>
    <col min="15555" max="15555" width="8.54296875" bestFit="1" customWidth="1"/>
    <col min="15556" max="15556" width="0.81640625" customWidth="1"/>
    <col min="15557" max="15558" width="7.54296875" customWidth="1"/>
    <col min="15559" max="15559" width="8.54296875" bestFit="1" customWidth="1"/>
    <col min="15560" max="15560" width="0.81640625" customWidth="1"/>
    <col min="15561" max="15562" width="7.54296875" customWidth="1"/>
    <col min="15563" max="15563" width="8.453125" bestFit="1" customWidth="1"/>
    <col min="15564" max="15564" width="0.81640625" customWidth="1"/>
    <col min="15567" max="15567" width="21.54296875" customWidth="1"/>
    <col min="15573" max="15573" width="29" customWidth="1"/>
    <col min="15605" max="15605" width="0.81640625" customWidth="1"/>
    <col min="15606" max="15606" width="34.54296875" customWidth="1"/>
    <col min="15607" max="15607" width="0.81640625" customWidth="1"/>
    <col min="15608" max="15610" width="7.54296875" customWidth="1"/>
    <col min="15611" max="15611" width="0.81640625" customWidth="1"/>
    <col min="15612" max="15614" width="7.54296875" customWidth="1"/>
    <col min="15615" max="15615" width="0.81640625" customWidth="1"/>
    <col min="15616" max="15618" width="7.54296875" customWidth="1"/>
    <col min="15619" max="15619" width="0.81640625" customWidth="1"/>
    <col min="15620" max="15620" width="13.1796875" customWidth="1"/>
    <col min="15621" max="15621" width="9.1796875" customWidth="1"/>
    <col min="15622" max="15622" width="19.1796875" customWidth="1"/>
    <col min="15624" max="15624" width="9.26953125" customWidth="1"/>
    <col min="15806" max="15806" width="0.54296875" customWidth="1"/>
    <col min="15807" max="15807" width="27.81640625" customWidth="1"/>
    <col min="15808" max="15808" width="0.81640625" customWidth="1"/>
    <col min="15809" max="15809" width="7.54296875" customWidth="1"/>
    <col min="15810" max="15810" width="9.54296875" customWidth="1"/>
    <col min="15811" max="15811" width="8.54296875" bestFit="1" customWidth="1"/>
    <col min="15812" max="15812" width="0.81640625" customWidth="1"/>
    <col min="15813" max="15814" width="7.54296875" customWidth="1"/>
    <col min="15815" max="15815" width="8.54296875" bestFit="1" customWidth="1"/>
    <col min="15816" max="15816" width="0.81640625" customWidth="1"/>
    <col min="15817" max="15818" width="7.54296875" customWidth="1"/>
    <col min="15819" max="15819" width="8.453125" bestFit="1" customWidth="1"/>
    <col min="15820" max="15820" width="0.81640625" customWidth="1"/>
    <col min="15823" max="15823" width="21.54296875" customWidth="1"/>
    <col min="15829" max="15829" width="29" customWidth="1"/>
    <col min="15861" max="15861" width="0.81640625" customWidth="1"/>
    <col min="15862" max="15862" width="34.54296875" customWidth="1"/>
    <col min="15863" max="15863" width="0.81640625" customWidth="1"/>
    <col min="15864" max="15866" width="7.54296875" customWidth="1"/>
    <col min="15867" max="15867" width="0.81640625" customWidth="1"/>
    <col min="15868" max="15870" width="7.54296875" customWidth="1"/>
    <col min="15871" max="15871" width="0.81640625" customWidth="1"/>
    <col min="15872" max="15874" width="7.54296875" customWidth="1"/>
    <col min="15875" max="15875" width="0.81640625" customWidth="1"/>
    <col min="15876" max="15876" width="13.1796875" customWidth="1"/>
    <col min="15877" max="15877" width="9.1796875" customWidth="1"/>
    <col min="15878" max="15878" width="19.1796875" customWidth="1"/>
    <col min="15880" max="15880" width="9.26953125" customWidth="1"/>
    <col min="16062" max="16062" width="0.54296875" customWidth="1"/>
    <col min="16063" max="16063" width="27.81640625" customWidth="1"/>
    <col min="16064" max="16064" width="0.81640625" customWidth="1"/>
    <col min="16065" max="16065" width="7.54296875" customWidth="1"/>
    <col min="16066" max="16066" width="9.54296875" customWidth="1"/>
    <col min="16067" max="16067" width="8.54296875" bestFit="1" customWidth="1"/>
    <col min="16068" max="16068" width="0.81640625" customWidth="1"/>
    <col min="16069" max="16070" width="7.54296875" customWidth="1"/>
    <col min="16071" max="16071" width="8.54296875" bestFit="1" customWidth="1"/>
    <col min="16072" max="16072" width="0.81640625" customWidth="1"/>
    <col min="16073" max="16074" width="7.54296875" customWidth="1"/>
    <col min="16075" max="16075" width="8.453125" bestFit="1" customWidth="1"/>
    <col min="16076" max="16076" width="0.81640625" customWidth="1"/>
    <col min="16079" max="16079" width="21.54296875" customWidth="1"/>
    <col min="16085" max="16085" width="29" customWidth="1"/>
    <col min="16117" max="16117" width="0.81640625" customWidth="1"/>
    <col min="16118" max="16118" width="34.54296875" customWidth="1"/>
    <col min="16119" max="16119" width="0.81640625" customWidth="1"/>
    <col min="16120" max="16122" width="7.54296875" customWidth="1"/>
    <col min="16123" max="16123" width="0.81640625" customWidth="1"/>
    <col min="16124" max="16126" width="7.54296875" customWidth="1"/>
    <col min="16127" max="16127" width="0.81640625" customWidth="1"/>
    <col min="16128" max="16130" width="7.54296875" customWidth="1"/>
    <col min="16131" max="16131" width="0.81640625" customWidth="1"/>
    <col min="16132" max="16132" width="13.1796875" customWidth="1"/>
    <col min="16133" max="16133" width="9.1796875" customWidth="1"/>
    <col min="16134" max="16134" width="19.1796875" customWidth="1"/>
    <col min="16136" max="16136" width="9.26953125" customWidth="1"/>
    <col min="16318" max="16318" width="0.54296875" customWidth="1"/>
    <col min="16319" max="16319" width="27.81640625" customWidth="1"/>
    <col min="16320" max="16320" width="0.81640625" customWidth="1"/>
    <col min="16321" max="16321" width="7.54296875" customWidth="1"/>
    <col min="16322" max="16322" width="9.54296875" customWidth="1"/>
    <col min="16323" max="16323" width="8.54296875" bestFit="1" customWidth="1"/>
    <col min="16324" max="16324" width="0.81640625" customWidth="1"/>
    <col min="16325" max="16326" width="7.54296875" customWidth="1"/>
    <col min="16327" max="16327" width="8.54296875" bestFit="1" customWidth="1"/>
    <col min="16328" max="16328" width="0.81640625" customWidth="1"/>
    <col min="16329" max="16330" width="7.54296875" customWidth="1"/>
    <col min="16331" max="16331" width="8.453125" bestFit="1" customWidth="1"/>
    <col min="16332" max="16332" width="0.81640625" customWidth="1"/>
    <col min="16335" max="16335" width="21.54296875" customWidth="1"/>
    <col min="16341" max="16341" width="29" customWidth="1"/>
  </cols>
  <sheetData>
    <row r="1" spans="1:17" s="1" customFormat="1" ht="24.5" x14ac:dyDescent="0.45">
      <c r="A1" s="167" t="s">
        <v>0</v>
      </c>
      <c r="B1" s="168"/>
      <c r="C1" s="168"/>
      <c r="D1" s="168"/>
      <c r="E1" s="168"/>
      <c r="F1" s="168"/>
      <c r="G1" s="168"/>
      <c r="H1" s="168"/>
      <c r="I1" s="168"/>
      <c r="J1" s="168"/>
      <c r="K1" s="168"/>
      <c r="L1" s="168"/>
      <c r="M1" s="168"/>
      <c r="N1" s="168"/>
      <c r="O1" s="169"/>
      <c r="P1" s="170"/>
      <c r="Q1" s="170"/>
    </row>
    <row r="2" spans="1:17" s="1" customFormat="1" ht="18" customHeight="1" thickBot="1" x14ac:dyDescent="0.5">
      <c r="A2" s="171" t="s">
        <v>49</v>
      </c>
      <c r="B2" s="172"/>
      <c r="C2" s="172"/>
      <c r="D2" s="172"/>
      <c r="E2" s="172"/>
      <c r="F2" s="172"/>
      <c r="G2" s="172"/>
      <c r="H2" s="172"/>
      <c r="I2" s="172"/>
      <c r="J2" s="172"/>
      <c r="K2" s="172"/>
      <c r="L2" s="172"/>
      <c r="M2" s="172"/>
      <c r="N2" s="172"/>
      <c r="O2" s="173"/>
      <c r="P2" s="174"/>
      <c r="Q2" s="174"/>
    </row>
    <row r="3" spans="1:17" ht="7" customHeight="1" x14ac:dyDescent="0.35">
      <c r="A3" s="2"/>
      <c r="B3" s="3"/>
      <c r="C3" s="3"/>
      <c r="D3" s="3"/>
      <c r="E3" s="3"/>
      <c r="F3" s="3"/>
      <c r="G3" s="76"/>
      <c r="H3" s="3"/>
      <c r="I3" s="4"/>
      <c r="J3" s="3"/>
      <c r="K3" s="3"/>
      <c r="L3" s="3"/>
      <c r="M3" s="3"/>
      <c r="N3" s="3"/>
      <c r="O3" s="2"/>
    </row>
    <row r="4" spans="1:17" s="7" customFormat="1" ht="14.5" customHeight="1" x14ac:dyDescent="0.5">
      <c r="A4" s="5"/>
      <c r="B4" s="6"/>
      <c r="C4" s="41"/>
      <c r="D4" s="175" t="s">
        <v>62</v>
      </c>
      <c r="E4" s="175"/>
      <c r="F4" s="175"/>
      <c r="G4" s="75"/>
      <c r="H4" s="175" t="s">
        <v>63</v>
      </c>
      <c r="I4" s="175"/>
      <c r="J4" s="175"/>
      <c r="K4" s="42"/>
      <c r="L4" s="175" t="s">
        <v>1</v>
      </c>
      <c r="M4" s="175"/>
      <c r="N4" s="175"/>
      <c r="O4" s="43"/>
    </row>
    <row r="5" spans="1:17" x14ac:dyDescent="0.35">
      <c r="A5" s="8"/>
      <c r="B5" s="3"/>
      <c r="C5" s="52"/>
      <c r="D5" s="9" t="s">
        <v>2</v>
      </c>
      <c r="E5" s="9" t="s">
        <v>66</v>
      </c>
      <c r="F5" s="9" t="s">
        <v>3</v>
      </c>
      <c r="G5" s="75"/>
      <c r="H5" s="9" t="s">
        <v>2</v>
      </c>
      <c r="I5" s="9" t="s">
        <v>66</v>
      </c>
      <c r="J5" s="9" t="s">
        <v>3</v>
      </c>
      <c r="K5" s="57"/>
      <c r="L5" s="9" t="s">
        <v>2</v>
      </c>
      <c r="M5" s="9" t="s">
        <v>66</v>
      </c>
      <c r="N5" s="10" t="s">
        <v>3</v>
      </c>
      <c r="O5" s="61"/>
    </row>
    <row r="6" spans="1:17" x14ac:dyDescent="0.35">
      <c r="A6" s="11"/>
      <c r="B6" s="3"/>
      <c r="C6" s="52"/>
      <c r="D6" s="12"/>
      <c r="E6" s="12" t="s">
        <v>74</v>
      </c>
      <c r="F6" s="13">
        <v>100000</v>
      </c>
      <c r="G6" s="75"/>
      <c r="H6" s="12"/>
      <c r="I6" s="14" t="s">
        <v>74</v>
      </c>
      <c r="J6" s="13">
        <v>100000</v>
      </c>
      <c r="K6" s="57"/>
      <c r="L6" s="12"/>
      <c r="M6" s="12" t="s">
        <v>74</v>
      </c>
      <c r="N6" s="15">
        <v>100000</v>
      </c>
      <c r="O6" s="62"/>
    </row>
    <row r="7" spans="1:17" s="7" customFormat="1" ht="14.5" customHeight="1" x14ac:dyDescent="0.5">
      <c r="A7" s="44"/>
      <c r="B7" s="45" t="s">
        <v>4</v>
      </c>
      <c r="C7" s="46"/>
      <c r="D7" s="47"/>
      <c r="E7" s="47"/>
      <c r="F7" s="47"/>
      <c r="G7" s="75"/>
      <c r="H7" s="47"/>
      <c r="I7" s="48"/>
      <c r="J7" s="47"/>
      <c r="K7" s="49"/>
      <c r="L7" s="47"/>
      <c r="M7" s="47"/>
      <c r="N7" s="50"/>
      <c r="O7" s="51"/>
    </row>
    <row r="8" spans="1:17" ht="13.5" customHeight="1" x14ac:dyDescent="0.35">
      <c r="A8" s="52"/>
      <c r="B8" s="16" t="s">
        <v>6</v>
      </c>
      <c r="C8" s="52"/>
      <c r="D8" s="17">
        <v>2</v>
      </c>
      <c r="E8" s="18">
        <f>D8/D17*100</f>
        <v>0.4098360655737705</v>
      </c>
      <c r="F8" s="19" t="s">
        <v>7</v>
      </c>
      <c r="G8" s="75"/>
      <c r="H8" s="17">
        <v>0</v>
      </c>
      <c r="I8" s="18">
        <v>0</v>
      </c>
      <c r="J8" s="19">
        <v>0</v>
      </c>
      <c r="K8" s="58"/>
      <c r="L8" s="17">
        <v>2</v>
      </c>
      <c r="M8" s="18">
        <f>L8/647*100</f>
        <v>0.30911901081916537</v>
      </c>
      <c r="N8" s="19" t="s">
        <v>7</v>
      </c>
      <c r="O8" s="63"/>
    </row>
    <row r="9" spans="1:17" ht="13.5" customHeight="1" x14ac:dyDescent="0.35">
      <c r="A9" s="52"/>
      <c r="B9" s="17" t="s">
        <v>8</v>
      </c>
      <c r="C9" s="52"/>
      <c r="D9" s="17">
        <v>38</v>
      </c>
      <c r="E9" s="18">
        <f>D9/D17*100</f>
        <v>7.7868852459016393</v>
      </c>
      <c r="F9" s="19">
        <v>8.1863735657688999</v>
      </c>
      <c r="G9" s="75"/>
      <c r="H9" s="17">
        <v>20</v>
      </c>
      <c r="I9" s="18">
        <f>H9/159*100</f>
        <v>12.578616352201259</v>
      </c>
      <c r="J9" s="20">
        <v>4.2836091977656698</v>
      </c>
      <c r="K9" s="58"/>
      <c r="L9" s="17">
        <v>58</v>
      </c>
      <c r="M9" s="18">
        <f t="shared" ref="M9:M16" si="0">L9/647*100</f>
        <v>8.9644513137557968</v>
      </c>
      <c r="N9" s="156">
        <v>6.2293117040174799</v>
      </c>
      <c r="O9" s="63"/>
    </row>
    <row r="10" spans="1:17" ht="13.5" customHeight="1" x14ac:dyDescent="0.35">
      <c r="A10" s="53"/>
      <c r="B10" s="17" t="s">
        <v>9</v>
      </c>
      <c r="C10" s="53"/>
      <c r="D10" s="17">
        <v>74</v>
      </c>
      <c r="E10" s="18">
        <f>D10/D17*100</f>
        <v>15.163934426229508</v>
      </c>
      <c r="F10" s="20">
        <v>15.168472534815701</v>
      </c>
      <c r="G10" s="75"/>
      <c r="H10" s="17">
        <v>18</v>
      </c>
      <c r="I10" s="18">
        <f t="shared" ref="I10:I16" si="1">H10/159*100</f>
        <v>11.320754716981133</v>
      </c>
      <c r="J10" s="19">
        <v>3.7261680501790599</v>
      </c>
      <c r="K10" s="59"/>
      <c r="L10" s="17">
        <v>92</v>
      </c>
      <c r="M10" s="18">
        <f t="shared" si="0"/>
        <v>14.219474497681608</v>
      </c>
      <c r="N10" s="156">
        <v>9.4755099266266001</v>
      </c>
      <c r="O10" s="64"/>
    </row>
    <row r="11" spans="1:17" ht="13.5" customHeight="1" x14ac:dyDescent="0.35">
      <c r="A11" s="74"/>
      <c r="B11" s="17" t="s">
        <v>10</v>
      </c>
      <c r="C11" s="54"/>
      <c r="D11" s="17">
        <v>77</v>
      </c>
      <c r="E11" s="18">
        <f>D11/D17*100</f>
        <v>15.778688524590164</v>
      </c>
      <c r="F11" s="19">
        <v>16.773041148408701</v>
      </c>
      <c r="G11" s="75"/>
      <c r="H11" s="17">
        <v>23</v>
      </c>
      <c r="I11" s="18">
        <f t="shared" si="1"/>
        <v>14.465408805031446</v>
      </c>
      <c r="J11" s="19">
        <v>4.9504417731190999</v>
      </c>
      <c r="K11" s="60"/>
      <c r="L11" s="17">
        <v>100</v>
      </c>
      <c r="M11" s="18">
        <f t="shared" si="0"/>
        <v>15.455950540958268</v>
      </c>
      <c r="N11" s="156">
        <v>10.8263187809565</v>
      </c>
      <c r="O11" s="65"/>
    </row>
    <row r="12" spans="1:17" ht="13.5" customHeight="1" x14ac:dyDescent="0.35">
      <c r="A12" s="52"/>
      <c r="B12" s="17" t="s">
        <v>11</v>
      </c>
      <c r="C12" s="52"/>
      <c r="D12" s="17">
        <v>83</v>
      </c>
      <c r="E12" s="18">
        <f>D12/D17*100</f>
        <v>17.008196721311474</v>
      </c>
      <c r="F12" s="19">
        <v>19.9652172239688</v>
      </c>
      <c r="G12" s="75"/>
      <c r="H12" s="17">
        <v>26</v>
      </c>
      <c r="I12" s="18">
        <f t="shared" si="1"/>
        <v>16.352201257861633</v>
      </c>
      <c r="J12" s="19">
        <v>6.0296146844308396</v>
      </c>
      <c r="K12" s="58"/>
      <c r="L12" s="17">
        <v>109</v>
      </c>
      <c r="M12" s="18">
        <f t="shared" si="0"/>
        <v>16.846986089644513</v>
      </c>
      <c r="N12" s="156">
        <v>12.8700432622372</v>
      </c>
      <c r="O12" s="63"/>
    </row>
    <row r="13" spans="1:17" ht="13.5" customHeight="1" x14ac:dyDescent="0.35">
      <c r="A13" s="52"/>
      <c r="B13" s="17" t="s">
        <v>12</v>
      </c>
      <c r="C13" s="52"/>
      <c r="D13" s="17">
        <v>109</v>
      </c>
      <c r="E13" s="18">
        <f>D13/D17*100</f>
        <v>22.33606557377049</v>
      </c>
      <c r="F13" s="19">
        <v>23.7229851785753</v>
      </c>
      <c r="G13" s="75"/>
      <c r="H13" s="17">
        <v>36</v>
      </c>
      <c r="I13" s="18">
        <f t="shared" si="1"/>
        <v>22.641509433962266</v>
      </c>
      <c r="J13" s="19">
        <v>7.3964193112289998</v>
      </c>
      <c r="K13" s="58"/>
      <c r="L13" s="17">
        <v>145</v>
      </c>
      <c r="M13" s="18">
        <f t="shared" si="0"/>
        <v>22.411128284389488</v>
      </c>
      <c r="N13" s="156">
        <v>15.4</v>
      </c>
      <c r="O13" s="63"/>
    </row>
    <row r="14" spans="1:17" ht="13.5" customHeight="1" x14ac:dyDescent="0.35">
      <c r="A14" s="52"/>
      <c r="B14" s="17" t="s">
        <v>13</v>
      </c>
      <c r="C14" s="52"/>
      <c r="D14" s="17">
        <v>57</v>
      </c>
      <c r="E14" s="18">
        <f>D14/D17*100</f>
        <v>11.68032786885246</v>
      </c>
      <c r="F14" s="19">
        <v>16.163655595035198</v>
      </c>
      <c r="G14" s="75"/>
      <c r="H14" s="17">
        <v>21</v>
      </c>
      <c r="I14" s="18">
        <f t="shared" si="1"/>
        <v>13.20754716981132</v>
      </c>
      <c r="J14" s="19">
        <v>5.2481237957430196</v>
      </c>
      <c r="K14" s="58"/>
      <c r="L14" s="17">
        <v>78</v>
      </c>
      <c r="M14" s="18">
        <f t="shared" si="0"/>
        <v>12.055641421947449</v>
      </c>
      <c r="N14" s="156">
        <v>10.3615104425428</v>
      </c>
      <c r="O14" s="63"/>
    </row>
    <row r="15" spans="1:17" ht="13.5" customHeight="1" x14ac:dyDescent="0.35">
      <c r="A15" s="52"/>
      <c r="B15" s="17" t="s">
        <v>14</v>
      </c>
      <c r="C15" s="52"/>
      <c r="D15" s="17">
        <v>34</v>
      </c>
      <c r="E15" s="18">
        <f>D15/D17*100</f>
        <v>6.9672131147540979</v>
      </c>
      <c r="F15" s="19">
        <v>19.588977167318699</v>
      </c>
      <c r="G15" s="75"/>
      <c r="H15" s="17">
        <v>10</v>
      </c>
      <c r="I15" s="18">
        <f>H15/159*100</f>
        <v>6.2893081761006293</v>
      </c>
      <c r="J15" s="19">
        <v>4.4458671219234596</v>
      </c>
      <c r="K15" s="58"/>
      <c r="L15" s="17">
        <v>44</v>
      </c>
      <c r="M15" s="18">
        <f t="shared" si="0"/>
        <v>6.800618238021638</v>
      </c>
      <c r="N15" s="156">
        <v>11.041543808579799</v>
      </c>
      <c r="O15" s="63"/>
    </row>
    <row r="16" spans="1:17" ht="13.5" customHeight="1" thickBot="1" x14ac:dyDescent="0.4">
      <c r="A16" s="52"/>
      <c r="B16" s="17" t="s">
        <v>15</v>
      </c>
      <c r="C16" s="52"/>
      <c r="D16" s="21">
        <v>14</v>
      </c>
      <c r="E16" s="22">
        <f>D16/D17*100</f>
        <v>2.8688524590163933</v>
      </c>
      <c r="F16" s="23">
        <v>28.5778440057972</v>
      </c>
      <c r="G16" s="75"/>
      <c r="H16" s="21">
        <v>5</v>
      </c>
      <c r="I16" s="22">
        <f t="shared" si="1"/>
        <v>3.1446540880503147</v>
      </c>
      <c r="J16" s="24">
        <v>5.3514282962122603</v>
      </c>
      <c r="K16" s="58"/>
      <c r="L16" s="21">
        <v>19</v>
      </c>
      <c r="M16" s="22">
        <f t="shared" si="0"/>
        <v>2.936630602782071</v>
      </c>
      <c r="N16" s="157">
        <v>13.3406355759644</v>
      </c>
      <c r="O16" s="63"/>
    </row>
    <row r="17" spans="1:15" ht="13.5" customHeight="1" thickTop="1" x14ac:dyDescent="0.35">
      <c r="A17" s="53"/>
      <c r="B17" s="25" t="s">
        <v>5</v>
      </c>
      <c r="C17" s="55"/>
      <c r="D17" s="26">
        <v>488</v>
      </c>
      <c r="E17" s="27">
        <v>100</v>
      </c>
      <c r="F17" s="28">
        <v>14.3</v>
      </c>
      <c r="G17" s="75"/>
      <c r="H17" s="26">
        <v>159</v>
      </c>
      <c r="I17" s="27">
        <v>100</v>
      </c>
      <c r="J17" s="28">
        <v>4.4000000000000004</v>
      </c>
      <c r="K17" s="59"/>
      <c r="L17" s="26">
        <v>647</v>
      </c>
      <c r="M17" s="27">
        <v>100</v>
      </c>
      <c r="N17" s="29">
        <v>9.1999999999999993</v>
      </c>
      <c r="O17" s="64"/>
    </row>
    <row r="18" spans="1:15" s="30" customFormat="1" ht="16" customHeight="1" x14ac:dyDescent="0.35">
      <c r="A18" s="68"/>
      <c r="B18" s="45" t="s">
        <v>64</v>
      </c>
      <c r="C18" s="56"/>
      <c r="D18" s="69"/>
      <c r="E18" s="70"/>
      <c r="F18" s="71"/>
      <c r="G18" s="75"/>
      <c r="H18" s="69"/>
      <c r="I18" s="70"/>
      <c r="J18" s="71"/>
      <c r="K18" s="56"/>
      <c r="L18" s="56"/>
      <c r="M18" s="72"/>
      <c r="N18" s="73"/>
      <c r="O18" s="66"/>
    </row>
    <row r="19" spans="1:15" ht="12" customHeight="1" x14ac:dyDescent="0.35">
      <c r="A19" s="52"/>
      <c r="B19" s="17" t="s">
        <v>16</v>
      </c>
      <c r="C19" s="67"/>
      <c r="D19" s="17">
        <v>407</v>
      </c>
      <c r="E19" s="18">
        <v>83.401639344262293</v>
      </c>
      <c r="F19" s="31">
        <v>17.308292585841901</v>
      </c>
      <c r="G19" s="75"/>
      <c r="H19" s="32">
        <v>134</v>
      </c>
      <c r="I19" s="18">
        <v>84.276729559748432</v>
      </c>
      <c r="J19" s="19">
        <v>5.4317600686185328</v>
      </c>
      <c r="K19" s="80"/>
      <c r="L19" s="17">
        <v>541</v>
      </c>
      <c r="M19" s="18">
        <v>83.616692426584237</v>
      </c>
      <c r="N19" s="19">
        <v>11.227686270635802</v>
      </c>
      <c r="O19" s="67"/>
    </row>
    <row r="20" spans="1:15" ht="12" customHeight="1" x14ac:dyDescent="0.35">
      <c r="A20" s="52"/>
      <c r="B20" s="17" t="s">
        <v>17</v>
      </c>
      <c r="C20" s="67"/>
      <c r="D20" s="17">
        <v>24</v>
      </c>
      <c r="E20" s="18">
        <v>4.918032786885246</v>
      </c>
      <c r="F20" s="33">
        <v>9.1166359613302692</v>
      </c>
      <c r="G20" s="75"/>
      <c r="H20" s="32">
        <v>10</v>
      </c>
      <c r="I20" s="18">
        <v>6.2893081761006293</v>
      </c>
      <c r="J20" s="19">
        <v>3.6347511285902256</v>
      </c>
      <c r="K20" s="80"/>
      <c r="L20" s="17">
        <v>34</v>
      </c>
      <c r="M20" s="18">
        <v>5.2550231839258119</v>
      </c>
      <c r="N20" s="20">
        <v>6.3152772128081249</v>
      </c>
      <c r="O20" s="67"/>
    </row>
    <row r="21" spans="1:15" ht="12" customHeight="1" x14ac:dyDescent="0.35">
      <c r="A21" s="52"/>
      <c r="B21" s="17" t="s">
        <v>60</v>
      </c>
      <c r="C21" s="67"/>
      <c r="D21" s="17">
        <v>20</v>
      </c>
      <c r="E21" s="18">
        <v>4.0983606557377046</v>
      </c>
      <c r="F21" s="19">
        <v>7.6649203423153418</v>
      </c>
      <c r="G21" s="75"/>
      <c r="H21" s="32">
        <v>6</v>
      </c>
      <c r="I21" s="18">
        <v>3.7735849056603774</v>
      </c>
      <c r="J21" s="19">
        <v>2.1154395354494779</v>
      </c>
      <c r="K21" s="80"/>
      <c r="L21" s="17">
        <v>26</v>
      </c>
      <c r="M21" s="18">
        <v>4.01854714064915</v>
      </c>
      <c r="N21" s="20">
        <v>4.7745143767973293</v>
      </c>
      <c r="O21" s="67"/>
    </row>
    <row r="22" spans="1:15" ht="12" customHeight="1" x14ac:dyDescent="0.35">
      <c r="A22" s="52"/>
      <c r="B22" s="17" t="s">
        <v>53</v>
      </c>
      <c r="C22" s="67"/>
      <c r="D22" s="17">
        <v>31</v>
      </c>
      <c r="E22" s="18">
        <v>6.3524590163934427</v>
      </c>
      <c r="F22" s="31">
        <v>6.6329598192411465</v>
      </c>
      <c r="G22" s="75"/>
      <c r="H22" s="32">
        <v>7</v>
      </c>
      <c r="I22" s="18">
        <v>4.4025157232704402</v>
      </c>
      <c r="J22" s="19">
        <v>1.4693874123877757</v>
      </c>
      <c r="K22" s="80"/>
      <c r="L22" s="17">
        <v>38</v>
      </c>
      <c r="M22" s="18">
        <v>5.873261205564142</v>
      </c>
      <c r="N22" s="19">
        <v>4.0264815332841684</v>
      </c>
      <c r="O22" s="67"/>
    </row>
    <row r="23" spans="1:15" ht="12" customHeight="1" x14ac:dyDescent="0.35">
      <c r="A23" s="52"/>
      <c r="B23" s="17" t="s">
        <v>73</v>
      </c>
      <c r="C23" s="67"/>
      <c r="D23" s="111">
        <v>0</v>
      </c>
      <c r="E23" s="18">
        <v>0</v>
      </c>
      <c r="F23" s="164">
        <v>0</v>
      </c>
      <c r="G23" s="75"/>
      <c r="H23" s="158">
        <v>0</v>
      </c>
      <c r="I23" s="18">
        <v>0</v>
      </c>
      <c r="J23" s="112">
        <v>0</v>
      </c>
      <c r="K23" s="80"/>
      <c r="L23" s="111">
        <v>0</v>
      </c>
      <c r="M23" s="18">
        <v>0</v>
      </c>
      <c r="N23" s="112">
        <v>0</v>
      </c>
      <c r="O23" s="67"/>
    </row>
    <row r="24" spans="1:15" ht="12" customHeight="1" x14ac:dyDescent="0.35">
      <c r="A24" s="52"/>
      <c r="B24" s="17" t="s">
        <v>71</v>
      </c>
      <c r="C24" s="67"/>
      <c r="D24" s="111">
        <v>3</v>
      </c>
      <c r="E24" s="18">
        <v>0.61475409836065575</v>
      </c>
      <c r="F24" s="112" t="s">
        <v>7</v>
      </c>
      <c r="G24" s="75"/>
      <c r="H24" s="158">
        <v>1</v>
      </c>
      <c r="I24" s="18">
        <v>0.62893081761006298</v>
      </c>
      <c r="J24" s="112" t="s">
        <v>7</v>
      </c>
      <c r="K24" s="80"/>
      <c r="L24" s="111">
        <v>4</v>
      </c>
      <c r="M24" s="18">
        <v>0.61823802163833075</v>
      </c>
      <c r="N24" s="112" t="s">
        <v>7</v>
      </c>
      <c r="O24" s="67"/>
    </row>
    <row r="25" spans="1:15" ht="12" customHeight="1" thickBot="1" x14ac:dyDescent="0.4">
      <c r="A25" s="52"/>
      <c r="B25" s="17" t="s">
        <v>72</v>
      </c>
      <c r="C25" s="67"/>
      <c r="D25" s="21">
        <v>3</v>
      </c>
      <c r="E25" s="22">
        <v>0.61475409836065575</v>
      </c>
      <c r="F25" s="24" t="s">
        <v>7</v>
      </c>
      <c r="G25" s="75"/>
      <c r="H25" s="34">
        <v>1</v>
      </c>
      <c r="I25" s="22">
        <v>0.62893081761006298</v>
      </c>
      <c r="J25" s="24" t="s">
        <v>7</v>
      </c>
      <c r="K25" s="159"/>
      <c r="L25" s="21">
        <v>4</v>
      </c>
      <c r="M25" s="22">
        <v>0.61823802163833075</v>
      </c>
      <c r="N25" s="24" t="s">
        <v>7</v>
      </c>
      <c r="O25" s="67"/>
    </row>
    <row r="26" spans="1:15" ht="12" customHeight="1" thickTop="1" x14ac:dyDescent="0.35">
      <c r="A26" s="53"/>
      <c r="B26" s="25" t="s">
        <v>5</v>
      </c>
      <c r="C26" s="81"/>
      <c r="D26" s="26">
        <v>488</v>
      </c>
      <c r="E26" s="27">
        <v>100</v>
      </c>
      <c r="F26" s="28">
        <v>14.267157792133942</v>
      </c>
      <c r="G26" s="75"/>
      <c r="H26" s="26">
        <v>159</v>
      </c>
      <c r="I26" s="27">
        <v>100</v>
      </c>
      <c r="J26" s="28">
        <v>4.4000000000000004</v>
      </c>
      <c r="K26" s="59"/>
      <c r="L26" s="26">
        <v>647</v>
      </c>
      <c r="M26" s="27">
        <v>100</v>
      </c>
      <c r="N26" s="29">
        <v>9.1999999999999993</v>
      </c>
      <c r="O26" s="81"/>
    </row>
    <row r="27" spans="1:15" ht="16" customHeight="1" x14ac:dyDescent="0.35">
      <c r="A27" s="52"/>
      <c r="B27" s="102" t="s">
        <v>65</v>
      </c>
      <c r="C27" s="55"/>
      <c r="D27" s="82"/>
      <c r="E27" s="83"/>
      <c r="F27" s="84"/>
      <c r="G27" s="75"/>
      <c r="H27" s="82"/>
      <c r="I27" s="83"/>
      <c r="J27" s="84"/>
      <c r="K27" s="59"/>
      <c r="L27" s="89"/>
      <c r="M27" s="85"/>
      <c r="N27" s="86"/>
      <c r="O27" s="63"/>
    </row>
    <row r="28" spans="1:15" ht="13" customHeight="1" x14ac:dyDescent="0.35">
      <c r="A28" s="52"/>
      <c r="B28" s="17" t="s">
        <v>67</v>
      </c>
      <c r="C28" s="67"/>
      <c r="D28" s="17">
        <v>308</v>
      </c>
      <c r="E28" s="18">
        <f t="shared" ref="E28:E39" si="2">D28/488*100</f>
        <v>63.114754098360656</v>
      </c>
      <c r="F28" s="19" t="s">
        <v>7</v>
      </c>
      <c r="G28" s="80"/>
      <c r="H28" s="32">
        <v>128</v>
      </c>
      <c r="I28" s="18">
        <f t="shared" ref="I28:I39" si="3">H28/159*100</f>
        <v>80.503144654088061</v>
      </c>
      <c r="J28" s="31" t="s">
        <v>7</v>
      </c>
      <c r="K28" s="80"/>
      <c r="L28" s="17">
        <v>436</v>
      </c>
      <c r="M28" s="18">
        <f t="shared" ref="M28:M39" si="4">L28/647*100</f>
        <v>67.387944358578054</v>
      </c>
      <c r="N28" s="19" t="s">
        <v>7</v>
      </c>
      <c r="O28" s="67"/>
    </row>
    <row r="29" spans="1:15" ht="26" customHeight="1" x14ac:dyDescent="0.35">
      <c r="A29" s="52"/>
      <c r="B29" s="35" t="s">
        <v>68</v>
      </c>
      <c r="C29" s="67"/>
      <c r="D29" s="17">
        <v>251</v>
      </c>
      <c r="E29" s="18">
        <f t="shared" si="2"/>
        <v>51.434426229508205</v>
      </c>
      <c r="F29" s="19" t="s">
        <v>7</v>
      </c>
      <c r="G29" s="80"/>
      <c r="H29" s="32">
        <v>115</v>
      </c>
      <c r="I29" s="18">
        <f t="shared" si="3"/>
        <v>72.327044025157221</v>
      </c>
      <c r="J29" s="33" t="s">
        <v>7</v>
      </c>
      <c r="K29" s="80"/>
      <c r="L29" s="17">
        <v>366</v>
      </c>
      <c r="M29" s="18">
        <f t="shared" si="4"/>
        <v>56.568778979907265</v>
      </c>
      <c r="N29" s="19" t="s">
        <v>7</v>
      </c>
      <c r="O29" s="67"/>
    </row>
    <row r="30" spans="1:15" ht="25.5" customHeight="1" x14ac:dyDescent="0.35">
      <c r="A30" s="52"/>
      <c r="B30" s="35" t="s">
        <v>69</v>
      </c>
      <c r="C30" s="67"/>
      <c r="D30" s="17">
        <v>212</v>
      </c>
      <c r="E30" s="18">
        <f t="shared" si="2"/>
        <v>43.442622950819668</v>
      </c>
      <c r="F30" s="19" t="s">
        <v>7</v>
      </c>
      <c r="G30" s="80"/>
      <c r="H30" s="32">
        <v>106</v>
      </c>
      <c r="I30" s="18">
        <f t="shared" si="3"/>
        <v>66.666666666666657</v>
      </c>
      <c r="J30" s="33" t="s">
        <v>7</v>
      </c>
      <c r="K30" s="80"/>
      <c r="L30" s="17">
        <v>318</v>
      </c>
      <c r="M30" s="18">
        <f t="shared" si="4"/>
        <v>49.149922720247297</v>
      </c>
      <c r="N30" s="19" t="s">
        <v>7</v>
      </c>
      <c r="O30" s="67"/>
    </row>
    <row r="31" spans="1:15" ht="13" customHeight="1" x14ac:dyDescent="0.35">
      <c r="A31" s="52"/>
      <c r="B31" s="17" t="s">
        <v>55</v>
      </c>
      <c r="C31" s="67"/>
      <c r="D31" s="17">
        <v>153</v>
      </c>
      <c r="E31" s="18">
        <f t="shared" si="2"/>
        <v>31.352459016393443</v>
      </c>
      <c r="F31" s="19" t="s">
        <v>7</v>
      </c>
      <c r="G31" s="80"/>
      <c r="H31" s="32">
        <v>64</v>
      </c>
      <c r="I31" s="18">
        <f t="shared" si="3"/>
        <v>40.25157232704403</v>
      </c>
      <c r="J31" s="33" t="s">
        <v>7</v>
      </c>
      <c r="K31" s="80"/>
      <c r="L31" s="17">
        <v>217</v>
      </c>
      <c r="M31" s="18">
        <f t="shared" si="4"/>
        <v>33.53941267387944</v>
      </c>
      <c r="N31" s="19" t="s">
        <v>7</v>
      </c>
      <c r="O31" s="67"/>
    </row>
    <row r="32" spans="1:15" ht="13" customHeight="1" x14ac:dyDescent="0.35">
      <c r="A32" s="52"/>
      <c r="B32" s="17" t="s">
        <v>75</v>
      </c>
      <c r="C32" s="67"/>
      <c r="D32" s="17">
        <v>163</v>
      </c>
      <c r="E32" s="18">
        <f t="shared" si="2"/>
        <v>33.401639344262293</v>
      </c>
      <c r="F32" s="19" t="s">
        <v>7</v>
      </c>
      <c r="G32" s="80"/>
      <c r="H32" s="32">
        <v>45</v>
      </c>
      <c r="I32" s="18">
        <f t="shared" si="3"/>
        <v>28.30188679245283</v>
      </c>
      <c r="J32" s="33" t="s">
        <v>7</v>
      </c>
      <c r="K32" s="80"/>
      <c r="L32" s="17">
        <v>208</v>
      </c>
      <c r="M32" s="18">
        <f t="shared" si="4"/>
        <v>32.1483771251932</v>
      </c>
      <c r="N32" s="19" t="s">
        <v>7</v>
      </c>
      <c r="O32" s="67"/>
    </row>
    <row r="33" spans="1:15" ht="13" customHeight="1" x14ac:dyDescent="0.35">
      <c r="A33" s="52"/>
      <c r="B33" s="17" t="s">
        <v>78</v>
      </c>
      <c r="C33" s="67"/>
      <c r="D33" s="17">
        <v>132</v>
      </c>
      <c r="E33" s="18">
        <f t="shared" si="2"/>
        <v>27.049180327868854</v>
      </c>
      <c r="F33" s="19" t="s">
        <v>7</v>
      </c>
      <c r="G33" s="80"/>
      <c r="H33" s="32">
        <v>68</v>
      </c>
      <c r="I33" s="18">
        <f t="shared" si="3"/>
        <v>42.767295597484278</v>
      </c>
      <c r="J33" s="20" t="s">
        <v>7</v>
      </c>
      <c r="K33" s="80"/>
      <c r="L33" s="17">
        <v>200</v>
      </c>
      <c r="M33" s="18">
        <f t="shared" si="4"/>
        <v>30.911901081916536</v>
      </c>
      <c r="N33" s="19" t="s">
        <v>7</v>
      </c>
      <c r="O33" s="67"/>
    </row>
    <row r="34" spans="1:15" ht="13" customHeight="1" x14ac:dyDescent="0.35">
      <c r="A34" s="52"/>
      <c r="B34" s="17" t="s">
        <v>77</v>
      </c>
      <c r="C34" s="67"/>
      <c r="D34" s="17">
        <v>143</v>
      </c>
      <c r="E34" s="18">
        <f t="shared" si="2"/>
        <v>29.303278688524593</v>
      </c>
      <c r="F34" s="19" t="s">
        <v>7</v>
      </c>
      <c r="G34" s="80"/>
      <c r="H34" s="32">
        <v>49</v>
      </c>
      <c r="I34" s="18">
        <f t="shared" si="3"/>
        <v>30.817610062893081</v>
      </c>
      <c r="J34" s="20" t="s">
        <v>7</v>
      </c>
      <c r="K34" s="80"/>
      <c r="L34" s="17">
        <v>192</v>
      </c>
      <c r="M34" s="18">
        <f t="shared" si="4"/>
        <v>29.675425038639876</v>
      </c>
      <c r="N34" s="19" t="s">
        <v>7</v>
      </c>
      <c r="O34" s="67"/>
    </row>
    <row r="35" spans="1:15" ht="13" customHeight="1" x14ac:dyDescent="0.35">
      <c r="A35" s="52"/>
      <c r="B35" s="17" t="s">
        <v>56</v>
      </c>
      <c r="C35" s="67"/>
      <c r="D35" s="17">
        <v>84</v>
      </c>
      <c r="E35" s="18">
        <f t="shared" si="2"/>
        <v>17.21311475409836</v>
      </c>
      <c r="F35" s="19" t="s">
        <v>7</v>
      </c>
      <c r="G35" s="80"/>
      <c r="H35" s="32">
        <v>56</v>
      </c>
      <c r="I35" s="18">
        <f t="shared" si="3"/>
        <v>35.220125786163521</v>
      </c>
      <c r="J35" s="33" t="s">
        <v>7</v>
      </c>
      <c r="K35" s="80"/>
      <c r="L35" s="17">
        <v>140</v>
      </c>
      <c r="M35" s="18">
        <f t="shared" si="4"/>
        <v>21.638330757341574</v>
      </c>
      <c r="N35" s="19" t="s">
        <v>7</v>
      </c>
      <c r="O35" s="67"/>
    </row>
    <row r="36" spans="1:15" ht="13" customHeight="1" x14ac:dyDescent="0.35">
      <c r="A36" s="52"/>
      <c r="B36" s="17" t="s">
        <v>57</v>
      </c>
      <c r="C36" s="67"/>
      <c r="D36" s="17">
        <v>115</v>
      </c>
      <c r="E36" s="18">
        <f t="shared" si="2"/>
        <v>23.565573770491806</v>
      </c>
      <c r="F36" s="19" t="s">
        <v>7</v>
      </c>
      <c r="G36" s="80"/>
      <c r="H36" s="32">
        <v>18</v>
      </c>
      <c r="I36" s="18">
        <f t="shared" si="3"/>
        <v>11.320754716981133</v>
      </c>
      <c r="J36" s="33" t="s">
        <v>7</v>
      </c>
      <c r="K36" s="80"/>
      <c r="L36" s="17">
        <v>133</v>
      </c>
      <c r="M36" s="18">
        <f t="shared" si="4"/>
        <v>20.556414219474497</v>
      </c>
      <c r="N36" s="19" t="s">
        <v>7</v>
      </c>
      <c r="O36" s="67"/>
    </row>
    <row r="37" spans="1:15" ht="13" customHeight="1" x14ac:dyDescent="0.35">
      <c r="A37" s="52"/>
      <c r="B37" s="17" t="s">
        <v>58</v>
      </c>
      <c r="C37" s="67"/>
      <c r="D37" s="17">
        <v>75</v>
      </c>
      <c r="E37" s="18">
        <f t="shared" si="2"/>
        <v>15.368852459016393</v>
      </c>
      <c r="F37" s="19" t="s">
        <v>7</v>
      </c>
      <c r="G37" s="80"/>
      <c r="H37" s="32">
        <v>28</v>
      </c>
      <c r="I37" s="18">
        <f t="shared" si="3"/>
        <v>17.610062893081761</v>
      </c>
      <c r="J37" s="33" t="s">
        <v>7</v>
      </c>
      <c r="K37" s="80"/>
      <c r="L37" s="17">
        <v>103</v>
      </c>
      <c r="M37" s="18">
        <f t="shared" si="4"/>
        <v>15.919629057187018</v>
      </c>
      <c r="N37" s="19" t="s">
        <v>7</v>
      </c>
      <c r="O37" s="67"/>
    </row>
    <row r="38" spans="1:15" ht="13" customHeight="1" x14ac:dyDescent="0.35">
      <c r="A38" s="52"/>
      <c r="B38" s="17" t="s">
        <v>76</v>
      </c>
      <c r="C38" s="67"/>
      <c r="D38" s="17">
        <v>69</v>
      </c>
      <c r="E38" s="18">
        <f t="shared" si="2"/>
        <v>14.139344262295081</v>
      </c>
      <c r="F38" s="19" t="s">
        <v>7</v>
      </c>
      <c r="G38" s="80"/>
      <c r="H38" s="32">
        <v>32</v>
      </c>
      <c r="I38" s="18">
        <f t="shared" si="3"/>
        <v>20.125786163522015</v>
      </c>
      <c r="J38" s="33" t="s">
        <v>7</v>
      </c>
      <c r="K38" s="80"/>
      <c r="L38" s="17">
        <v>101</v>
      </c>
      <c r="M38" s="18">
        <f t="shared" si="4"/>
        <v>15.610510046367851</v>
      </c>
      <c r="N38" s="19" t="s">
        <v>7</v>
      </c>
      <c r="O38" s="67"/>
    </row>
    <row r="39" spans="1:15" ht="13" customHeight="1" x14ac:dyDescent="0.35">
      <c r="A39" s="52"/>
      <c r="B39" s="17" t="s">
        <v>59</v>
      </c>
      <c r="C39" s="67"/>
      <c r="D39" s="17">
        <v>69</v>
      </c>
      <c r="E39" s="18">
        <f t="shared" si="2"/>
        <v>14.139344262295081</v>
      </c>
      <c r="F39" s="19" t="s">
        <v>7</v>
      </c>
      <c r="G39" s="80"/>
      <c r="H39" s="32">
        <v>7</v>
      </c>
      <c r="I39" s="18">
        <f t="shared" si="3"/>
        <v>4.4025157232704402</v>
      </c>
      <c r="J39" s="33" t="s">
        <v>7</v>
      </c>
      <c r="K39" s="80"/>
      <c r="L39" s="17">
        <v>76</v>
      </c>
      <c r="M39" s="18">
        <f t="shared" si="4"/>
        <v>11.746522411128284</v>
      </c>
      <c r="N39" s="19" t="s">
        <v>7</v>
      </c>
      <c r="O39" s="67"/>
    </row>
    <row r="40" spans="1:15" x14ac:dyDescent="0.35">
      <c r="A40" s="87"/>
      <c r="B40" s="45" t="s">
        <v>18</v>
      </c>
      <c r="C40" s="55"/>
      <c r="D40" s="82"/>
      <c r="E40" s="83"/>
      <c r="F40" s="84"/>
      <c r="G40" s="59"/>
      <c r="H40" s="82"/>
      <c r="I40" s="83"/>
      <c r="J40" s="84"/>
      <c r="K40" s="59"/>
      <c r="L40" s="59"/>
      <c r="M40" s="85"/>
      <c r="N40" s="86"/>
      <c r="O40" s="63"/>
    </row>
    <row r="41" spans="1:15" ht="13" customHeight="1" x14ac:dyDescent="0.35">
      <c r="A41" s="87"/>
      <c r="B41" s="17" t="s">
        <v>70</v>
      </c>
      <c r="C41" s="67"/>
      <c r="D41" s="17">
        <v>218</v>
      </c>
      <c r="E41" s="18">
        <f t="shared" ref="E41:E46" si="5">D41/488*100</f>
        <v>44.672131147540981</v>
      </c>
      <c r="F41" s="33">
        <v>6.3734434399286899</v>
      </c>
      <c r="G41" s="80"/>
      <c r="H41" s="32">
        <v>70</v>
      </c>
      <c r="I41" s="18">
        <f t="shared" ref="I41:I46" si="6">H41/159*100</f>
        <v>44.025157232704402</v>
      </c>
      <c r="J41" s="19">
        <v>1.9547803455213899</v>
      </c>
      <c r="K41" s="80"/>
      <c r="L41" s="17">
        <v>288</v>
      </c>
      <c r="M41" s="18">
        <f t="shared" ref="M41:M46" si="7">L41/647*100</f>
        <v>44.513137557959816</v>
      </c>
      <c r="N41" s="19">
        <v>4.1134583215261902</v>
      </c>
      <c r="O41" s="67"/>
    </row>
    <row r="42" spans="1:15" ht="13" customHeight="1" x14ac:dyDescent="0.35">
      <c r="A42" s="87"/>
      <c r="B42" s="17" t="s">
        <v>19</v>
      </c>
      <c r="C42" s="67"/>
      <c r="D42" s="17">
        <v>137</v>
      </c>
      <c r="E42" s="18">
        <f t="shared" si="5"/>
        <v>28.07377049180328</v>
      </c>
      <c r="F42" s="36">
        <v>4.00532913426711</v>
      </c>
      <c r="G42" s="80"/>
      <c r="H42" s="32">
        <v>10</v>
      </c>
      <c r="I42" s="18">
        <f t="shared" si="6"/>
        <v>6.2893081761006293</v>
      </c>
      <c r="J42" s="33">
        <v>0.27925433507448</v>
      </c>
      <c r="K42" s="80"/>
      <c r="L42" s="17">
        <v>147</v>
      </c>
      <c r="M42" s="18">
        <f t="shared" si="7"/>
        <v>22.720247295208658</v>
      </c>
      <c r="N42" s="20">
        <v>2.0995776849456602</v>
      </c>
      <c r="O42" s="67"/>
    </row>
    <row r="43" spans="1:15" ht="13" customHeight="1" x14ac:dyDescent="0.35">
      <c r="A43" s="87"/>
      <c r="B43" s="17" t="s">
        <v>50</v>
      </c>
      <c r="C43" s="67"/>
      <c r="D43" s="17">
        <v>64</v>
      </c>
      <c r="E43" s="18">
        <f>D43/488*100</f>
        <v>13.114754098360656</v>
      </c>
      <c r="F43" s="19">
        <v>1.87110266126347</v>
      </c>
      <c r="G43" s="80"/>
      <c r="H43" s="32">
        <v>56</v>
      </c>
      <c r="I43" s="18">
        <f t="shared" si="6"/>
        <v>35.220125786163521</v>
      </c>
      <c r="J43" s="19">
        <v>1.56382427641711</v>
      </c>
      <c r="K43" s="80"/>
      <c r="L43" s="17">
        <v>120</v>
      </c>
      <c r="M43" s="18">
        <f t="shared" si="7"/>
        <v>18.547140649149924</v>
      </c>
      <c r="N43" s="20">
        <v>1.7139409673025801</v>
      </c>
      <c r="O43" s="67"/>
    </row>
    <row r="44" spans="1:15" ht="13" customHeight="1" x14ac:dyDescent="0.35">
      <c r="A44" s="87"/>
      <c r="B44" s="17" t="s">
        <v>51</v>
      </c>
      <c r="C44" s="67"/>
      <c r="D44" s="17">
        <v>26</v>
      </c>
      <c r="E44" s="18">
        <f t="shared" si="5"/>
        <v>5.3278688524590159</v>
      </c>
      <c r="F44" s="19">
        <v>0.8</v>
      </c>
      <c r="G44" s="80"/>
      <c r="H44" s="32">
        <v>5</v>
      </c>
      <c r="I44" s="18">
        <f t="shared" si="6"/>
        <v>3.1446540880503147</v>
      </c>
      <c r="J44" s="19">
        <v>0.1</v>
      </c>
      <c r="K44" s="80"/>
      <c r="L44" s="17">
        <v>31</v>
      </c>
      <c r="M44" s="18">
        <f t="shared" si="7"/>
        <v>4.7913446676970635</v>
      </c>
      <c r="N44" s="19">
        <v>0.44276808321983002</v>
      </c>
      <c r="O44" s="67"/>
    </row>
    <row r="45" spans="1:15" ht="13" customHeight="1" x14ac:dyDescent="0.35">
      <c r="A45" s="87"/>
      <c r="B45" s="17" t="s">
        <v>52</v>
      </c>
      <c r="C45" s="67"/>
      <c r="D45" s="17">
        <v>13</v>
      </c>
      <c r="E45" s="18">
        <f t="shared" si="5"/>
        <v>2.6639344262295079</v>
      </c>
      <c r="F45" s="19">
        <v>0.4</v>
      </c>
      <c r="G45" s="80"/>
      <c r="H45" s="32">
        <v>6</v>
      </c>
      <c r="I45" s="18">
        <f t="shared" si="6"/>
        <v>3.7735849056603774</v>
      </c>
      <c r="J45" s="19">
        <v>0.2</v>
      </c>
      <c r="K45" s="80"/>
      <c r="L45" s="17">
        <v>19</v>
      </c>
      <c r="M45" s="18">
        <f t="shared" si="7"/>
        <v>2.936630602782071</v>
      </c>
      <c r="N45" s="19">
        <v>0.27137398648957001</v>
      </c>
      <c r="O45" s="67"/>
    </row>
    <row r="46" spans="1:15" ht="13" customHeight="1" thickBot="1" x14ac:dyDescent="0.4">
      <c r="A46" s="87"/>
      <c r="B46" s="35" t="s">
        <v>54</v>
      </c>
      <c r="C46" s="67"/>
      <c r="D46" s="160">
        <v>30</v>
      </c>
      <c r="E46" s="22">
        <f t="shared" si="5"/>
        <v>6.1475409836065573</v>
      </c>
      <c r="F46" s="161">
        <v>0.9</v>
      </c>
      <c r="G46" s="80"/>
      <c r="H46" s="162">
        <v>12</v>
      </c>
      <c r="I46" s="22">
        <f t="shared" si="6"/>
        <v>7.5471698113207548</v>
      </c>
      <c r="J46" s="161">
        <v>0.3</v>
      </c>
      <c r="K46" s="80"/>
      <c r="L46" s="160">
        <v>42</v>
      </c>
      <c r="M46" s="22">
        <f t="shared" si="7"/>
        <v>6.491499227202473</v>
      </c>
      <c r="N46" s="161">
        <v>0.59987933855590003</v>
      </c>
      <c r="O46" s="67"/>
    </row>
    <row r="47" spans="1:15" ht="13" customHeight="1" thickTop="1" x14ac:dyDescent="0.35">
      <c r="A47" s="87"/>
      <c r="B47" s="25" t="s">
        <v>5</v>
      </c>
      <c r="C47" s="81"/>
      <c r="D47" s="26">
        <v>488</v>
      </c>
      <c r="E47" s="27">
        <v>100</v>
      </c>
      <c r="F47" s="28">
        <v>14.3</v>
      </c>
      <c r="G47" s="75"/>
      <c r="H47" s="26">
        <v>159</v>
      </c>
      <c r="I47" s="27">
        <v>100</v>
      </c>
      <c r="J47" s="28">
        <v>4.4000000000000004</v>
      </c>
      <c r="K47" s="59"/>
      <c r="L47" s="26">
        <v>647</v>
      </c>
      <c r="M47" s="27">
        <v>100</v>
      </c>
      <c r="N47" s="29">
        <v>9.1999999999999993</v>
      </c>
      <c r="O47" s="81"/>
    </row>
    <row r="48" spans="1:15" ht="6" customHeight="1" x14ac:dyDescent="0.35">
      <c r="A48" s="87"/>
      <c r="B48" s="90"/>
      <c r="C48" s="91"/>
      <c r="D48" s="92"/>
      <c r="E48" s="93"/>
      <c r="F48" s="94"/>
      <c r="G48" s="88"/>
      <c r="H48" s="92"/>
      <c r="I48" s="93"/>
      <c r="J48" s="92"/>
      <c r="K48" s="88"/>
      <c r="L48" s="92"/>
      <c r="M48" s="93"/>
      <c r="N48" s="93"/>
      <c r="O48" s="63"/>
    </row>
    <row r="49" spans="1:15" s="38" customFormat="1" ht="16.5" customHeight="1" x14ac:dyDescent="0.3">
      <c r="A49" s="96"/>
      <c r="B49" s="97" t="s">
        <v>1</v>
      </c>
      <c r="C49" s="97"/>
      <c r="D49" s="98">
        <v>488</v>
      </c>
      <c r="E49" s="99">
        <v>100</v>
      </c>
      <c r="F49" s="99">
        <v>14.3</v>
      </c>
      <c r="G49" s="100">
        <v>0</v>
      </c>
      <c r="H49" s="98">
        <v>159</v>
      </c>
      <c r="I49" s="99">
        <v>100</v>
      </c>
      <c r="J49" s="99">
        <v>4.4000000000000004</v>
      </c>
      <c r="K49" s="100">
        <v>0</v>
      </c>
      <c r="L49" s="98">
        <v>647</v>
      </c>
      <c r="M49" s="99">
        <v>100</v>
      </c>
      <c r="N49" s="99">
        <v>9.1999999999999993</v>
      </c>
      <c r="O49" s="101"/>
    </row>
    <row r="50" spans="1:15" s="38" customFormat="1" ht="13" x14ac:dyDescent="0.3">
      <c r="A50" s="165" t="s">
        <v>20</v>
      </c>
      <c r="B50" s="166"/>
      <c r="C50" s="166"/>
      <c r="D50" s="166"/>
      <c r="E50" s="166"/>
      <c r="F50" s="166"/>
      <c r="G50" s="166"/>
      <c r="H50" s="166"/>
      <c r="I50" s="166"/>
      <c r="J50" s="166"/>
      <c r="K50" s="166"/>
      <c r="L50" s="166"/>
      <c r="M50" s="166"/>
      <c r="N50" s="166"/>
      <c r="O50" s="166"/>
    </row>
  </sheetData>
  <mergeCells count="8">
    <mergeCell ref="A50:O50"/>
    <mergeCell ref="A1:O1"/>
    <mergeCell ref="P1:Q1"/>
    <mergeCell ref="A2:O2"/>
    <mergeCell ref="P2:Q2"/>
    <mergeCell ref="D4:F4"/>
    <mergeCell ref="H4:J4"/>
    <mergeCell ref="L4:N4"/>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2900A-720A-4CC6-A9EC-3DAC840CAB5B}">
  <dimension ref="A1:Q85"/>
  <sheetViews>
    <sheetView workbookViewId="0">
      <selection activeCell="P42" sqref="P42"/>
    </sheetView>
  </sheetViews>
  <sheetFormatPr defaultRowHeight="15.5" x14ac:dyDescent="0.35"/>
  <cols>
    <col min="1" max="1" width="0.81640625" customWidth="1"/>
    <col min="2" max="2" width="34.54296875" style="39" bestFit="1" customWidth="1"/>
    <col min="3" max="3" width="0.81640625" style="39" customWidth="1"/>
    <col min="4" max="6" width="7.54296875" style="39" customWidth="1"/>
    <col min="7" max="7" width="0.81640625" style="39" customWidth="1"/>
    <col min="8" max="8" width="7.54296875" style="39" customWidth="1"/>
    <col min="9" max="9" width="7.54296875" style="40" customWidth="1"/>
    <col min="10" max="10" width="6.81640625" style="39" customWidth="1"/>
    <col min="11" max="11" width="0.81640625" style="39" customWidth="1"/>
    <col min="12" max="14" width="7.54296875" style="39" customWidth="1"/>
    <col min="15" max="15" width="1.1796875" customWidth="1"/>
    <col min="192" max="192" width="0.54296875" customWidth="1"/>
    <col min="193" max="193" width="27.81640625" customWidth="1"/>
    <col min="194" max="194" width="0.81640625" customWidth="1"/>
    <col min="195" max="195" width="7.54296875" customWidth="1"/>
    <col min="196" max="196" width="9.54296875" customWidth="1"/>
    <col min="197" max="197" width="8.54296875" bestFit="1" customWidth="1"/>
    <col min="198" max="198" width="0.81640625" customWidth="1"/>
    <col min="199" max="200" width="7.54296875" customWidth="1"/>
    <col min="201" max="201" width="8.54296875" bestFit="1" customWidth="1"/>
    <col min="202" max="202" width="0.81640625" customWidth="1"/>
    <col min="203" max="204" width="7.54296875" customWidth="1"/>
    <col min="205" max="205" width="8.453125" bestFit="1" customWidth="1"/>
    <col min="206" max="206" width="0.81640625" customWidth="1"/>
    <col min="209" max="209" width="21.54296875" customWidth="1"/>
    <col min="215" max="215" width="29" customWidth="1"/>
    <col min="248" max="248" width="0.81640625" customWidth="1"/>
    <col min="249" max="249" width="34.54296875" bestFit="1" customWidth="1"/>
    <col min="250" max="250" width="0.81640625" customWidth="1"/>
    <col min="251" max="253" width="7.54296875" customWidth="1"/>
    <col min="254" max="254" width="0.81640625" customWidth="1"/>
    <col min="255" max="256" width="7.54296875" customWidth="1"/>
    <col min="257" max="257" width="6.81640625" customWidth="1"/>
    <col min="258" max="258" width="0.81640625" customWidth="1"/>
    <col min="259" max="261" width="7.54296875" customWidth="1"/>
    <col min="262" max="262" width="1.1796875" customWidth="1"/>
    <col min="263" max="263" width="10" bestFit="1" customWidth="1"/>
    <col min="264" max="264" width="9.7265625" customWidth="1"/>
    <col min="265" max="265" width="9" bestFit="1" customWidth="1"/>
    <col min="266" max="266" width="7.81640625" customWidth="1"/>
    <col min="267" max="267" width="13.26953125" customWidth="1"/>
    <col min="268" max="268" width="8.81640625" bestFit="1" customWidth="1"/>
    <col min="448" max="448" width="0.54296875" customWidth="1"/>
    <col min="449" max="449" width="27.81640625" customWidth="1"/>
    <col min="450" max="450" width="0.81640625" customWidth="1"/>
    <col min="451" max="451" width="7.54296875" customWidth="1"/>
    <col min="452" max="452" width="9.54296875" customWidth="1"/>
    <col min="453" max="453" width="8.54296875" bestFit="1" customWidth="1"/>
    <col min="454" max="454" width="0.81640625" customWidth="1"/>
    <col min="455" max="456" width="7.54296875" customWidth="1"/>
    <col min="457" max="457" width="8.54296875" bestFit="1" customWidth="1"/>
    <col min="458" max="458" width="0.81640625" customWidth="1"/>
    <col min="459" max="460" width="7.54296875" customWidth="1"/>
    <col min="461" max="461" width="8.453125" bestFit="1" customWidth="1"/>
    <col min="462" max="462" width="0.81640625" customWidth="1"/>
    <col min="465" max="465" width="21.54296875" customWidth="1"/>
    <col min="471" max="471" width="29" customWidth="1"/>
    <col min="504" max="504" width="0.81640625" customWidth="1"/>
    <col min="505" max="505" width="34.54296875" bestFit="1" customWidth="1"/>
    <col min="506" max="506" width="0.81640625" customWidth="1"/>
    <col min="507" max="509" width="7.54296875" customWidth="1"/>
    <col min="510" max="510" width="0.81640625" customWidth="1"/>
    <col min="511" max="512" width="7.54296875" customWidth="1"/>
    <col min="513" max="513" width="6.81640625" customWidth="1"/>
    <col min="514" max="514" width="0.81640625" customWidth="1"/>
    <col min="515" max="517" width="7.54296875" customWidth="1"/>
    <col min="518" max="518" width="1.1796875" customWidth="1"/>
    <col min="519" max="519" width="10" bestFit="1" customWidth="1"/>
    <col min="520" max="520" width="9.7265625" customWidth="1"/>
    <col min="521" max="521" width="9" bestFit="1" customWidth="1"/>
    <col min="522" max="522" width="7.81640625" customWidth="1"/>
    <col min="523" max="523" width="13.26953125" customWidth="1"/>
    <col min="524" max="524" width="8.81640625" bestFit="1" customWidth="1"/>
    <col min="704" max="704" width="0.54296875" customWidth="1"/>
    <col min="705" max="705" width="27.81640625" customWidth="1"/>
    <col min="706" max="706" width="0.81640625" customWidth="1"/>
    <col min="707" max="707" width="7.54296875" customWidth="1"/>
    <col min="708" max="708" width="9.54296875" customWidth="1"/>
    <col min="709" max="709" width="8.54296875" bestFit="1" customWidth="1"/>
    <col min="710" max="710" width="0.81640625" customWidth="1"/>
    <col min="711" max="712" width="7.54296875" customWidth="1"/>
    <col min="713" max="713" width="8.54296875" bestFit="1" customWidth="1"/>
    <col min="714" max="714" width="0.81640625" customWidth="1"/>
    <col min="715" max="716" width="7.54296875" customWidth="1"/>
    <col min="717" max="717" width="8.453125" bestFit="1" customWidth="1"/>
    <col min="718" max="718" width="0.81640625" customWidth="1"/>
    <col min="721" max="721" width="21.54296875" customWidth="1"/>
    <col min="727" max="727" width="29" customWidth="1"/>
    <col min="760" max="760" width="0.81640625" customWidth="1"/>
    <col min="761" max="761" width="34.54296875" bestFit="1" customWidth="1"/>
    <col min="762" max="762" width="0.81640625" customWidth="1"/>
    <col min="763" max="765" width="7.54296875" customWidth="1"/>
    <col min="766" max="766" width="0.81640625" customWidth="1"/>
    <col min="767" max="768" width="7.54296875" customWidth="1"/>
    <col min="769" max="769" width="6.81640625" customWidth="1"/>
    <col min="770" max="770" width="0.81640625" customWidth="1"/>
    <col min="771" max="773" width="7.54296875" customWidth="1"/>
    <col min="774" max="774" width="1.1796875" customWidth="1"/>
    <col min="775" max="775" width="10" bestFit="1" customWidth="1"/>
    <col min="776" max="776" width="9.7265625" customWidth="1"/>
    <col min="777" max="777" width="9" bestFit="1" customWidth="1"/>
    <col min="778" max="778" width="7.81640625" customWidth="1"/>
    <col min="779" max="779" width="13.26953125" customWidth="1"/>
    <col min="780" max="780" width="8.81640625" bestFit="1" customWidth="1"/>
    <col min="960" max="960" width="0.54296875" customWidth="1"/>
    <col min="961" max="961" width="27.81640625" customWidth="1"/>
    <col min="962" max="962" width="0.81640625" customWidth="1"/>
    <col min="963" max="963" width="7.54296875" customWidth="1"/>
    <col min="964" max="964" width="9.54296875" customWidth="1"/>
    <col min="965" max="965" width="8.54296875" bestFit="1" customWidth="1"/>
    <col min="966" max="966" width="0.81640625" customWidth="1"/>
    <col min="967" max="968" width="7.54296875" customWidth="1"/>
    <col min="969" max="969" width="8.54296875" bestFit="1" customWidth="1"/>
    <col min="970" max="970" width="0.81640625" customWidth="1"/>
    <col min="971" max="972" width="7.54296875" customWidth="1"/>
    <col min="973" max="973" width="8.453125" bestFit="1" customWidth="1"/>
    <col min="974" max="974" width="0.81640625" customWidth="1"/>
    <col min="977" max="977" width="21.54296875" customWidth="1"/>
    <col min="983" max="983" width="29" customWidth="1"/>
    <col min="1016" max="1016" width="0.81640625" customWidth="1"/>
    <col min="1017" max="1017" width="34.54296875" bestFit="1" customWidth="1"/>
    <col min="1018" max="1018" width="0.81640625" customWidth="1"/>
    <col min="1019" max="1021" width="7.54296875" customWidth="1"/>
    <col min="1022" max="1022" width="0.81640625" customWidth="1"/>
    <col min="1023" max="1024" width="7.54296875" customWidth="1"/>
    <col min="1025" max="1025" width="6.81640625" customWidth="1"/>
    <col min="1026" max="1026" width="0.81640625" customWidth="1"/>
    <col min="1027" max="1029" width="7.54296875" customWidth="1"/>
    <col min="1030" max="1030" width="1.1796875" customWidth="1"/>
    <col min="1031" max="1031" width="10" bestFit="1" customWidth="1"/>
    <col min="1032" max="1032" width="9.7265625" customWidth="1"/>
    <col min="1033" max="1033" width="9" bestFit="1" customWidth="1"/>
    <col min="1034" max="1034" width="7.81640625" customWidth="1"/>
    <col min="1035" max="1035" width="13.26953125" customWidth="1"/>
    <col min="1036" max="1036" width="8.81640625" bestFit="1" customWidth="1"/>
    <col min="1216" max="1216" width="0.54296875" customWidth="1"/>
    <col min="1217" max="1217" width="27.81640625" customWidth="1"/>
    <col min="1218" max="1218" width="0.81640625" customWidth="1"/>
    <col min="1219" max="1219" width="7.54296875" customWidth="1"/>
    <col min="1220" max="1220" width="9.54296875" customWidth="1"/>
    <col min="1221" max="1221" width="8.54296875" bestFit="1" customWidth="1"/>
    <col min="1222" max="1222" width="0.81640625" customWidth="1"/>
    <col min="1223" max="1224" width="7.54296875" customWidth="1"/>
    <col min="1225" max="1225" width="8.54296875" bestFit="1" customWidth="1"/>
    <col min="1226" max="1226" width="0.81640625" customWidth="1"/>
    <col min="1227" max="1228" width="7.54296875" customWidth="1"/>
    <col min="1229" max="1229" width="8.453125" bestFit="1" customWidth="1"/>
    <col min="1230" max="1230" width="0.81640625" customWidth="1"/>
    <col min="1233" max="1233" width="21.54296875" customWidth="1"/>
    <col min="1239" max="1239" width="29" customWidth="1"/>
    <col min="1272" max="1272" width="0.81640625" customWidth="1"/>
    <col min="1273" max="1273" width="34.54296875" bestFit="1" customWidth="1"/>
    <col min="1274" max="1274" width="0.81640625" customWidth="1"/>
    <col min="1275" max="1277" width="7.54296875" customWidth="1"/>
    <col min="1278" max="1278" width="0.81640625" customWidth="1"/>
    <col min="1279" max="1280" width="7.54296875" customWidth="1"/>
    <col min="1281" max="1281" width="6.81640625" customWidth="1"/>
    <col min="1282" max="1282" width="0.81640625" customWidth="1"/>
    <col min="1283" max="1285" width="7.54296875" customWidth="1"/>
    <col min="1286" max="1286" width="1.1796875" customWidth="1"/>
    <col min="1287" max="1287" width="10" bestFit="1" customWidth="1"/>
    <col min="1288" max="1288" width="9.7265625" customWidth="1"/>
    <col min="1289" max="1289" width="9" bestFit="1" customWidth="1"/>
    <col min="1290" max="1290" width="7.81640625" customWidth="1"/>
    <col min="1291" max="1291" width="13.26953125" customWidth="1"/>
    <col min="1292" max="1292" width="8.81640625" bestFit="1" customWidth="1"/>
    <col min="1472" max="1472" width="0.54296875" customWidth="1"/>
    <col min="1473" max="1473" width="27.81640625" customWidth="1"/>
    <col min="1474" max="1474" width="0.81640625" customWidth="1"/>
    <col min="1475" max="1475" width="7.54296875" customWidth="1"/>
    <col min="1476" max="1476" width="9.54296875" customWidth="1"/>
    <col min="1477" max="1477" width="8.54296875" bestFit="1" customWidth="1"/>
    <col min="1478" max="1478" width="0.81640625" customWidth="1"/>
    <col min="1479" max="1480" width="7.54296875" customWidth="1"/>
    <col min="1481" max="1481" width="8.54296875" bestFit="1" customWidth="1"/>
    <col min="1482" max="1482" width="0.81640625" customWidth="1"/>
    <col min="1483" max="1484" width="7.54296875" customWidth="1"/>
    <col min="1485" max="1485" width="8.453125" bestFit="1" customWidth="1"/>
    <col min="1486" max="1486" width="0.81640625" customWidth="1"/>
    <col min="1489" max="1489" width="21.54296875" customWidth="1"/>
    <col min="1495" max="1495" width="29" customWidth="1"/>
    <col min="1528" max="1528" width="0.81640625" customWidth="1"/>
    <col min="1529" max="1529" width="34.54296875" bestFit="1" customWidth="1"/>
    <col min="1530" max="1530" width="0.81640625" customWidth="1"/>
    <col min="1531" max="1533" width="7.54296875" customWidth="1"/>
    <col min="1534" max="1534" width="0.81640625" customWidth="1"/>
    <col min="1535" max="1536" width="7.54296875" customWidth="1"/>
    <col min="1537" max="1537" width="6.81640625" customWidth="1"/>
    <col min="1538" max="1538" width="0.81640625" customWidth="1"/>
    <col min="1539" max="1541" width="7.54296875" customWidth="1"/>
    <col min="1542" max="1542" width="1.1796875" customWidth="1"/>
    <col min="1543" max="1543" width="10" bestFit="1" customWidth="1"/>
    <col min="1544" max="1544" width="9.7265625" customWidth="1"/>
    <col min="1545" max="1545" width="9" bestFit="1" customWidth="1"/>
    <col min="1546" max="1546" width="7.81640625" customWidth="1"/>
    <col min="1547" max="1547" width="13.26953125" customWidth="1"/>
    <col min="1548" max="1548" width="8.81640625" bestFit="1" customWidth="1"/>
    <col min="1728" max="1728" width="0.54296875" customWidth="1"/>
    <col min="1729" max="1729" width="27.81640625" customWidth="1"/>
    <col min="1730" max="1730" width="0.81640625" customWidth="1"/>
    <col min="1731" max="1731" width="7.54296875" customWidth="1"/>
    <col min="1732" max="1732" width="9.54296875" customWidth="1"/>
    <col min="1733" max="1733" width="8.54296875" bestFit="1" customWidth="1"/>
    <col min="1734" max="1734" width="0.81640625" customWidth="1"/>
    <col min="1735" max="1736" width="7.54296875" customWidth="1"/>
    <col min="1737" max="1737" width="8.54296875" bestFit="1" customWidth="1"/>
    <col min="1738" max="1738" width="0.81640625" customWidth="1"/>
    <col min="1739" max="1740" width="7.54296875" customWidth="1"/>
    <col min="1741" max="1741" width="8.453125" bestFit="1" customWidth="1"/>
    <col min="1742" max="1742" width="0.81640625" customWidth="1"/>
    <col min="1745" max="1745" width="21.54296875" customWidth="1"/>
    <col min="1751" max="1751" width="29" customWidth="1"/>
    <col min="1784" max="1784" width="0.81640625" customWidth="1"/>
    <col min="1785" max="1785" width="34.54296875" bestFit="1" customWidth="1"/>
    <col min="1786" max="1786" width="0.81640625" customWidth="1"/>
    <col min="1787" max="1789" width="7.54296875" customWidth="1"/>
    <col min="1790" max="1790" width="0.81640625" customWidth="1"/>
    <col min="1791" max="1792" width="7.54296875" customWidth="1"/>
    <col min="1793" max="1793" width="6.81640625" customWidth="1"/>
    <col min="1794" max="1794" width="0.81640625" customWidth="1"/>
    <col min="1795" max="1797" width="7.54296875" customWidth="1"/>
    <col min="1798" max="1798" width="1.1796875" customWidth="1"/>
    <col min="1799" max="1799" width="10" bestFit="1" customWidth="1"/>
    <col min="1800" max="1800" width="9.7265625" customWidth="1"/>
    <col min="1801" max="1801" width="9" bestFit="1" customWidth="1"/>
    <col min="1802" max="1802" width="7.81640625" customWidth="1"/>
    <col min="1803" max="1803" width="13.26953125" customWidth="1"/>
    <col min="1804" max="1804" width="8.81640625" bestFit="1" customWidth="1"/>
    <col min="1984" max="1984" width="0.54296875" customWidth="1"/>
    <col min="1985" max="1985" width="27.81640625" customWidth="1"/>
    <col min="1986" max="1986" width="0.81640625" customWidth="1"/>
    <col min="1987" max="1987" width="7.54296875" customWidth="1"/>
    <col min="1988" max="1988" width="9.54296875" customWidth="1"/>
    <col min="1989" max="1989" width="8.54296875" bestFit="1" customWidth="1"/>
    <col min="1990" max="1990" width="0.81640625" customWidth="1"/>
    <col min="1991" max="1992" width="7.54296875" customWidth="1"/>
    <col min="1993" max="1993" width="8.54296875" bestFit="1" customWidth="1"/>
    <col min="1994" max="1994" width="0.81640625" customWidth="1"/>
    <col min="1995" max="1996" width="7.54296875" customWidth="1"/>
    <col min="1997" max="1997" width="8.453125" bestFit="1" customWidth="1"/>
    <col min="1998" max="1998" width="0.81640625" customWidth="1"/>
    <col min="2001" max="2001" width="21.54296875" customWidth="1"/>
    <col min="2007" max="2007" width="29" customWidth="1"/>
    <col min="2040" max="2040" width="0.81640625" customWidth="1"/>
    <col min="2041" max="2041" width="34.54296875" bestFit="1" customWidth="1"/>
    <col min="2042" max="2042" width="0.81640625" customWidth="1"/>
    <col min="2043" max="2045" width="7.54296875" customWidth="1"/>
    <col min="2046" max="2046" width="0.81640625" customWidth="1"/>
    <col min="2047" max="2048" width="7.54296875" customWidth="1"/>
    <col min="2049" max="2049" width="6.81640625" customWidth="1"/>
    <col min="2050" max="2050" width="0.81640625" customWidth="1"/>
    <col min="2051" max="2053" width="7.54296875" customWidth="1"/>
    <col min="2054" max="2054" width="1.1796875" customWidth="1"/>
    <col min="2055" max="2055" width="10" bestFit="1" customWidth="1"/>
    <col min="2056" max="2056" width="9.7265625" customWidth="1"/>
    <col min="2057" max="2057" width="9" bestFit="1" customWidth="1"/>
    <col min="2058" max="2058" width="7.81640625" customWidth="1"/>
    <col min="2059" max="2059" width="13.26953125" customWidth="1"/>
    <col min="2060" max="2060" width="8.81640625" bestFit="1" customWidth="1"/>
    <col min="2240" max="2240" width="0.54296875" customWidth="1"/>
    <col min="2241" max="2241" width="27.81640625" customWidth="1"/>
    <col min="2242" max="2242" width="0.81640625" customWidth="1"/>
    <col min="2243" max="2243" width="7.54296875" customWidth="1"/>
    <col min="2244" max="2244" width="9.54296875" customWidth="1"/>
    <col min="2245" max="2245" width="8.54296875" bestFit="1" customWidth="1"/>
    <col min="2246" max="2246" width="0.81640625" customWidth="1"/>
    <col min="2247" max="2248" width="7.54296875" customWidth="1"/>
    <col min="2249" max="2249" width="8.54296875" bestFit="1" customWidth="1"/>
    <col min="2250" max="2250" width="0.81640625" customWidth="1"/>
    <col min="2251" max="2252" width="7.54296875" customWidth="1"/>
    <col min="2253" max="2253" width="8.453125" bestFit="1" customWidth="1"/>
    <col min="2254" max="2254" width="0.81640625" customWidth="1"/>
    <col min="2257" max="2257" width="21.54296875" customWidth="1"/>
    <col min="2263" max="2263" width="29" customWidth="1"/>
    <col min="2296" max="2296" width="0.81640625" customWidth="1"/>
    <col min="2297" max="2297" width="34.54296875" bestFit="1" customWidth="1"/>
    <col min="2298" max="2298" width="0.81640625" customWidth="1"/>
    <col min="2299" max="2301" width="7.54296875" customWidth="1"/>
    <col min="2302" max="2302" width="0.81640625" customWidth="1"/>
    <col min="2303" max="2304" width="7.54296875" customWidth="1"/>
    <col min="2305" max="2305" width="6.81640625" customWidth="1"/>
    <col min="2306" max="2306" width="0.81640625" customWidth="1"/>
    <col min="2307" max="2309" width="7.54296875" customWidth="1"/>
    <col min="2310" max="2310" width="1.1796875" customWidth="1"/>
    <col min="2311" max="2311" width="10" bestFit="1" customWidth="1"/>
    <col min="2312" max="2312" width="9.7265625" customWidth="1"/>
    <col min="2313" max="2313" width="9" bestFit="1" customWidth="1"/>
    <col min="2314" max="2314" width="7.81640625" customWidth="1"/>
    <col min="2315" max="2315" width="13.26953125" customWidth="1"/>
    <col min="2316" max="2316" width="8.81640625" bestFit="1" customWidth="1"/>
    <col min="2496" max="2496" width="0.54296875" customWidth="1"/>
    <col min="2497" max="2497" width="27.81640625" customWidth="1"/>
    <col min="2498" max="2498" width="0.81640625" customWidth="1"/>
    <col min="2499" max="2499" width="7.54296875" customWidth="1"/>
    <col min="2500" max="2500" width="9.54296875" customWidth="1"/>
    <col min="2501" max="2501" width="8.54296875" bestFit="1" customWidth="1"/>
    <col min="2502" max="2502" width="0.81640625" customWidth="1"/>
    <col min="2503" max="2504" width="7.54296875" customWidth="1"/>
    <col min="2505" max="2505" width="8.54296875" bestFit="1" customWidth="1"/>
    <col min="2506" max="2506" width="0.81640625" customWidth="1"/>
    <col min="2507" max="2508" width="7.54296875" customWidth="1"/>
    <col min="2509" max="2509" width="8.453125" bestFit="1" customWidth="1"/>
    <col min="2510" max="2510" width="0.81640625" customWidth="1"/>
    <col min="2513" max="2513" width="21.54296875" customWidth="1"/>
    <col min="2519" max="2519" width="29" customWidth="1"/>
    <col min="2552" max="2552" width="0.81640625" customWidth="1"/>
    <col min="2553" max="2553" width="34.54296875" bestFit="1" customWidth="1"/>
    <col min="2554" max="2554" width="0.81640625" customWidth="1"/>
    <col min="2555" max="2557" width="7.54296875" customWidth="1"/>
    <col min="2558" max="2558" width="0.81640625" customWidth="1"/>
    <col min="2559" max="2560" width="7.54296875" customWidth="1"/>
    <col min="2561" max="2561" width="6.81640625" customWidth="1"/>
    <col min="2562" max="2562" width="0.81640625" customWidth="1"/>
    <col min="2563" max="2565" width="7.54296875" customWidth="1"/>
    <col min="2566" max="2566" width="1.1796875" customWidth="1"/>
    <col min="2567" max="2567" width="10" bestFit="1" customWidth="1"/>
    <col min="2568" max="2568" width="9.7265625" customWidth="1"/>
    <col min="2569" max="2569" width="9" bestFit="1" customWidth="1"/>
    <col min="2570" max="2570" width="7.81640625" customWidth="1"/>
    <col min="2571" max="2571" width="13.26953125" customWidth="1"/>
    <col min="2572" max="2572" width="8.81640625" bestFit="1" customWidth="1"/>
    <col min="2752" max="2752" width="0.54296875" customWidth="1"/>
    <col min="2753" max="2753" width="27.81640625" customWidth="1"/>
    <col min="2754" max="2754" width="0.81640625" customWidth="1"/>
    <col min="2755" max="2755" width="7.54296875" customWidth="1"/>
    <col min="2756" max="2756" width="9.54296875" customWidth="1"/>
    <col min="2757" max="2757" width="8.54296875" bestFit="1" customWidth="1"/>
    <col min="2758" max="2758" width="0.81640625" customWidth="1"/>
    <col min="2759" max="2760" width="7.54296875" customWidth="1"/>
    <col min="2761" max="2761" width="8.54296875" bestFit="1" customWidth="1"/>
    <col min="2762" max="2762" width="0.81640625" customWidth="1"/>
    <col min="2763" max="2764" width="7.54296875" customWidth="1"/>
    <col min="2765" max="2765" width="8.453125" bestFit="1" customWidth="1"/>
    <col min="2766" max="2766" width="0.81640625" customWidth="1"/>
    <col min="2769" max="2769" width="21.54296875" customWidth="1"/>
    <col min="2775" max="2775" width="29" customWidth="1"/>
    <col min="2808" max="2808" width="0.81640625" customWidth="1"/>
    <col min="2809" max="2809" width="34.54296875" bestFit="1" customWidth="1"/>
    <col min="2810" max="2810" width="0.81640625" customWidth="1"/>
    <col min="2811" max="2813" width="7.54296875" customWidth="1"/>
    <col min="2814" max="2814" width="0.81640625" customWidth="1"/>
    <col min="2815" max="2816" width="7.54296875" customWidth="1"/>
    <col min="2817" max="2817" width="6.81640625" customWidth="1"/>
    <col min="2818" max="2818" width="0.81640625" customWidth="1"/>
    <col min="2819" max="2821" width="7.54296875" customWidth="1"/>
    <col min="2822" max="2822" width="1.1796875" customWidth="1"/>
    <col min="2823" max="2823" width="10" bestFit="1" customWidth="1"/>
    <col min="2824" max="2824" width="9.7265625" customWidth="1"/>
    <col min="2825" max="2825" width="9" bestFit="1" customWidth="1"/>
    <col min="2826" max="2826" width="7.81640625" customWidth="1"/>
    <col min="2827" max="2827" width="13.26953125" customWidth="1"/>
    <col min="2828" max="2828" width="8.81640625" bestFit="1" customWidth="1"/>
    <col min="3008" max="3008" width="0.54296875" customWidth="1"/>
    <col min="3009" max="3009" width="27.81640625" customWidth="1"/>
    <col min="3010" max="3010" width="0.81640625" customWidth="1"/>
    <col min="3011" max="3011" width="7.54296875" customWidth="1"/>
    <col min="3012" max="3012" width="9.54296875" customWidth="1"/>
    <col min="3013" max="3013" width="8.54296875" bestFit="1" customWidth="1"/>
    <col min="3014" max="3014" width="0.81640625" customWidth="1"/>
    <col min="3015" max="3016" width="7.54296875" customWidth="1"/>
    <col min="3017" max="3017" width="8.54296875" bestFit="1" customWidth="1"/>
    <col min="3018" max="3018" width="0.81640625" customWidth="1"/>
    <col min="3019" max="3020" width="7.54296875" customWidth="1"/>
    <col min="3021" max="3021" width="8.453125" bestFit="1" customWidth="1"/>
    <col min="3022" max="3022" width="0.81640625" customWidth="1"/>
    <col min="3025" max="3025" width="21.54296875" customWidth="1"/>
    <col min="3031" max="3031" width="29" customWidth="1"/>
    <col min="3064" max="3064" width="0.81640625" customWidth="1"/>
    <col min="3065" max="3065" width="34.54296875" bestFit="1" customWidth="1"/>
    <col min="3066" max="3066" width="0.81640625" customWidth="1"/>
    <col min="3067" max="3069" width="7.54296875" customWidth="1"/>
    <col min="3070" max="3070" width="0.81640625" customWidth="1"/>
    <col min="3071" max="3072" width="7.54296875" customWidth="1"/>
    <col min="3073" max="3073" width="6.81640625" customWidth="1"/>
    <col min="3074" max="3074" width="0.81640625" customWidth="1"/>
    <col min="3075" max="3077" width="7.54296875" customWidth="1"/>
    <col min="3078" max="3078" width="1.1796875" customWidth="1"/>
    <col min="3079" max="3079" width="10" bestFit="1" customWidth="1"/>
    <col min="3080" max="3080" width="9.7265625" customWidth="1"/>
    <col min="3081" max="3081" width="9" bestFit="1" customWidth="1"/>
    <col min="3082" max="3082" width="7.81640625" customWidth="1"/>
    <col min="3083" max="3083" width="13.26953125" customWidth="1"/>
    <col min="3084" max="3084" width="8.81640625" bestFit="1" customWidth="1"/>
    <col min="3264" max="3264" width="0.54296875" customWidth="1"/>
    <col min="3265" max="3265" width="27.81640625" customWidth="1"/>
    <col min="3266" max="3266" width="0.81640625" customWidth="1"/>
    <col min="3267" max="3267" width="7.54296875" customWidth="1"/>
    <col min="3268" max="3268" width="9.54296875" customWidth="1"/>
    <col min="3269" max="3269" width="8.54296875" bestFit="1" customWidth="1"/>
    <col min="3270" max="3270" width="0.81640625" customWidth="1"/>
    <col min="3271" max="3272" width="7.54296875" customWidth="1"/>
    <col min="3273" max="3273" width="8.54296875" bestFit="1" customWidth="1"/>
    <col min="3274" max="3274" width="0.81640625" customWidth="1"/>
    <col min="3275" max="3276" width="7.54296875" customWidth="1"/>
    <col min="3277" max="3277" width="8.453125" bestFit="1" customWidth="1"/>
    <col min="3278" max="3278" width="0.81640625" customWidth="1"/>
    <col min="3281" max="3281" width="21.54296875" customWidth="1"/>
    <col min="3287" max="3287" width="29" customWidth="1"/>
    <col min="3320" max="3320" width="0.81640625" customWidth="1"/>
    <col min="3321" max="3321" width="34.54296875" bestFit="1" customWidth="1"/>
    <col min="3322" max="3322" width="0.81640625" customWidth="1"/>
    <col min="3323" max="3325" width="7.54296875" customWidth="1"/>
    <col min="3326" max="3326" width="0.81640625" customWidth="1"/>
    <col min="3327" max="3328" width="7.54296875" customWidth="1"/>
    <col min="3329" max="3329" width="6.81640625" customWidth="1"/>
    <col min="3330" max="3330" width="0.81640625" customWidth="1"/>
    <col min="3331" max="3333" width="7.54296875" customWidth="1"/>
    <col min="3334" max="3334" width="1.1796875" customWidth="1"/>
    <col min="3335" max="3335" width="10" bestFit="1" customWidth="1"/>
    <col min="3336" max="3336" width="9.7265625" customWidth="1"/>
    <col min="3337" max="3337" width="9" bestFit="1" customWidth="1"/>
    <col min="3338" max="3338" width="7.81640625" customWidth="1"/>
    <col min="3339" max="3339" width="13.26953125" customWidth="1"/>
    <col min="3340" max="3340" width="8.81640625" bestFit="1" customWidth="1"/>
    <col min="3520" max="3520" width="0.54296875" customWidth="1"/>
    <col min="3521" max="3521" width="27.81640625" customWidth="1"/>
    <col min="3522" max="3522" width="0.81640625" customWidth="1"/>
    <col min="3523" max="3523" width="7.54296875" customWidth="1"/>
    <col min="3524" max="3524" width="9.54296875" customWidth="1"/>
    <col min="3525" max="3525" width="8.54296875" bestFit="1" customWidth="1"/>
    <col min="3526" max="3526" width="0.81640625" customWidth="1"/>
    <col min="3527" max="3528" width="7.54296875" customWidth="1"/>
    <col min="3529" max="3529" width="8.54296875" bestFit="1" customWidth="1"/>
    <col min="3530" max="3530" width="0.81640625" customWidth="1"/>
    <col min="3531" max="3532" width="7.54296875" customWidth="1"/>
    <col min="3533" max="3533" width="8.453125" bestFit="1" customWidth="1"/>
    <col min="3534" max="3534" width="0.81640625" customWidth="1"/>
    <col min="3537" max="3537" width="21.54296875" customWidth="1"/>
    <col min="3543" max="3543" width="29" customWidth="1"/>
    <col min="3576" max="3576" width="0.81640625" customWidth="1"/>
    <col min="3577" max="3577" width="34.54296875" bestFit="1" customWidth="1"/>
    <col min="3578" max="3578" width="0.81640625" customWidth="1"/>
    <col min="3579" max="3581" width="7.54296875" customWidth="1"/>
    <col min="3582" max="3582" width="0.81640625" customWidth="1"/>
    <col min="3583" max="3584" width="7.54296875" customWidth="1"/>
    <col min="3585" max="3585" width="6.81640625" customWidth="1"/>
    <col min="3586" max="3586" width="0.81640625" customWidth="1"/>
    <col min="3587" max="3589" width="7.54296875" customWidth="1"/>
    <col min="3590" max="3590" width="1.1796875" customWidth="1"/>
    <col min="3591" max="3591" width="10" bestFit="1" customWidth="1"/>
    <col min="3592" max="3592" width="9.7265625" customWidth="1"/>
    <col min="3593" max="3593" width="9" bestFit="1" customWidth="1"/>
    <col min="3594" max="3594" width="7.81640625" customWidth="1"/>
    <col min="3595" max="3595" width="13.26953125" customWidth="1"/>
    <col min="3596" max="3596" width="8.81640625" bestFit="1" customWidth="1"/>
    <col min="3776" max="3776" width="0.54296875" customWidth="1"/>
    <col min="3777" max="3777" width="27.81640625" customWidth="1"/>
    <col min="3778" max="3778" width="0.81640625" customWidth="1"/>
    <col min="3779" max="3779" width="7.54296875" customWidth="1"/>
    <col min="3780" max="3780" width="9.54296875" customWidth="1"/>
    <col min="3781" max="3781" width="8.54296875" bestFit="1" customWidth="1"/>
    <col min="3782" max="3782" width="0.81640625" customWidth="1"/>
    <col min="3783" max="3784" width="7.54296875" customWidth="1"/>
    <col min="3785" max="3785" width="8.54296875" bestFit="1" customWidth="1"/>
    <col min="3786" max="3786" width="0.81640625" customWidth="1"/>
    <col min="3787" max="3788" width="7.54296875" customWidth="1"/>
    <col min="3789" max="3789" width="8.453125" bestFit="1" customWidth="1"/>
    <col min="3790" max="3790" width="0.81640625" customWidth="1"/>
    <col min="3793" max="3793" width="21.54296875" customWidth="1"/>
    <col min="3799" max="3799" width="29" customWidth="1"/>
    <col min="3832" max="3832" width="0.81640625" customWidth="1"/>
    <col min="3833" max="3833" width="34.54296875" bestFit="1" customWidth="1"/>
    <col min="3834" max="3834" width="0.81640625" customWidth="1"/>
    <col min="3835" max="3837" width="7.54296875" customWidth="1"/>
    <col min="3838" max="3838" width="0.81640625" customWidth="1"/>
    <col min="3839" max="3840" width="7.54296875" customWidth="1"/>
    <col min="3841" max="3841" width="6.81640625" customWidth="1"/>
    <col min="3842" max="3842" width="0.81640625" customWidth="1"/>
    <col min="3843" max="3845" width="7.54296875" customWidth="1"/>
    <col min="3846" max="3846" width="1.1796875" customWidth="1"/>
    <col min="3847" max="3847" width="10" bestFit="1" customWidth="1"/>
    <col min="3848" max="3848" width="9.7265625" customWidth="1"/>
    <col min="3849" max="3849" width="9" bestFit="1" customWidth="1"/>
    <col min="3850" max="3850" width="7.81640625" customWidth="1"/>
    <col min="3851" max="3851" width="13.26953125" customWidth="1"/>
    <col min="3852" max="3852" width="8.81640625" bestFit="1" customWidth="1"/>
    <col min="4032" max="4032" width="0.54296875" customWidth="1"/>
    <col min="4033" max="4033" width="27.81640625" customWidth="1"/>
    <col min="4034" max="4034" width="0.81640625" customWidth="1"/>
    <col min="4035" max="4035" width="7.54296875" customWidth="1"/>
    <col min="4036" max="4036" width="9.54296875" customWidth="1"/>
    <col min="4037" max="4037" width="8.54296875" bestFit="1" customWidth="1"/>
    <col min="4038" max="4038" width="0.81640625" customWidth="1"/>
    <col min="4039" max="4040" width="7.54296875" customWidth="1"/>
    <col min="4041" max="4041" width="8.54296875" bestFit="1" customWidth="1"/>
    <col min="4042" max="4042" width="0.81640625" customWidth="1"/>
    <col min="4043" max="4044" width="7.54296875" customWidth="1"/>
    <col min="4045" max="4045" width="8.453125" bestFit="1" customWidth="1"/>
    <col min="4046" max="4046" width="0.81640625" customWidth="1"/>
    <col min="4049" max="4049" width="21.54296875" customWidth="1"/>
    <col min="4055" max="4055" width="29" customWidth="1"/>
    <col min="4088" max="4088" width="0.81640625" customWidth="1"/>
    <col min="4089" max="4089" width="34.54296875" bestFit="1" customWidth="1"/>
    <col min="4090" max="4090" width="0.81640625" customWidth="1"/>
    <col min="4091" max="4093" width="7.54296875" customWidth="1"/>
    <col min="4094" max="4094" width="0.81640625" customWidth="1"/>
    <col min="4095" max="4096" width="7.54296875" customWidth="1"/>
    <col min="4097" max="4097" width="6.81640625" customWidth="1"/>
    <col min="4098" max="4098" width="0.81640625" customWidth="1"/>
    <col min="4099" max="4101" width="7.54296875" customWidth="1"/>
    <col min="4102" max="4102" width="1.1796875" customWidth="1"/>
    <col min="4103" max="4103" width="10" bestFit="1" customWidth="1"/>
    <col min="4104" max="4104" width="9.7265625" customWidth="1"/>
    <col min="4105" max="4105" width="9" bestFit="1" customWidth="1"/>
    <col min="4106" max="4106" width="7.81640625" customWidth="1"/>
    <col min="4107" max="4107" width="13.26953125" customWidth="1"/>
    <col min="4108" max="4108" width="8.81640625" bestFit="1" customWidth="1"/>
    <col min="4288" max="4288" width="0.54296875" customWidth="1"/>
    <col min="4289" max="4289" width="27.81640625" customWidth="1"/>
    <col min="4290" max="4290" width="0.81640625" customWidth="1"/>
    <col min="4291" max="4291" width="7.54296875" customWidth="1"/>
    <col min="4292" max="4292" width="9.54296875" customWidth="1"/>
    <col min="4293" max="4293" width="8.54296875" bestFit="1" customWidth="1"/>
    <col min="4294" max="4294" width="0.81640625" customWidth="1"/>
    <col min="4295" max="4296" width="7.54296875" customWidth="1"/>
    <col min="4297" max="4297" width="8.54296875" bestFit="1" customWidth="1"/>
    <col min="4298" max="4298" width="0.81640625" customWidth="1"/>
    <col min="4299" max="4300" width="7.54296875" customWidth="1"/>
    <col min="4301" max="4301" width="8.453125" bestFit="1" customWidth="1"/>
    <col min="4302" max="4302" width="0.81640625" customWidth="1"/>
    <col min="4305" max="4305" width="21.54296875" customWidth="1"/>
    <col min="4311" max="4311" width="29" customWidth="1"/>
    <col min="4344" max="4344" width="0.81640625" customWidth="1"/>
    <col min="4345" max="4345" width="34.54296875" bestFit="1" customWidth="1"/>
    <col min="4346" max="4346" width="0.81640625" customWidth="1"/>
    <col min="4347" max="4349" width="7.54296875" customWidth="1"/>
    <col min="4350" max="4350" width="0.81640625" customWidth="1"/>
    <col min="4351" max="4352" width="7.54296875" customWidth="1"/>
    <col min="4353" max="4353" width="6.81640625" customWidth="1"/>
    <col min="4354" max="4354" width="0.81640625" customWidth="1"/>
    <col min="4355" max="4357" width="7.54296875" customWidth="1"/>
    <col min="4358" max="4358" width="1.1796875" customWidth="1"/>
    <col min="4359" max="4359" width="10" bestFit="1" customWidth="1"/>
    <col min="4360" max="4360" width="9.7265625" customWidth="1"/>
    <col min="4361" max="4361" width="9" bestFit="1" customWidth="1"/>
    <col min="4362" max="4362" width="7.81640625" customWidth="1"/>
    <col min="4363" max="4363" width="13.26953125" customWidth="1"/>
    <col min="4364" max="4364" width="8.81640625" bestFit="1" customWidth="1"/>
    <col min="4544" max="4544" width="0.54296875" customWidth="1"/>
    <col min="4545" max="4545" width="27.81640625" customWidth="1"/>
    <col min="4546" max="4546" width="0.81640625" customWidth="1"/>
    <col min="4547" max="4547" width="7.54296875" customWidth="1"/>
    <col min="4548" max="4548" width="9.54296875" customWidth="1"/>
    <col min="4549" max="4549" width="8.54296875" bestFit="1" customWidth="1"/>
    <col min="4550" max="4550" width="0.81640625" customWidth="1"/>
    <col min="4551" max="4552" width="7.54296875" customWidth="1"/>
    <col min="4553" max="4553" width="8.54296875" bestFit="1" customWidth="1"/>
    <col min="4554" max="4554" width="0.81640625" customWidth="1"/>
    <col min="4555" max="4556" width="7.54296875" customWidth="1"/>
    <col min="4557" max="4557" width="8.453125" bestFit="1" customWidth="1"/>
    <col min="4558" max="4558" width="0.81640625" customWidth="1"/>
    <col min="4561" max="4561" width="21.54296875" customWidth="1"/>
    <col min="4567" max="4567" width="29" customWidth="1"/>
    <col min="4600" max="4600" width="0.81640625" customWidth="1"/>
    <col min="4601" max="4601" width="34.54296875" bestFit="1" customWidth="1"/>
    <col min="4602" max="4602" width="0.81640625" customWidth="1"/>
    <col min="4603" max="4605" width="7.54296875" customWidth="1"/>
    <col min="4606" max="4606" width="0.81640625" customWidth="1"/>
    <col min="4607" max="4608" width="7.54296875" customWidth="1"/>
    <col min="4609" max="4609" width="6.81640625" customWidth="1"/>
    <col min="4610" max="4610" width="0.81640625" customWidth="1"/>
    <col min="4611" max="4613" width="7.54296875" customWidth="1"/>
    <col min="4614" max="4614" width="1.1796875" customWidth="1"/>
    <col min="4615" max="4615" width="10" bestFit="1" customWidth="1"/>
    <col min="4616" max="4616" width="9.7265625" customWidth="1"/>
    <col min="4617" max="4617" width="9" bestFit="1" customWidth="1"/>
    <col min="4618" max="4618" width="7.81640625" customWidth="1"/>
    <col min="4619" max="4619" width="13.26953125" customWidth="1"/>
    <col min="4620" max="4620" width="8.81640625" bestFit="1" customWidth="1"/>
    <col min="4800" max="4800" width="0.54296875" customWidth="1"/>
    <col min="4801" max="4801" width="27.81640625" customWidth="1"/>
    <col min="4802" max="4802" width="0.81640625" customWidth="1"/>
    <col min="4803" max="4803" width="7.54296875" customWidth="1"/>
    <col min="4804" max="4804" width="9.54296875" customWidth="1"/>
    <col min="4805" max="4805" width="8.54296875" bestFit="1" customWidth="1"/>
    <col min="4806" max="4806" width="0.81640625" customWidth="1"/>
    <col min="4807" max="4808" width="7.54296875" customWidth="1"/>
    <col min="4809" max="4809" width="8.54296875" bestFit="1" customWidth="1"/>
    <col min="4810" max="4810" width="0.81640625" customWidth="1"/>
    <col min="4811" max="4812" width="7.54296875" customWidth="1"/>
    <col min="4813" max="4813" width="8.453125" bestFit="1" customWidth="1"/>
    <col min="4814" max="4814" width="0.81640625" customWidth="1"/>
    <col min="4817" max="4817" width="21.54296875" customWidth="1"/>
    <col min="4823" max="4823" width="29" customWidth="1"/>
    <col min="4856" max="4856" width="0.81640625" customWidth="1"/>
    <col min="4857" max="4857" width="34.54296875" bestFit="1" customWidth="1"/>
    <col min="4858" max="4858" width="0.81640625" customWidth="1"/>
    <col min="4859" max="4861" width="7.54296875" customWidth="1"/>
    <col min="4862" max="4862" width="0.81640625" customWidth="1"/>
    <col min="4863" max="4864" width="7.54296875" customWidth="1"/>
    <col min="4865" max="4865" width="6.81640625" customWidth="1"/>
    <col min="4866" max="4866" width="0.81640625" customWidth="1"/>
    <col min="4867" max="4869" width="7.54296875" customWidth="1"/>
    <col min="4870" max="4870" width="1.1796875" customWidth="1"/>
    <col min="4871" max="4871" width="10" bestFit="1" customWidth="1"/>
    <col min="4872" max="4872" width="9.7265625" customWidth="1"/>
    <col min="4873" max="4873" width="9" bestFit="1" customWidth="1"/>
    <col min="4874" max="4874" width="7.81640625" customWidth="1"/>
    <col min="4875" max="4875" width="13.26953125" customWidth="1"/>
    <col min="4876" max="4876" width="8.81640625" bestFit="1" customWidth="1"/>
    <col min="5056" max="5056" width="0.54296875" customWidth="1"/>
    <col min="5057" max="5057" width="27.81640625" customWidth="1"/>
    <col min="5058" max="5058" width="0.81640625" customWidth="1"/>
    <col min="5059" max="5059" width="7.54296875" customWidth="1"/>
    <col min="5060" max="5060" width="9.54296875" customWidth="1"/>
    <col min="5061" max="5061" width="8.54296875" bestFit="1" customWidth="1"/>
    <col min="5062" max="5062" width="0.81640625" customWidth="1"/>
    <col min="5063" max="5064" width="7.54296875" customWidth="1"/>
    <col min="5065" max="5065" width="8.54296875" bestFit="1" customWidth="1"/>
    <col min="5066" max="5066" width="0.81640625" customWidth="1"/>
    <col min="5067" max="5068" width="7.54296875" customWidth="1"/>
    <col min="5069" max="5069" width="8.453125" bestFit="1" customWidth="1"/>
    <col min="5070" max="5070" width="0.81640625" customWidth="1"/>
    <col min="5073" max="5073" width="21.54296875" customWidth="1"/>
    <col min="5079" max="5079" width="29" customWidth="1"/>
    <col min="5112" max="5112" width="0.81640625" customWidth="1"/>
    <col min="5113" max="5113" width="34.54296875" bestFit="1" customWidth="1"/>
    <col min="5114" max="5114" width="0.81640625" customWidth="1"/>
    <col min="5115" max="5117" width="7.54296875" customWidth="1"/>
    <col min="5118" max="5118" width="0.81640625" customWidth="1"/>
    <col min="5119" max="5120" width="7.54296875" customWidth="1"/>
    <col min="5121" max="5121" width="6.81640625" customWidth="1"/>
    <col min="5122" max="5122" width="0.81640625" customWidth="1"/>
    <col min="5123" max="5125" width="7.54296875" customWidth="1"/>
    <col min="5126" max="5126" width="1.1796875" customWidth="1"/>
    <col min="5127" max="5127" width="10" bestFit="1" customWidth="1"/>
    <col min="5128" max="5128" width="9.7265625" customWidth="1"/>
    <col min="5129" max="5129" width="9" bestFit="1" customWidth="1"/>
    <col min="5130" max="5130" width="7.81640625" customWidth="1"/>
    <col min="5131" max="5131" width="13.26953125" customWidth="1"/>
    <col min="5132" max="5132" width="8.81640625" bestFit="1" customWidth="1"/>
    <col min="5312" max="5312" width="0.54296875" customWidth="1"/>
    <col min="5313" max="5313" width="27.81640625" customWidth="1"/>
    <col min="5314" max="5314" width="0.81640625" customWidth="1"/>
    <col min="5315" max="5315" width="7.54296875" customWidth="1"/>
    <col min="5316" max="5316" width="9.54296875" customWidth="1"/>
    <col min="5317" max="5317" width="8.54296875" bestFit="1" customWidth="1"/>
    <col min="5318" max="5318" width="0.81640625" customWidth="1"/>
    <col min="5319" max="5320" width="7.54296875" customWidth="1"/>
    <col min="5321" max="5321" width="8.54296875" bestFit="1" customWidth="1"/>
    <col min="5322" max="5322" width="0.81640625" customWidth="1"/>
    <col min="5323" max="5324" width="7.54296875" customWidth="1"/>
    <col min="5325" max="5325" width="8.453125" bestFit="1" customWidth="1"/>
    <col min="5326" max="5326" width="0.81640625" customWidth="1"/>
    <col min="5329" max="5329" width="21.54296875" customWidth="1"/>
    <col min="5335" max="5335" width="29" customWidth="1"/>
    <col min="5368" max="5368" width="0.81640625" customWidth="1"/>
    <col min="5369" max="5369" width="34.54296875" bestFit="1" customWidth="1"/>
    <col min="5370" max="5370" width="0.81640625" customWidth="1"/>
    <col min="5371" max="5373" width="7.54296875" customWidth="1"/>
    <col min="5374" max="5374" width="0.81640625" customWidth="1"/>
    <col min="5375" max="5376" width="7.54296875" customWidth="1"/>
    <col min="5377" max="5377" width="6.81640625" customWidth="1"/>
    <col min="5378" max="5378" width="0.81640625" customWidth="1"/>
    <col min="5379" max="5381" width="7.54296875" customWidth="1"/>
    <col min="5382" max="5382" width="1.1796875" customWidth="1"/>
    <col min="5383" max="5383" width="10" bestFit="1" customWidth="1"/>
    <col min="5384" max="5384" width="9.7265625" customWidth="1"/>
    <col min="5385" max="5385" width="9" bestFit="1" customWidth="1"/>
    <col min="5386" max="5386" width="7.81640625" customWidth="1"/>
    <col min="5387" max="5387" width="13.26953125" customWidth="1"/>
    <col min="5388" max="5388" width="8.81640625" bestFit="1" customWidth="1"/>
    <col min="5568" max="5568" width="0.54296875" customWidth="1"/>
    <col min="5569" max="5569" width="27.81640625" customWidth="1"/>
    <col min="5570" max="5570" width="0.81640625" customWidth="1"/>
    <col min="5571" max="5571" width="7.54296875" customWidth="1"/>
    <col min="5572" max="5572" width="9.54296875" customWidth="1"/>
    <col min="5573" max="5573" width="8.54296875" bestFit="1" customWidth="1"/>
    <col min="5574" max="5574" width="0.81640625" customWidth="1"/>
    <col min="5575" max="5576" width="7.54296875" customWidth="1"/>
    <col min="5577" max="5577" width="8.54296875" bestFit="1" customWidth="1"/>
    <col min="5578" max="5578" width="0.81640625" customWidth="1"/>
    <col min="5579" max="5580" width="7.54296875" customWidth="1"/>
    <col min="5581" max="5581" width="8.453125" bestFit="1" customWidth="1"/>
    <col min="5582" max="5582" width="0.81640625" customWidth="1"/>
    <col min="5585" max="5585" width="21.54296875" customWidth="1"/>
    <col min="5591" max="5591" width="29" customWidth="1"/>
    <col min="5624" max="5624" width="0.81640625" customWidth="1"/>
    <col min="5625" max="5625" width="34.54296875" bestFit="1" customWidth="1"/>
    <col min="5626" max="5626" width="0.81640625" customWidth="1"/>
    <col min="5627" max="5629" width="7.54296875" customWidth="1"/>
    <col min="5630" max="5630" width="0.81640625" customWidth="1"/>
    <col min="5631" max="5632" width="7.54296875" customWidth="1"/>
    <col min="5633" max="5633" width="6.81640625" customWidth="1"/>
    <col min="5634" max="5634" width="0.81640625" customWidth="1"/>
    <col min="5635" max="5637" width="7.54296875" customWidth="1"/>
    <col min="5638" max="5638" width="1.1796875" customWidth="1"/>
    <col min="5639" max="5639" width="10" bestFit="1" customWidth="1"/>
    <col min="5640" max="5640" width="9.7265625" customWidth="1"/>
    <col min="5641" max="5641" width="9" bestFit="1" customWidth="1"/>
    <col min="5642" max="5642" width="7.81640625" customWidth="1"/>
    <col min="5643" max="5643" width="13.26953125" customWidth="1"/>
    <col min="5644" max="5644" width="8.81640625" bestFit="1" customWidth="1"/>
    <col min="5824" max="5824" width="0.54296875" customWidth="1"/>
    <col min="5825" max="5825" width="27.81640625" customWidth="1"/>
    <col min="5826" max="5826" width="0.81640625" customWidth="1"/>
    <col min="5827" max="5827" width="7.54296875" customWidth="1"/>
    <col min="5828" max="5828" width="9.54296875" customWidth="1"/>
    <col min="5829" max="5829" width="8.54296875" bestFit="1" customWidth="1"/>
    <col min="5830" max="5830" width="0.81640625" customWidth="1"/>
    <col min="5831" max="5832" width="7.54296875" customWidth="1"/>
    <col min="5833" max="5833" width="8.54296875" bestFit="1" customWidth="1"/>
    <col min="5834" max="5834" width="0.81640625" customWidth="1"/>
    <col min="5835" max="5836" width="7.54296875" customWidth="1"/>
    <col min="5837" max="5837" width="8.453125" bestFit="1" customWidth="1"/>
    <col min="5838" max="5838" width="0.81640625" customWidth="1"/>
    <col min="5841" max="5841" width="21.54296875" customWidth="1"/>
    <col min="5847" max="5847" width="29" customWidth="1"/>
    <col min="5880" max="5880" width="0.81640625" customWidth="1"/>
    <col min="5881" max="5881" width="34.54296875" bestFit="1" customWidth="1"/>
    <col min="5882" max="5882" width="0.81640625" customWidth="1"/>
    <col min="5883" max="5885" width="7.54296875" customWidth="1"/>
    <col min="5886" max="5886" width="0.81640625" customWidth="1"/>
    <col min="5887" max="5888" width="7.54296875" customWidth="1"/>
    <col min="5889" max="5889" width="6.81640625" customWidth="1"/>
    <col min="5890" max="5890" width="0.81640625" customWidth="1"/>
    <col min="5891" max="5893" width="7.54296875" customWidth="1"/>
    <col min="5894" max="5894" width="1.1796875" customWidth="1"/>
    <col min="5895" max="5895" width="10" bestFit="1" customWidth="1"/>
    <col min="5896" max="5896" width="9.7265625" customWidth="1"/>
    <col min="5897" max="5897" width="9" bestFit="1" customWidth="1"/>
    <col min="5898" max="5898" width="7.81640625" customWidth="1"/>
    <col min="5899" max="5899" width="13.26953125" customWidth="1"/>
    <col min="5900" max="5900" width="8.81640625" bestFit="1" customWidth="1"/>
    <col min="6080" max="6080" width="0.54296875" customWidth="1"/>
    <col min="6081" max="6081" width="27.81640625" customWidth="1"/>
    <col min="6082" max="6082" width="0.81640625" customWidth="1"/>
    <col min="6083" max="6083" width="7.54296875" customWidth="1"/>
    <col min="6084" max="6084" width="9.54296875" customWidth="1"/>
    <col min="6085" max="6085" width="8.54296875" bestFit="1" customWidth="1"/>
    <col min="6086" max="6086" width="0.81640625" customWidth="1"/>
    <col min="6087" max="6088" width="7.54296875" customWidth="1"/>
    <col min="6089" max="6089" width="8.54296875" bestFit="1" customWidth="1"/>
    <col min="6090" max="6090" width="0.81640625" customWidth="1"/>
    <col min="6091" max="6092" width="7.54296875" customWidth="1"/>
    <col min="6093" max="6093" width="8.453125" bestFit="1" customWidth="1"/>
    <col min="6094" max="6094" width="0.81640625" customWidth="1"/>
    <col min="6097" max="6097" width="21.54296875" customWidth="1"/>
    <col min="6103" max="6103" width="29" customWidth="1"/>
    <col min="6136" max="6136" width="0.81640625" customWidth="1"/>
    <col min="6137" max="6137" width="34.54296875" bestFit="1" customWidth="1"/>
    <col min="6138" max="6138" width="0.81640625" customWidth="1"/>
    <col min="6139" max="6141" width="7.54296875" customWidth="1"/>
    <col min="6142" max="6142" width="0.81640625" customWidth="1"/>
    <col min="6143" max="6144" width="7.54296875" customWidth="1"/>
    <col min="6145" max="6145" width="6.81640625" customWidth="1"/>
    <col min="6146" max="6146" width="0.81640625" customWidth="1"/>
    <col min="6147" max="6149" width="7.54296875" customWidth="1"/>
    <col min="6150" max="6150" width="1.1796875" customWidth="1"/>
    <col min="6151" max="6151" width="10" bestFit="1" customWidth="1"/>
    <col min="6152" max="6152" width="9.7265625" customWidth="1"/>
    <col min="6153" max="6153" width="9" bestFit="1" customWidth="1"/>
    <col min="6154" max="6154" width="7.81640625" customWidth="1"/>
    <col min="6155" max="6155" width="13.26953125" customWidth="1"/>
    <col min="6156" max="6156" width="8.81640625" bestFit="1" customWidth="1"/>
    <col min="6336" max="6336" width="0.54296875" customWidth="1"/>
    <col min="6337" max="6337" width="27.81640625" customWidth="1"/>
    <col min="6338" max="6338" width="0.81640625" customWidth="1"/>
    <col min="6339" max="6339" width="7.54296875" customWidth="1"/>
    <col min="6340" max="6340" width="9.54296875" customWidth="1"/>
    <col min="6341" max="6341" width="8.54296875" bestFit="1" customWidth="1"/>
    <col min="6342" max="6342" width="0.81640625" customWidth="1"/>
    <col min="6343" max="6344" width="7.54296875" customWidth="1"/>
    <col min="6345" max="6345" width="8.54296875" bestFit="1" customWidth="1"/>
    <col min="6346" max="6346" width="0.81640625" customWidth="1"/>
    <col min="6347" max="6348" width="7.54296875" customWidth="1"/>
    <col min="6349" max="6349" width="8.453125" bestFit="1" customWidth="1"/>
    <col min="6350" max="6350" width="0.81640625" customWidth="1"/>
    <col min="6353" max="6353" width="21.54296875" customWidth="1"/>
    <col min="6359" max="6359" width="29" customWidth="1"/>
    <col min="6392" max="6392" width="0.81640625" customWidth="1"/>
    <col min="6393" max="6393" width="34.54296875" bestFit="1" customWidth="1"/>
    <col min="6394" max="6394" width="0.81640625" customWidth="1"/>
    <col min="6395" max="6397" width="7.54296875" customWidth="1"/>
    <col min="6398" max="6398" width="0.81640625" customWidth="1"/>
    <col min="6399" max="6400" width="7.54296875" customWidth="1"/>
    <col min="6401" max="6401" width="6.81640625" customWidth="1"/>
    <col min="6402" max="6402" width="0.81640625" customWidth="1"/>
    <col min="6403" max="6405" width="7.54296875" customWidth="1"/>
    <col min="6406" max="6406" width="1.1796875" customWidth="1"/>
    <col min="6407" max="6407" width="10" bestFit="1" customWidth="1"/>
    <col min="6408" max="6408" width="9.7265625" customWidth="1"/>
    <col min="6409" max="6409" width="9" bestFit="1" customWidth="1"/>
    <col min="6410" max="6410" width="7.81640625" customWidth="1"/>
    <col min="6411" max="6411" width="13.26953125" customWidth="1"/>
    <col min="6412" max="6412" width="8.81640625" bestFit="1" customWidth="1"/>
    <col min="6592" max="6592" width="0.54296875" customWidth="1"/>
    <col min="6593" max="6593" width="27.81640625" customWidth="1"/>
    <col min="6594" max="6594" width="0.81640625" customWidth="1"/>
    <col min="6595" max="6595" width="7.54296875" customWidth="1"/>
    <col min="6596" max="6596" width="9.54296875" customWidth="1"/>
    <col min="6597" max="6597" width="8.54296875" bestFit="1" customWidth="1"/>
    <col min="6598" max="6598" width="0.81640625" customWidth="1"/>
    <col min="6599" max="6600" width="7.54296875" customWidth="1"/>
    <col min="6601" max="6601" width="8.54296875" bestFit="1" customWidth="1"/>
    <col min="6602" max="6602" width="0.81640625" customWidth="1"/>
    <col min="6603" max="6604" width="7.54296875" customWidth="1"/>
    <col min="6605" max="6605" width="8.453125" bestFit="1" customWidth="1"/>
    <col min="6606" max="6606" width="0.81640625" customWidth="1"/>
    <col min="6609" max="6609" width="21.54296875" customWidth="1"/>
    <col min="6615" max="6615" width="29" customWidth="1"/>
    <col min="6648" max="6648" width="0.81640625" customWidth="1"/>
    <col min="6649" max="6649" width="34.54296875" bestFit="1" customWidth="1"/>
    <col min="6650" max="6650" width="0.81640625" customWidth="1"/>
    <col min="6651" max="6653" width="7.54296875" customWidth="1"/>
    <col min="6654" max="6654" width="0.81640625" customWidth="1"/>
    <col min="6655" max="6656" width="7.54296875" customWidth="1"/>
    <col min="6657" max="6657" width="6.81640625" customWidth="1"/>
    <col min="6658" max="6658" width="0.81640625" customWidth="1"/>
    <col min="6659" max="6661" width="7.54296875" customWidth="1"/>
    <col min="6662" max="6662" width="1.1796875" customWidth="1"/>
    <col min="6663" max="6663" width="10" bestFit="1" customWidth="1"/>
    <col min="6664" max="6664" width="9.7265625" customWidth="1"/>
    <col min="6665" max="6665" width="9" bestFit="1" customWidth="1"/>
    <col min="6666" max="6666" width="7.81640625" customWidth="1"/>
    <col min="6667" max="6667" width="13.26953125" customWidth="1"/>
    <col min="6668" max="6668" width="8.81640625" bestFit="1" customWidth="1"/>
    <col min="6848" max="6848" width="0.54296875" customWidth="1"/>
    <col min="6849" max="6849" width="27.81640625" customWidth="1"/>
    <col min="6850" max="6850" width="0.81640625" customWidth="1"/>
    <col min="6851" max="6851" width="7.54296875" customWidth="1"/>
    <col min="6852" max="6852" width="9.54296875" customWidth="1"/>
    <col min="6853" max="6853" width="8.54296875" bestFit="1" customWidth="1"/>
    <col min="6854" max="6854" width="0.81640625" customWidth="1"/>
    <col min="6855" max="6856" width="7.54296875" customWidth="1"/>
    <col min="6857" max="6857" width="8.54296875" bestFit="1" customWidth="1"/>
    <col min="6858" max="6858" width="0.81640625" customWidth="1"/>
    <col min="6859" max="6860" width="7.54296875" customWidth="1"/>
    <col min="6861" max="6861" width="8.453125" bestFit="1" customWidth="1"/>
    <col min="6862" max="6862" width="0.81640625" customWidth="1"/>
    <col min="6865" max="6865" width="21.54296875" customWidth="1"/>
    <col min="6871" max="6871" width="29" customWidth="1"/>
    <col min="6904" max="6904" width="0.81640625" customWidth="1"/>
    <col min="6905" max="6905" width="34.54296875" bestFit="1" customWidth="1"/>
    <col min="6906" max="6906" width="0.81640625" customWidth="1"/>
    <col min="6907" max="6909" width="7.54296875" customWidth="1"/>
    <col min="6910" max="6910" width="0.81640625" customWidth="1"/>
    <col min="6911" max="6912" width="7.54296875" customWidth="1"/>
    <col min="6913" max="6913" width="6.81640625" customWidth="1"/>
    <col min="6914" max="6914" width="0.81640625" customWidth="1"/>
    <col min="6915" max="6917" width="7.54296875" customWidth="1"/>
    <col min="6918" max="6918" width="1.1796875" customWidth="1"/>
    <col min="6919" max="6919" width="10" bestFit="1" customWidth="1"/>
    <col min="6920" max="6920" width="9.7265625" customWidth="1"/>
    <col min="6921" max="6921" width="9" bestFit="1" customWidth="1"/>
    <col min="6922" max="6922" width="7.81640625" customWidth="1"/>
    <col min="6923" max="6923" width="13.26953125" customWidth="1"/>
    <col min="6924" max="6924" width="8.81640625" bestFit="1" customWidth="1"/>
    <col min="7104" max="7104" width="0.54296875" customWidth="1"/>
    <col min="7105" max="7105" width="27.81640625" customWidth="1"/>
    <col min="7106" max="7106" width="0.81640625" customWidth="1"/>
    <col min="7107" max="7107" width="7.54296875" customWidth="1"/>
    <col min="7108" max="7108" width="9.54296875" customWidth="1"/>
    <col min="7109" max="7109" width="8.54296875" bestFit="1" customWidth="1"/>
    <col min="7110" max="7110" width="0.81640625" customWidth="1"/>
    <col min="7111" max="7112" width="7.54296875" customWidth="1"/>
    <col min="7113" max="7113" width="8.54296875" bestFit="1" customWidth="1"/>
    <col min="7114" max="7114" width="0.81640625" customWidth="1"/>
    <col min="7115" max="7116" width="7.54296875" customWidth="1"/>
    <col min="7117" max="7117" width="8.453125" bestFit="1" customWidth="1"/>
    <col min="7118" max="7118" width="0.81640625" customWidth="1"/>
    <col min="7121" max="7121" width="21.54296875" customWidth="1"/>
    <col min="7127" max="7127" width="29" customWidth="1"/>
    <col min="7160" max="7160" width="0.81640625" customWidth="1"/>
    <col min="7161" max="7161" width="34.54296875" bestFit="1" customWidth="1"/>
    <col min="7162" max="7162" width="0.81640625" customWidth="1"/>
    <col min="7163" max="7165" width="7.54296875" customWidth="1"/>
    <col min="7166" max="7166" width="0.81640625" customWidth="1"/>
    <col min="7167" max="7168" width="7.54296875" customWidth="1"/>
    <col min="7169" max="7169" width="6.81640625" customWidth="1"/>
    <col min="7170" max="7170" width="0.81640625" customWidth="1"/>
    <col min="7171" max="7173" width="7.54296875" customWidth="1"/>
    <col min="7174" max="7174" width="1.1796875" customWidth="1"/>
    <col min="7175" max="7175" width="10" bestFit="1" customWidth="1"/>
    <col min="7176" max="7176" width="9.7265625" customWidth="1"/>
    <col min="7177" max="7177" width="9" bestFit="1" customWidth="1"/>
    <col min="7178" max="7178" width="7.81640625" customWidth="1"/>
    <col min="7179" max="7179" width="13.26953125" customWidth="1"/>
    <col min="7180" max="7180" width="8.81640625" bestFit="1" customWidth="1"/>
    <col min="7360" max="7360" width="0.54296875" customWidth="1"/>
    <col min="7361" max="7361" width="27.81640625" customWidth="1"/>
    <col min="7362" max="7362" width="0.81640625" customWidth="1"/>
    <col min="7363" max="7363" width="7.54296875" customWidth="1"/>
    <col min="7364" max="7364" width="9.54296875" customWidth="1"/>
    <col min="7365" max="7365" width="8.54296875" bestFit="1" customWidth="1"/>
    <col min="7366" max="7366" width="0.81640625" customWidth="1"/>
    <col min="7367" max="7368" width="7.54296875" customWidth="1"/>
    <col min="7369" max="7369" width="8.54296875" bestFit="1" customWidth="1"/>
    <col min="7370" max="7370" width="0.81640625" customWidth="1"/>
    <col min="7371" max="7372" width="7.54296875" customWidth="1"/>
    <col min="7373" max="7373" width="8.453125" bestFit="1" customWidth="1"/>
    <col min="7374" max="7374" width="0.81640625" customWidth="1"/>
    <col min="7377" max="7377" width="21.54296875" customWidth="1"/>
    <col min="7383" max="7383" width="29" customWidth="1"/>
    <col min="7416" max="7416" width="0.81640625" customWidth="1"/>
    <col min="7417" max="7417" width="34.54296875" bestFit="1" customWidth="1"/>
    <col min="7418" max="7418" width="0.81640625" customWidth="1"/>
    <col min="7419" max="7421" width="7.54296875" customWidth="1"/>
    <col min="7422" max="7422" width="0.81640625" customWidth="1"/>
    <col min="7423" max="7424" width="7.54296875" customWidth="1"/>
    <col min="7425" max="7425" width="6.81640625" customWidth="1"/>
    <col min="7426" max="7426" width="0.81640625" customWidth="1"/>
    <col min="7427" max="7429" width="7.54296875" customWidth="1"/>
    <col min="7430" max="7430" width="1.1796875" customWidth="1"/>
    <col min="7431" max="7431" width="10" bestFit="1" customWidth="1"/>
    <col min="7432" max="7432" width="9.7265625" customWidth="1"/>
    <col min="7433" max="7433" width="9" bestFit="1" customWidth="1"/>
    <col min="7434" max="7434" width="7.81640625" customWidth="1"/>
    <col min="7435" max="7435" width="13.26953125" customWidth="1"/>
    <col min="7436" max="7436" width="8.81640625" bestFit="1" customWidth="1"/>
    <col min="7616" max="7616" width="0.54296875" customWidth="1"/>
    <col min="7617" max="7617" width="27.81640625" customWidth="1"/>
    <col min="7618" max="7618" width="0.81640625" customWidth="1"/>
    <col min="7619" max="7619" width="7.54296875" customWidth="1"/>
    <col min="7620" max="7620" width="9.54296875" customWidth="1"/>
    <col min="7621" max="7621" width="8.54296875" bestFit="1" customWidth="1"/>
    <col min="7622" max="7622" width="0.81640625" customWidth="1"/>
    <col min="7623" max="7624" width="7.54296875" customWidth="1"/>
    <col min="7625" max="7625" width="8.54296875" bestFit="1" customWidth="1"/>
    <col min="7626" max="7626" width="0.81640625" customWidth="1"/>
    <col min="7627" max="7628" width="7.54296875" customWidth="1"/>
    <col min="7629" max="7629" width="8.453125" bestFit="1" customWidth="1"/>
    <col min="7630" max="7630" width="0.81640625" customWidth="1"/>
    <col min="7633" max="7633" width="21.54296875" customWidth="1"/>
    <col min="7639" max="7639" width="29" customWidth="1"/>
    <col min="7672" max="7672" width="0.81640625" customWidth="1"/>
    <col min="7673" max="7673" width="34.54296875" bestFit="1" customWidth="1"/>
    <col min="7674" max="7674" width="0.81640625" customWidth="1"/>
    <col min="7675" max="7677" width="7.54296875" customWidth="1"/>
    <col min="7678" max="7678" width="0.81640625" customWidth="1"/>
    <col min="7679" max="7680" width="7.54296875" customWidth="1"/>
    <col min="7681" max="7681" width="6.81640625" customWidth="1"/>
    <col min="7682" max="7682" width="0.81640625" customWidth="1"/>
    <col min="7683" max="7685" width="7.54296875" customWidth="1"/>
    <col min="7686" max="7686" width="1.1796875" customWidth="1"/>
    <col min="7687" max="7687" width="10" bestFit="1" customWidth="1"/>
    <col min="7688" max="7688" width="9.7265625" customWidth="1"/>
    <col min="7689" max="7689" width="9" bestFit="1" customWidth="1"/>
    <col min="7690" max="7690" width="7.81640625" customWidth="1"/>
    <col min="7691" max="7691" width="13.26953125" customWidth="1"/>
    <col min="7692" max="7692" width="8.81640625" bestFit="1" customWidth="1"/>
    <col min="7872" max="7872" width="0.54296875" customWidth="1"/>
    <col min="7873" max="7873" width="27.81640625" customWidth="1"/>
    <col min="7874" max="7874" width="0.81640625" customWidth="1"/>
    <col min="7875" max="7875" width="7.54296875" customWidth="1"/>
    <col min="7876" max="7876" width="9.54296875" customWidth="1"/>
    <col min="7877" max="7877" width="8.54296875" bestFit="1" customWidth="1"/>
    <col min="7878" max="7878" width="0.81640625" customWidth="1"/>
    <col min="7879" max="7880" width="7.54296875" customWidth="1"/>
    <col min="7881" max="7881" width="8.54296875" bestFit="1" customWidth="1"/>
    <col min="7882" max="7882" width="0.81640625" customWidth="1"/>
    <col min="7883" max="7884" width="7.54296875" customWidth="1"/>
    <col min="7885" max="7885" width="8.453125" bestFit="1" customWidth="1"/>
    <col min="7886" max="7886" width="0.81640625" customWidth="1"/>
    <col min="7889" max="7889" width="21.54296875" customWidth="1"/>
    <col min="7895" max="7895" width="29" customWidth="1"/>
    <col min="7928" max="7928" width="0.81640625" customWidth="1"/>
    <col min="7929" max="7929" width="34.54296875" bestFit="1" customWidth="1"/>
    <col min="7930" max="7930" width="0.81640625" customWidth="1"/>
    <col min="7931" max="7933" width="7.54296875" customWidth="1"/>
    <col min="7934" max="7934" width="0.81640625" customWidth="1"/>
    <col min="7935" max="7936" width="7.54296875" customWidth="1"/>
    <col min="7937" max="7937" width="6.81640625" customWidth="1"/>
    <col min="7938" max="7938" width="0.81640625" customWidth="1"/>
    <col min="7939" max="7941" width="7.54296875" customWidth="1"/>
    <col min="7942" max="7942" width="1.1796875" customWidth="1"/>
    <col min="7943" max="7943" width="10" bestFit="1" customWidth="1"/>
    <col min="7944" max="7944" width="9.7265625" customWidth="1"/>
    <col min="7945" max="7945" width="9" bestFit="1" customWidth="1"/>
    <col min="7946" max="7946" width="7.81640625" customWidth="1"/>
    <col min="7947" max="7947" width="13.26953125" customWidth="1"/>
    <col min="7948" max="7948" width="8.81640625" bestFit="1" customWidth="1"/>
    <col min="8128" max="8128" width="0.54296875" customWidth="1"/>
    <col min="8129" max="8129" width="27.81640625" customWidth="1"/>
    <col min="8130" max="8130" width="0.81640625" customWidth="1"/>
    <col min="8131" max="8131" width="7.54296875" customWidth="1"/>
    <col min="8132" max="8132" width="9.54296875" customWidth="1"/>
    <col min="8133" max="8133" width="8.54296875" bestFit="1" customWidth="1"/>
    <col min="8134" max="8134" width="0.81640625" customWidth="1"/>
    <col min="8135" max="8136" width="7.54296875" customWidth="1"/>
    <col min="8137" max="8137" width="8.54296875" bestFit="1" customWidth="1"/>
    <col min="8138" max="8138" width="0.81640625" customWidth="1"/>
    <col min="8139" max="8140" width="7.54296875" customWidth="1"/>
    <col min="8141" max="8141" width="8.453125" bestFit="1" customWidth="1"/>
    <col min="8142" max="8142" width="0.81640625" customWidth="1"/>
    <col min="8145" max="8145" width="21.54296875" customWidth="1"/>
    <col min="8151" max="8151" width="29" customWidth="1"/>
    <col min="8184" max="8184" width="0.81640625" customWidth="1"/>
    <col min="8185" max="8185" width="34.54296875" bestFit="1" customWidth="1"/>
    <col min="8186" max="8186" width="0.81640625" customWidth="1"/>
    <col min="8187" max="8189" width="7.54296875" customWidth="1"/>
    <col min="8190" max="8190" width="0.81640625" customWidth="1"/>
    <col min="8191" max="8192" width="7.54296875" customWidth="1"/>
    <col min="8193" max="8193" width="6.81640625" customWidth="1"/>
    <col min="8194" max="8194" width="0.81640625" customWidth="1"/>
    <col min="8195" max="8197" width="7.54296875" customWidth="1"/>
    <col min="8198" max="8198" width="1.1796875" customWidth="1"/>
    <col min="8199" max="8199" width="10" bestFit="1" customWidth="1"/>
    <col min="8200" max="8200" width="9.7265625" customWidth="1"/>
    <col min="8201" max="8201" width="9" bestFit="1" customWidth="1"/>
    <col min="8202" max="8202" width="7.81640625" customWidth="1"/>
    <col min="8203" max="8203" width="13.26953125" customWidth="1"/>
    <col min="8204" max="8204" width="8.81640625" bestFit="1" customWidth="1"/>
    <col min="8384" max="8384" width="0.54296875" customWidth="1"/>
    <col min="8385" max="8385" width="27.81640625" customWidth="1"/>
    <col min="8386" max="8386" width="0.81640625" customWidth="1"/>
    <col min="8387" max="8387" width="7.54296875" customWidth="1"/>
    <col min="8388" max="8388" width="9.54296875" customWidth="1"/>
    <col min="8389" max="8389" width="8.54296875" bestFit="1" customWidth="1"/>
    <col min="8390" max="8390" width="0.81640625" customWidth="1"/>
    <col min="8391" max="8392" width="7.54296875" customWidth="1"/>
    <col min="8393" max="8393" width="8.54296875" bestFit="1" customWidth="1"/>
    <col min="8394" max="8394" width="0.81640625" customWidth="1"/>
    <col min="8395" max="8396" width="7.54296875" customWidth="1"/>
    <col min="8397" max="8397" width="8.453125" bestFit="1" customWidth="1"/>
    <col min="8398" max="8398" width="0.81640625" customWidth="1"/>
    <col min="8401" max="8401" width="21.54296875" customWidth="1"/>
    <col min="8407" max="8407" width="29" customWidth="1"/>
    <col min="8440" max="8440" width="0.81640625" customWidth="1"/>
    <col min="8441" max="8441" width="34.54296875" bestFit="1" customWidth="1"/>
    <col min="8442" max="8442" width="0.81640625" customWidth="1"/>
    <col min="8443" max="8445" width="7.54296875" customWidth="1"/>
    <col min="8446" max="8446" width="0.81640625" customWidth="1"/>
    <col min="8447" max="8448" width="7.54296875" customWidth="1"/>
    <col min="8449" max="8449" width="6.81640625" customWidth="1"/>
    <col min="8450" max="8450" width="0.81640625" customWidth="1"/>
    <col min="8451" max="8453" width="7.54296875" customWidth="1"/>
    <col min="8454" max="8454" width="1.1796875" customWidth="1"/>
    <col min="8455" max="8455" width="10" bestFit="1" customWidth="1"/>
    <col min="8456" max="8456" width="9.7265625" customWidth="1"/>
    <col min="8457" max="8457" width="9" bestFit="1" customWidth="1"/>
    <col min="8458" max="8458" width="7.81640625" customWidth="1"/>
    <col min="8459" max="8459" width="13.26953125" customWidth="1"/>
    <col min="8460" max="8460" width="8.81640625" bestFit="1" customWidth="1"/>
    <col min="8640" max="8640" width="0.54296875" customWidth="1"/>
    <col min="8641" max="8641" width="27.81640625" customWidth="1"/>
    <col min="8642" max="8642" width="0.81640625" customWidth="1"/>
    <col min="8643" max="8643" width="7.54296875" customWidth="1"/>
    <col min="8644" max="8644" width="9.54296875" customWidth="1"/>
    <col min="8645" max="8645" width="8.54296875" bestFit="1" customWidth="1"/>
    <col min="8646" max="8646" width="0.81640625" customWidth="1"/>
    <col min="8647" max="8648" width="7.54296875" customWidth="1"/>
    <col min="8649" max="8649" width="8.54296875" bestFit="1" customWidth="1"/>
    <col min="8650" max="8650" width="0.81640625" customWidth="1"/>
    <col min="8651" max="8652" width="7.54296875" customWidth="1"/>
    <col min="8653" max="8653" width="8.453125" bestFit="1" customWidth="1"/>
    <col min="8654" max="8654" width="0.81640625" customWidth="1"/>
    <col min="8657" max="8657" width="21.54296875" customWidth="1"/>
    <col min="8663" max="8663" width="29" customWidth="1"/>
    <col min="8696" max="8696" width="0.81640625" customWidth="1"/>
    <col min="8697" max="8697" width="34.54296875" bestFit="1" customWidth="1"/>
    <col min="8698" max="8698" width="0.81640625" customWidth="1"/>
    <col min="8699" max="8701" width="7.54296875" customWidth="1"/>
    <col min="8702" max="8702" width="0.81640625" customWidth="1"/>
    <col min="8703" max="8704" width="7.54296875" customWidth="1"/>
    <col min="8705" max="8705" width="6.81640625" customWidth="1"/>
    <col min="8706" max="8706" width="0.81640625" customWidth="1"/>
    <col min="8707" max="8709" width="7.54296875" customWidth="1"/>
    <col min="8710" max="8710" width="1.1796875" customWidth="1"/>
    <col min="8711" max="8711" width="10" bestFit="1" customWidth="1"/>
    <col min="8712" max="8712" width="9.7265625" customWidth="1"/>
    <col min="8713" max="8713" width="9" bestFit="1" customWidth="1"/>
    <col min="8714" max="8714" width="7.81640625" customWidth="1"/>
    <col min="8715" max="8715" width="13.26953125" customWidth="1"/>
    <col min="8716" max="8716" width="8.81640625" bestFit="1" customWidth="1"/>
    <col min="8896" max="8896" width="0.54296875" customWidth="1"/>
    <col min="8897" max="8897" width="27.81640625" customWidth="1"/>
    <col min="8898" max="8898" width="0.81640625" customWidth="1"/>
    <col min="8899" max="8899" width="7.54296875" customWidth="1"/>
    <col min="8900" max="8900" width="9.54296875" customWidth="1"/>
    <col min="8901" max="8901" width="8.54296875" bestFit="1" customWidth="1"/>
    <col min="8902" max="8902" width="0.81640625" customWidth="1"/>
    <col min="8903" max="8904" width="7.54296875" customWidth="1"/>
    <col min="8905" max="8905" width="8.54296875" bestFit="1" customWidth="1"/>
    <col min="8906" max="8906" width="0.81640625" customWidth="1"/>
    <col min="8907" max="8908" width="7.54296875" customWidth="1"/>
    <col min="8909" max="8909" width="8.453125" bestFit="1" customWidth="1"/>
    <col min="8910" max="8910" width="0.81640625" customWidth="1"/>
    <col min="8913" max="8913" width="21.54296875" customWidth="1"/>
    <col min="8919" max="8919" width="29" customWidth="1"/>
    <col min="8952" max="8952" width="0.81640625" customWidth="1"/>
    <col min="8953" max="8953" width="34.54296875" bestFit="1" customWidth="1"/>
    <col min="8954" max="8954" width="0.81640625" customWidth="1"/>
    <col min="8955" max="8957" width="7.54296875" customWidth="1"/>
    <col min="8958" max="8958" width="0.81640625" customWidth="1"/>
    <col min="8959" max="8960" width="7.54296875" customWidth="1"/>
    <col min="8961" max="8961" width="6.81640625" customWidth="1"/>
    <col min="8962" max="8962" width="0.81640625" customWidth="1"/>
    <col min="8963" max="8965" width="7.54296875" customWidth="1"/>
    <col min="8966" max="8966" width="1.1796875" customWidth="1"/>
    <col min="8967" max="8967" width="10" bestFit="1" customWidth="1"/>
    <col min="8968" max="8968" width="9.7265625" customWidth="1"/>
    <col min="8969" max="8969" width="9" bestFit="1" customWidth="1"/>
    <col min="8970" max="8970" width="7.81640625" customWidth="1"/>
    <col min="8971" max="8971" width="13.26953125" customWidth="1"/>
    <col min="8972" max="8972" width="8.81640625" bestFit="1" customWidth="1"/>
    <col min="9152" max="9152" width="0.54296875" customWidth="1"/>
    <col min="9153" max="9153" width="27.81640625" customWidth="1"/>
    <col min="9154" max="9154" width="0.81640625" customWidth="1"/>
    <col min="9155" max="9155" width="7.54296875" customWidth="1"/>
    <col min="9156" max="9156" width="9.54296875" customWidth="1"/>
    <col min="9157" max="9157" width="8.54296875" bestFit="1" customWidth="1"/>
    <col min="9158" max="9158" width="0.81640625" customWidth="1"/>
    <col min="9159" max="9160" width="7.54296875" customWidth="1"/>
    <col min="9161" max="9161" width="8.54296875" bestFit="1" customWidth="1"/>
    <col min="9162" max="9162" width="0.81640625" customWidth="1"/>
    <col min="9163" max="9164" width="7.54296875" customWidth="1"/>
    <col min="9165" max="9165" width="8.453125" bestFit="1" customWidth="1"/>
    <col min="9166" max="9166" width="0.81640625" customWidth="1"/>
    <col min="9169" max="9169" width="21.54296875" customWidth="1"/>
    <col min="9175" max="9175" width="29" customWidth="1"/>
    <col min="9208" max="9208" width="0.81640625" customWidth="1"/>
    <col min="9209" max="9209" width="34.54296875" bestFit="1" customWidth="1"/>
    <col min="9210" max="9210" width="0.81640625" customWidth="1"/>
    <col min="9211" max="9213" width="7.54296875" customWidth="1"/>
    <col min="9214" max="9214" width="0.81640625" customWidth="1"/>
    <col min="9215" max="9216" width="7.54296875" customWidth="1"/>
    <col min="9217" max="9217" width="6.81640625" customWidth="1"/>
    <col min="9218" max="9218" width="0.81640625" customWidth="1"/>
    <col min="9219" max="9221" width="7.54296875" customWidth="1"/>
    <col min="9222" max="9222" width="1.1796875" customWidth="1"/>
    <col min="9223" max="9223" width="10" bestFit="1" customWidth="1"/>
    <col min="9224" max="9224" width="9.7265625" customWidth="1"/>
    <col min="9225" max="9225" width="9" bestFit="1" customWidth="1"/>
    <col min="9226" max="9226" width="7.81640625" customWidth="1"/>
    <col min="9227" max="9227" width="13.26953125" customWidth="1"/>
    <col min="9228" max="9228" width="8.81640625" bestFit="1" customWidth="1"/>
    <col min="9408" max="9408" width="0.54296875" customWidth="1"/>
    <col min="9409" max="9409" width="27.81640625" customWidth="1"/>
    <col min="9410" max="9410" width="0.81640625" customWidth="1"/>
    <col min="9411" max="9411" width="7.54296875" customWidth="1"/>
    <col min="9412" max="9412" width="9.54296875" customWidth="1"/>
    <col min="9413" max="9413" width="8.54296875" bestFit="1" customWidth="1"/>
    <col min="9414" max="9414" width="0.81640625" customWidth="1"/>
    <col min="9415" max="9416" width="7.54296875" customWidth="1"/>
    <col min="9417" max="9417" width="8.54296875" bestFit="1" customWidth="1"/>
    <col min="9418" max="9418" width="0.81640625" customWidth="1"/>
    <col min="9419" max="9420" width="7.54296875" customWidth="1"/>
    <col min="9421" max="9421" width="8.453125" bestFit="1" customWidth="1"/>
    <col min="9422" max="9422" width="0.81640625" customWidth="1"/>
    <col min="9425" max="9425" width="21.54296875" customWidth="1"/>
    <col min="9431" max="9431" width="29" customWidth="1"/>
    <col min="9464" max="9464" width="0.81640625" customWidth="1"/>
    <col min="9465" max="9465" width="34.54296875" bestFit="1" customWidth="1"/>
    <col min="9466" max="9466" width="0.81640625" customWidth="1"/>
    <col min="9467" max="9469" width="7.54296875" customWidth="1"/>
    <col min="9470" max="9470" width="0.81640625" customWidth="1"/>
    <col min="9471" max="9472" width="7.54296875" customWidth="1"/>
    <col min="9473" max="9473" width="6.81640625" customWidth="1"/>
    <col min="9474" max="9474" width="0.81640625" customWidth="1"/>
    <col min="9475" max="9477" width="7.54296875" customWidth="1"/>
    <col min="9478" max="9478" width="1.1796875" customWidth="1"/>
    <col min="9479" max="9479" width="10" bestFit="1" customWidth="1"/>
    <col min="9480" max="9480" width="9.7265625" customWidth="1"/>
    <col min="9481" max="9481" width="9" bestFit="1" customWidth="1"/>
    <col min="9482" max="9482" width="7.81640625" customWidth="1"/>
    <col min="9483" max="9483" width="13.26953125" customWidth="1"/>
    <col min="9484" max="9484" width="8.81640625" bestFit="1" customWidth="1"/>
    <col min="9664" max="9664" width="0.54296875" customWidth="1"/>
    <col min="9665" max="9665" width="27.81640625" customWidth="1"/>
    <col min="9666" max="9666" width="0.81640625" customWidth="1"/>
    <col min="9667" max="9667" width="7.54296875" customWidth="1"/>
    <col min="9668" max="9668" width="9.54296875" customWidth="1"/>
    <col min="9669" max="9669" width="8.54296875" bestFit="1" customWidth="1"/>
    <col min="9670" max="9670" width="0.81640625" customWidth="1"/>
    <col min="9671" max="9672" width="7.54296875" customWidth="1"/>
    <col min="9673" max="9673" width="8.54296875" bestFit="1" customWidth="1"/>
    <col min="9674" max="9674" width="0.81640625" customWidth="1"/>
    <col min="9675" max="9676" width="7.54296875" customWidth="1"/>
    <col min="9677" max="9677" width="8.453125" bestFit="1" customWidth="1"/>
    <col min="9678" max="9678" width="0.81640625" customWidth="1"/>
    <col min="9681" max="9681" width="21.54296875" customWidth="1"/>
    <col min="9687" max="9687" width="29" customWidth="1"/>
    <col min="9720" max="9720" width="0.81640625" customWidth="1"/>
    <col min="9721" max="9721" width="34.54296875" bestFit="1" customWidth="1"/>
    <col min="9722" max="9722" width="0.81640625" customWidth="1"/>
    <col min="9723" max="9725" width="7.54296875" customWidth="1"/>
    <col min="9726" max="9726" width="0.81640625" customWidth="1"/>
    <col min="9727" max="9728" width="7.54296875" customWidth="1"/>
    <col min="9729" max="9729" width="6.81640625" customWidth="1"/>
    <col min="9730" max="9730" width="0.81640625" customWidth="1"/>
    <col min="9731" max="9733" width="7.54296875" customWidth="1"/>
    <col min="9734" max="9734" width="1.1796875" customWidth="1"/>
    <col min="9735" max="9735" width="10" bestFit="1" customWidth="1"/>
    <col min="9736" max="9736" width="9.7265625" customWidth="1"/>
    <col min="9737" max="9737" width="9" bestFit="1" customWidth="1"/>
    <col min="9738" max="9738" width="7.81640625" customWidth="1"/>
    <col min="9739" max="9739" width="13.26953125" customWidth="1"/>
    <col min="9740" max="9740" width="8.81640625" bestFit="1" customWidth="1"/>
    <col min="9920" max="9920" width="0.54296875" customWidth="1"/>
    <col min="9921" max="9921" width="27.81640625" customWidth="1"/>
    <col min="9922" max="9922" width="0.81640625" customWidth="1"/>
    <col min="9923" max="9923" width="7.54296875" customWidth="1"/>
    <col min="9924" max="9924" width="9.54296875" customWidth="1"/>
    <col min="9925" max="9925" width="8.54296875" bestFit="1" customWidth="1"/>
    <col min="9926" max="9926" width="0.81640625" customWidth="1"/>
    <col min="9927" max="9928" width="7.54296875" customWidth="1"/>
    <col min="9929" max="9929" width="8.54296875" bestFit="1" customWidth="1"/>
    <col min="9930" max="9930" width="0.81640625" customWidth="1"/>
    <col min="9931" max="9932" width="7.54296875" customWidth="1"/>
    <col min="9933" max="9933" width="8.453125" bestFit="1" customWidth="1"/>
    <col min="9934" max="9934" width="0.81640625" customWidth="1"/>
    <col min="9937" max="9937" width="21.54296875" customWidth="1"/>
    <col min="9943" max="9943" width="29" customWidth="1"/>
    <col min="9976" max="9976" width="0.81640625" customWidth="1"/>
    <col min="9977" max="9977" width="34.54296875" bestFit="1" customWidth="1"/>
    <col min="9978" max="9978" width="0.81640625" customWidth="1"/>
    <col min="9979" max="9981" width="7.54296875" customWidth="1"/>
    <col min="9982" max="9982" width="0.81640625" customWidth="1"/>
    <col min="9983" max="9984" width="7.54296875" customWidth="1"/>
    <col min="9985" max="9985" width="6.81640625" customWidth="1"/>
    <col min="9986" max="9986" width="0.81640625" customWidth="1"/>
    <col min="9987" max="9989" width="7.54296875" customWidth="1"/>
    <col min="9990" max="9990" width="1.1796875" customWidth="1"/>
    <col min="9991" max="9991" width="10" bestFit="1" customWidth="1"/>
    <col min="9992" max="9992" width="9.7265625" customWidth="1"/>
    <col min="9993" max="9993" width="9" bestFit="1" customWidth="1"/>
    <col min="9994" max="9994" width="7.81640625" customWidth="1"/>
    <col min="9995" max="9995" width="13.26953125" customWidth="1"/>
    <col min="9996" max="9996" width="8.81640625" bestFit="1" customWidth="1"/>
    <col min="10176" max="10176" width="0.54296875" customWidth="1"/>
    <col min="10177" max="10177" width="27.81640625" customWidth="1"/>
    <col min="10178" max="10178" width="0.81640625" customWidth="1"/>
    <col min="10179" max="10179" width="7.54296875" customWidth="1"/>
    <col min="10180" max="10180" width="9.54296875" customWidth="1"/>
    <col min="10181" max="10181" width="8.54296875" bestFit="1" customWidth="1"/>
    <col min="10182" max="10182" width="0.81640625" customWidth="1"/>
    <col min="10183" max="10184" width="7.54296875" customWidth="1"/>
    <col min="10185" max="10185" width="8.54296875" bestFit="1" customWidth="1"/>
    <col min="10186" max="10186" width="0.81640625" customWidth="1"/>
    <col min="10187" max="10188" width="7.54296875" customWidth="1"/>
    <col min="10189" max="10189" width="8.453125" bestFit="1" customWidth="1"/>
    <col min="10190" max="10190" width="0.81640625" customWidth="1"/>
    <col min="10193" max="10193" width="21.54296875" customWidth="1"/>
    <col min="10199" max="10199" width="29" customWidth="1"/>
    <col min="10232" max="10232" width="0.81640625" customWidth="1"/>
    <col min="10233" max="10233" width="34.54296875" bestFit="1" customWidth="1"/>
    <col min="10234" max="10234" width="0.81640625" customWidth="1"/>
    <col min="10235" max="10237" width="7.54296875" customWidth="1"/>
    <col min="10238" max="10238" width="0.81640625" customWidth="1"/>
    <col min="10239" max="10240" width="7.54296875" customWidth="1"/>
    <col min="10241" max="10241" width="6.81640625" customWidth="1"/>
    <col min="10242" max="10242" width="0.81640625" customWidth="1"/>
    <col min="10243" max="10245" width="7.54296875" customWidth="1"/>
    <col min="10246" max="10246" width="1.1796875" customWidth="1"/>
    <col min="10247" max="10247" width="10" bestFit="1" customWidth="1"/>
    <col min="10248" max="10248" width="9.7265625" customWidth="1"/>
    <col min="10249" max="10249" width="9" bestFit="1" customWidth="1"/>
    <col min="10250" max="10250" width="7.81640625" customWidth="1"/>
    <col min="10251" max="10251" width="13.26953125" customWidth="1"/>
    <col min="10252" max="10252" width="8.81640625" bestFit="1" customWidth="1"/>
    <col min="10432" max="10432" width="0.54296875" customWidth="1"/>
    <col min="10433" max="10433" width="27.81640625" customWidth="1"/>
    <col min="10434" max="10434" width="0.81640625" customWidth="1"/>
    <col min="10435" max="10435" width="7.54296875" customWidth="1"/>
    <col min="10436" max="10436" width="9.54296875" customWidth="1"/>
    <col min="10437" max="10437" width="8.54296875" bestFit="1" customWidth="1"/>
    <col min="10438" max="10438" width="0.81640625" customWidth="1"/>
    <col min="10439" max="10440" width="7.54296875" customWidth="1"/>
    <col min="10441" max="10441" width="8.54296875" bestFit="1" customWidth="1"/>
    <col min="10442" max="10442" width="0.81640625" customWidth="1"/>
    <col min="10443" max="10444" width="7.54296875" customWidth="1"/>
    <col min="10445" max="10445" width="8.453125" bestFit="1" customWidth="1"/>
    <col min="10446" max="10446" width="0.81640625" customWidth="1"/>
    <col min="10449" max="10449" width="21.54296875" customWidth="1"/>
    <col min="10455" max="10455" width="29" customWidth="1"/>
    <col min="10488" max="10488" width="0.81640625" customWidth="1"/>
    <col min="10489" max="10489" width="34.54296875" bestFit="1" customWidth="1"/>
    <col min="10490" max="10490" width="0.81640625" customWidth="1"/>
    <col min="10491" max="10493" width="7.54296875" customWidth="1"/>
    <col min="10494" max="10494" width="0.81640625" customWidth="1"/>
    <col min="10495" max="10496" width="7.54296875" customWidth="1"/>
    <col min="10497" max="10497" width="6.81640625" customWidth="1"/>
    <col min="10498" max="10498" width="0.81640625" customWidth="1"/>
    <col min="10499" max="10501" width="7.54296875" customWidth="1"/>
    <col min="10502" max="10502" width="1.1796875" customWidth="1"/>
    <col min="10503" max="10503" width="10" bestFit="1" customWidth="1"/>
    <col min="10504" max="10504" width="9.7265625" customWidth="1"/>
    <col min="10505" max="10505" width="9" bestFit="1" customWidth="1"/>
    <col min="10506" max="10506" width="7.81640625" customWidth="1"/>
    <col min="10507" max="10507" width="13.26953125" customWidth="1"/>
    <col min="10508" max="10508" width="8.81640625" bestFit="1" customWidth="1"/>
    <col min="10688" max="10688" width="0.54296875" customWidth="1"/>
    <col min="10689" max="10689" width="27.81640625" customWidth="1"/>
    <col min="10690" max="10690" width="0.81640625" customWidth="1"/>
    <col min="10691" max="10691" width="7.54296875" customWidth="1"/>
    <col min="10692" max="10692" width="9.54296875" customWidth="1"/>
    <col min="10693" max="10693" width="8.54296875" bestFit="1" customWidth="1"/>
    <col min="10694" max="10694" width="0.81640625" customWidth="1"/>
    <col min="10695" max="10696" width="7.54296875" customWidth="1"/>
    <col min="10697" max="10697" width="8.54296875" bestFit="1" customWidth="1"/>
    <col min="10698" max="10698" width="0.81640625" customWidth="1"/>
    <col min="10699" max="10700" width="7.54296875" customWidth="1"/>
    <col min="10701" max="10701" width="8.453125" bestFit="1" customWidth="1"/>
    <col min="10702" max="10702" width="0.81640625" customWidth="1"/>
    <col min="10705" max="10705" width="21.54296875" customWidth="1"/>
    <col min="10711" max="10711" width="29" customWidth="1"/>
    <col min="10744" max="10744" width="0.81640625" customWidth="1"/>
    <col min="10745" max="10745" width="34.54296875" bestFit="1" customWidth="1"/>
    <col min="10746" max="10746" width="0.81640625" customWidth="1"/>
    <col min="10747" max="10749" width="7.54296875" customWidth="1"/>
    <col min="10750" max="10750" width="0.81640625" customWidth="1"/>
    <col min="10751" max="10752" width="7.54296875" customWidth="1"/>
    <col min="10753" max="10753" width="6.81640625" customWidth="1"/>
    <col min="10754" max="10754" width="0.81640625" customWidth="1"/>
    <col min="10755" max="10757" width="7.54296875" customWidth="1"/>
    <col min="10758" max="10758" width="1.1796875" customWidth="1"/>
    <col min="10759" max="10759" width="10" bestFit="1" customWidth="1"/>
    <col min="10760" max="10760" width="9.7265625" customWidth="1"/>
    <col min="10761" max="10761" width="9" bestFit="1" customWidth="1"/>
    <col min="10762" max="10762" width="7.81640625" customWidth="1"/>
    <col min="10763" max="10763" width="13.26953125" customWidth="1"/>
    <col min="10764" max="10764" width="8.81640625" bestFit="1" customWidth="1"/>
    <col min="10944" max="10944" width="0.54296875" customWidth="1"/>
    <col min="10945" max="10945" width="27.81640625" customWidth="1"/>
    <col min="10946" max="10946" width="0.81640625" customWidth="1"/>
    <col min="10947" max="10947" width="7.54296875" customWidth="1"/>
    <col min="10948" max="10948" width="9.54296875" customWidth="1"/>
    <col min="10949" max="10949" width="8.54296875" bestFit="1" customWidth="1"/>
    <col min="10950" max="10950" width="0.81640625" customWidth="1"/>
    <col min="10951" max="10952" width="7.54296875" customWidth="1"/>
    <col min="10953" max="10953" width="8.54296875" bestFit="1" customWidth="1"/>
    <col min="10954" max="10954" width="0.81640625" customWidth="1"/>
    <col min="10955" max="10956" width="7.54296875" customWidth="1"/>
    <col min="10957" max="10957" width="8.453125" bestFit="1" customWidth="1"/>
    <col min="10958" max="10958" width="0.81640625" customWidth="1"/>
    <col min="10961" max="10961" width="21.54296875" customWidth="1"/>
    <col min="10967" max="10967" width="29" customWidth="1"/>
    <col min="11000" max="11000" width="0.81640625" customWidth="1"/>
    <col min="11001" max="11001" width="34.54296875" bestFit="1" customWidth="1"/>
    <col min="11002" max="11002" width="0.81640625" customWidth="1"/>
    <col min="11003" max="11005" width="7.54296875" customWidth="1"/>
    <col min="11006" max="11006" width="0.81640625" customWidth="1"/>
    <col min="11007" max="11008" width="7.54296875" customWidth="1"/>
    <col min="11009" max="11009" width="6.81640625" customWidth="1"/>
    <col min="11010" max="11010" width="0.81640625" customWidth="1"/>
    <col min="11011" max="11013" width="7.54296875" customWidth="1"/>
    <col min="11014" max="11014" width="1.1796875" customWidth="1"/>
    <col min="11015" max="11015" width="10" bestFit="1" customWidth="1"/>
    <col min="11016" max="11016" width="9.7265625" customWidth="1"/>
    <col min="11017" max="11017" width="9" bestFit="1" customWidth="1"/>
    <col min="11018" max="11018" width="7.81640625" customWidth="1"/>
    <col min="11019" max="11019" width="13.26953125" customWidth="1"/>
    <col min="11020" max="11020" width="8.81640625" bestFit="1" customWidth="1"/>
    <col min="11200" max="11200" width="0.54296875" customWidth="1"/>
    <col min="11201" max="11201" width="27.81640625" customWidth="1"/>
    <col min="11202" max="11202" width="0.81640625" customWidth="1"/>
    <col min="11203" max="11203" width="7.54296875" customWidth="1"/>
    <col min="11204" max="11204" width="9.54296875" customWidth="1"/>
    <col min="11205" max="11205" width="8.54296875" bestFit="1" customWidth="1"/>
    <col min="11206" max="11206" width="0.81640625" customWidth="1"/>
    <col min="11207" max="11208" width="7.54296875" customWidth="1"/>
    <col min="11209" max="11209" width="8.54296875" bestFit="1" customWidth="1"/>
    <col min="11210" max="11210" width="0.81640625" customWidth="1"/>
    <col min="11211" max="11212" width="7.54296875" customWidth="1"/>
    <col min="11213" max="11213" width="8.453125" bestFit="1" customWidth="1"/>
    <col min="11214" max="11214" width="0.81640625" customWidth="1"/>
    <col min="11217" max="11217" width="21.54296875" customWidth="1"/>
    <col min="11223" max="11223" width="29" customWidth="1"/>
    <col min="11256" max="11256" width="0.81640625" customWidth="1"/>
    <col min="11257" max="11257" width="34.54296875" bestFit="1" customWidth="1"/>
    <col min="11258" max="11258" width="0.81640625" customWidth="1"/>
    <col min="11259" max="11261" width="7.54296875" customWidth="1"/>
    <col min="11262" max="11262" width="0.81640625" customWidth="1"/>
    <col min="11263" max="11264" width="7.54296875" customWidth="1"/>
    <col min="11265" max="11265" width="6.81640625" customWidth="1"/>
    <col min="11266" max="11266" width="0.81640625" customWidth="1"/>
    <col min="11267" max="11269" width="7.54296875" customWidth="1"/>
    <col min="11270" max="11270" width="1.1796875" customWidth="1"/>
    <col min="11271" max="11271" width="10" bestFit="1" customWidth="1"/>
    <col min="11272" max="11272" width="9.7265625" customWidth="1"/>
    <col min="11273" max="11273" width="9" bestFit="1" customWidth="1"/>
    <col min="11274" max="11274" width="7.81640625" customWidth="1"/>
    <col min="11275" max="11275" width="13.26953125" customWidth="1"/>
    <col min="11276" max="11276" width="8.81640625" bestFit="1" customWidth="1"/>
    <col min="11456" max="11456" width="0.54296875" customWidth="1"/>
    <col min="11457" max="11457" width="27.81640625" customWidth="1"/>
    <col min="11458" max="11458" width="0.81640625" customWidth="1"/>
    <col min="11459" max="11459" width="7.54296875" customWidth="1"/>
    <col min="11460" max="11460" width="9.54296875" customWidth="1"/>
    <col min="11461" max="11461" width="8.54296875" bestFit="1" customWidth="1"/>
    <col min="11462" max="11462" width="0.81640625" customWidth="1"/>
    <col min="11463" max="11464" width="7.54296875" customWidth="1"/>
    <col min="11465" max="11465" width="8.54296875" bestFit="1" customWidth="1"/>
    <col min="11466" max="11466" width="0.81640625" customWidth="1"/>
    <col min="11467" max="11468" width="7.54296875" customWidth="1"/>
    <col min="11469" max="11469" width="8.453125" bestFit="1" customWidth="1"/>
    <col min="11470" max="11470" width="0.81640625" customWidth="1"/>
    <col min="11473" max="11473" width="21.54296875" customWidth="1"/>
    <col min="11479" max="11479" width="29" customWidth="1"/>
    <col min="11512" max="11512" width="0.81640625" customWidth="1"/>
    <col min="11513" max="11513" width="34.54296875" bestFit="1" customWidth="1"/>
    <col min="11514" max="11514" width="0.81640625" customWidth="1"/>
    <col min="11515" max="11517" width="7.54296875" customWidth="1"/>
    <col min="11518" max="11518" width="0.81640625" customWidth="1"/>
    <col min="11519" max="11520" width="7.54296875" customWidth="1"/>
    <col min="11521" max="11521" width="6.81640625" customWidth="1"/>
    <col min="11522" max="11522" width="0.81640625" customWidth="1"/>
    <col min="11523" max="11525" width="7.54296875" customWidth="1"/>
    <col min="11526" max="11526" width="1.1796875" customWidth="1"/>
    <col min="11527" max="11527" width="10" bestFit="1" customWidth="1"/>
    <col min="11528" max="11528" width="9.7265625" customWidth="1"/>
    <col min="11529" max="11529" width="9" bestFit="1" customWidth="1"/>
    <col min="11530" max="11530" width="7.81640625" customWidth="1"/>
    <col min="11531" max="11531" width="13.26953125" customWidth="1"/>
    <col min="11532" max="11532" width="8.81640625" bestFit="1" customWidth="1"/>
    <col min="11712" max="11712" width="0.54296875" customWidth="1"/>
    <col min="11713" max="11713" width="27.81640625" customWidth="1"/>
    <col min="11714" max="11714" width="0.81640625" customWidth="1"/>
    <col min="11715" max="11715" width="7.54296875" customWidth="1"/>
    <col min="11716" max="11716" width="9.54296875" customWidth="1"/>
    <col min="11717" max="11717" width="8.54296875" bestFit="1" customWidth="1"/>
    <col min="11718" max="11718" width="0.81640625" customWidth="1"/>
    <col min="11719" max="11720" width="7.54296875" customWidth="1"/>
    <col min="11721" max="11721" width="8.54296875" bestFit="1" customWidth="1"/>
    <col min="11722" max="11722" width="0.81640625" customWidth="1"/>
    <col min="11723" max="11724" width="7.54296875" customWidth="1"/>
    <col min="11725" max="11725" width="8.453125" bestFit="1" customWidth="1"/>
    <col min="11726" max="11726" width="0.81640625" customWidth="1"/>
    <col min="11729" max="11729" width="21.54296875" customWidth="1"/>
    <col min="11735" max="11735" width="29" customWidth="1"/>
    <col min="11768" max="11768" width="0.81640625" customWidth="1"/>
    <col min="11769" max="11769" width="34.54296875" bestFit="1" customWidth="1"/>
    <col min="11770" max="11770" width="0.81640625" customWidth="1"/>
    <col min="11771" max="11773" width="7.54296875" customWidth="1"/>
    <col min="11774" max="11774" width="0.81640625" customWidth="1"/>
    <col min="11775" max="11776" width="7.54296875" customWidth="1"/>
    <col min="11777" max="11777" width="6.81640625" customWidth="1"/>
    <col min="11778" max="11778" width="0.81640625" customWidth="1"/>
    <col min="11779" max="11781" width="7.54296875" customWidth="1"/>
    <col min="11782" max="11782" width="1.1796875" customWidth="1"/>
    <col min="11783" max="11783" width="10" bestFit="1" customWidth="1"/>
    <col min="11784" max="11784" width="9.7265625" customWidth="1"/>
    <col min="11785" max="11785" width="9" bestFit="1" customWidth="1"/>
    <col min="11786" max="11786" width="7.81640625" customWidth="1"/>
    <col min="11787" max="11787" width="13.26953125" customWidth="1"/>
    <col min="11788" max="11788" width="8.81640625" bestFit="1" customWidth="1"/>
    <col min="11968" max="11968" width="0.54296875" customWidth="1"/>
    <col min="11969" max="11969" width="27.81640625" customWidth="1"/>
    <col min="11970" max="11970" width="0.81640625" customWidth="1"/>
    <col min="11971" max="11971" width="7.54296875" customWidth="1"/>
    <col min="11972" max="11972" width="9.54296875" customWidth="1"/>
    <col min="11973" max="11973" width="8.54296875" bestFit="1" customWidth="1"/>
    <col min="11974" max="11974" width="0.81640625" customWidth="1"/>
    <col min="11975" max="11976" width="7.54296875" customWidth="1"/>
    <col min="11977" max="11977" width="8.54296875" bestFit="1" customWidth="1"/>
    <col min="11978" max="11978" width="0.81640625" customWidth="1"/>
    <col min="11979" max="11980" width="7.54296875" customWidth="1"/>
    <col min="11981" max="11981" width="8.453125" bestFit="1" customWidth="1"/>
    <col min="11982" max="11982" width="0.81640625" customWidth="1"/>
    <col min="11985" max="11985" width="21.54296875" customWidth="1"/>
    <col min="11991" max="11991" width="29" customWidth="1"/>
    <col min="12024" max="12024" width="0.81640625" customWidth="1"/>
    <col min="12025" max="12025" width="34.54296875" bestFit="1" customWidth="1"/>
    <col min="12026" max="12026" width="0.81640625" customWidth="1"/>
    <col min="12027" max="12029" width="7.54296875" customWidth="1"/>
    <col min="12030" max="12030" width="0.81640625" customWidth="1"/>
    <col min="12031" max="12032" width="7.54296875" customWidth="1"/>
    <col min="12033" max="12033" width="6.81640625" customWidth="1"/>
    <col min="12034" max="12034" width="0.81640625" customWidth="1"/>
    <col min="12035" max="12037" width="7.54296875" customWidth="1"/>
    <col min="12038" max="12038" width="1.1796875" customWidth="1"/>
    <col min="12039" max="12039" width="10" bestFit="1" customWidth="1"/>
    <col min="12040" max="12040" width="9.7265625" customWidth="1"/>
    <col min="12041" max="12041" width="9" bestFit="1" customWidth="1"/>
    <col min="12042" max="12042" width="7.81640625" customWidth="1"/>
    <col min="12043" max="12043" width="13.26953125" customWidth="1"/>
    <col min="12044" max="12044" width="8.81640625" bestFit="1" customWidth="1"/>
    <col min="12224" max="12224" width="0.54296875" customWidth="1"/>
    <col min="12225" max="12225" width="27.81640625" customWidth="1"/>
    <col min="12226" max="12226" width="0.81640625" customWidth="1"/>
    <col min="12227" max="12227" width="7.54296875" customWidth="1"/>
    <col min="12228" max="12228" width="9.54296875" customWidth="1"/>
    <col min="12229" max="12229" width="8.54296875" bestFit="1" customWidth="1"/>
    <col min="12230" max="12230" width="0.81640625" customWidth="1"/>
    <col min="12231" max="12232" width="7.54296875" customWidth="1"/>
    <col min="12233" max="12233" width="8.54296875" bestFit="1" customWidth="1"/>
    <col min="12234" max="12234" width="0.81640625" customWidth="1"/>
    <col min="12235" max="12236" width="7.54296875" customWidth="1"/>
    <col min="12237" max="12237" width="8.453125" bestFit="1" customWidth="1"/>
    <col min="12238" max="12238" width="0.81640625" customWidth="1"/>
    <col min="12241" max="12241" width="21.54296875" customWidth="1"/>
    <col min="12247" max="12247" width="29" customWidth="1"/>
    <col min="12280" max="12280" width="0.81640625" customWidth="1"/>
    <col min="12281" max="12281" width="34.54296875" bestFit="1" customWidth="1"/>
    <col min="12282" max="12282" width="0.81640625" customWidth="1"/>
    <col min="12283" max="12285" width="7.54296875" customWidth="1"/>
    <col min="12286" max="12286" width="0.81640625" customWidth="1"/>
    <col min="12287" max="12288" width="7.54296875" customWidth="1"/>
    <col min="12289" max="12289" width="6.81640625" customWidth="1"/>
    <col min="12290" max="12290" width="0.81640625" customWidth="1"/>
    <col min="12291" max="12293" width="7.54296875" customWidth="1"/>
    <col min="12294" max="12294" width="1.1796875" customWidth="1"/>
    <col min="12295" max="12295" width="10" bestFit="1" customWidth="1"/>
    <col min="12296" max="12296" width="9.7265625" customWidth="1"/>
    <col min="12297" max="12297" width="9" bestFit="1" customWidth="1"/>
    <col min="12298" max="12298" width="7.81640625" customWidth="1"/>
    <col min="12299" max="12299" width="13.26953125" customWidth="1"/>
    <col min="12300" max="12300" width="8.81640625" bestFit="1" customWidth="1"/>
    <col min="12480" max="12480" width="0.54296875" customWidth="1"/>
    <col min="12481" max="12481" width="27.81640625" customWidth="1"/>
    <col min="12482" max="12482" width="0.81640625" customWidth="1"/>
    <col min="12483" max="12483" width="7.54296875" customWidth="1"/>
    <col min="12484" max="12484" width="9.54296875" customWidth="1"/>
    <col min="12485" max="12485" width="8.54296875" bestFit="1" customWidth="1"/>
    <col min="12486" max="12486" width="0.81640625" customWidth="1"/>
    <col min="12487" max="12488" width="7.54296875" customWidth="1"/>
    <col min="12489" max="12489" width="8.54296875" bestFit="1" customWidth="1"/>
    <col min="12490" max="12490" width="0.81640625" customWidth="1"/>
    <col min="12491" max="12492" width="7.54296875" customWidth="1"/>
    <col min="12493" max="12493" width="8.453125" bestFit="1" customWidth="1"/>
    <col min="12494" max="12494" width="0.81640625" customWidth="1"/>
    <col min="12497" max="12497" width="21.54296875" customWidth="1"/>
    <col min="12503" max="12503" width="29" customWidth="1"/>
    <col min="12536" max="12536" width="0.81640625" customWidth="1"/>
    <col min="12537" max="12537" width="34.54296875" bestFit="1" customWidth="1"/>
    <col min="12538" max="12538" width="0.81640625" customWidth="1"/>
    <col min="12539" max="12541" width="7.54296875" customWidth="1"/>
    <col min="12542" max="12542" width="0.81640625" customWidth="1"/>
    <col min="12543" max="12544" width="7.54296875" customWidth="1"/>
    <col min="12545" max="12545" width="6.81640625" customWidth="1"/>
    <col min="12546" max="12546" width="0.81640625" customWidth="1"/>
    <col min="12547" max="12549" width="7.54296875" customWidth="1"/>
    <col min="12550" max="12550" width="1.1796875" customWidth="1"/>
    <col min="12551" max="12551" width="10" bestFit="1" customWidth="1"/>
    <col min="12552" max="12552" width="9.7265625" customWidth="1"/>
    <col min="12553" max="12553" width="9" bestFit="1" customWidth="1"/>
    <col min="12554" max="12554" width="7.81640625" customWidth="1"/>
    <col min="12555" max="12555" width="13.26953125" customWidth="1"/>
    <col min="12556" max="12556" width="8.81640625" bestFit="1" customWidth="1"/>
    <col min="12736" max="12736" width="0.54296875" customWidth="1"/>
    <col min="12737" max="12737" width="27.81640625" customWidth="1"/>
    <col min="12738" max="12738" width="0.81640625" customWidth="1"/>
    <col min="12739" max="12739" width="7.54296875" customWidth="1"/>
    <col min="12740" max="12740" width="9.54296875" customWidth="1"/>
    <col min="12741" max="12741" width="8.54296875" bestFit="1" customWidth="1"/>
    <col min="12742" max="12742" width="0.81640625" customWidth="1"/>
    <col min="12743" max="12744" width="7.54296875" customWidth="1"/>
    <col min="12745" max="12745" width="8.54296875" bestFit="1" customWidth="1"/>
    <col min="12746" max="12746" width="0.81640625" customWidth="1"/>
    <col min="12747" max="12748" width="7.54296875" customWidth="1"/>
    <col min="12749" max="12749" width="8.453125" bestFit="1" customWidth="1"/>
    <col min="12750" max="12750" width="0.81640625" customWidth="1"/>
    <col min="12753" max="12753" width="21.54296875" customWidth="1"/>
    <col min="12759" max="12759" width="29" customWidth="1"/>
    <col min="12792" max="12792" width="0.81640625" customWidth="1"/>
    <col min="12793" max="12793" width="34.54296875" bestFit="1" customWidth="1"/>
    <col min="12794" max="12794" width="0.81640625" customWidth="1"/>
    <col min="12795" max="12797" width="7.54296875" customWidth="1"/>
    <col min="12798" max="12798" width="0.81640625" customWidth="1"/>
    <col min="12799" max="12800" width="7.54296875" customWidth="1"/>
    <col min="12801" max="12801" width="6.81640625" customWidth="1"/>
    <col min="12802" max="12802" width="0.81640625" customWidth="1"/>
    <col min="12803" max="12805" width="7.54296875" customWidth="1"/>
    <col min="12806" max="12806" width="1.1796875" customWidth="1"/>
    <col min="12807" max="12807" width="10" bestFit="1" customWidth="1"/>
    <col min="12808" max="12808" width="9.7265625" customWidth="1"/>
    <col min="12809" max="12809" width="9" bestFit="1" customWidth="1"/>
    <col min="12810" max="12810" width="7.81640625" customWidth="1"/>
    <col min="12811" max="12811" width="13.26953125" customWidth="1"/>
    <col min="12812" max="12812" width="8.81640625" bestFit="1" customWidth="1"/>
    <col min="12992" max="12992" width="0.54296875" customWidth="1"/>
    <col min="12993" max="12993" width="27.81640625" customWidth="1"/>
    <col min="12994" max="12994" width="0.81640625" customWidth="1"/>
    <col min="12995" max="12995" width="7.54296875" customWidth="1"/>
    <col min="12996" max="12996" width="9.54296875" customWidth="1"/>
    <col min="12997" max="12997" width="8.54296875" bestFit="1" customWidth="1"/>
    <col min="12998" max="12998" width="0.81640625" customWidth="1"/>
    <col min="12999" max="13000" width="7.54296875" customWidth="1"/>
    <col min="13001" max="13001" width="8.54296875" bestFit="1" customWidth="1"/>
    <col min="13002" max="13002" width="0.81640625" customWidth="1"/>
    <col min="13003" max="13004" width="7.54296875" customWidth="1"/>
    <col min="13005" max="13005" width="8.453125" bestFit="1" customWidth="1"/>
    <col min="13006" max="13006" width="0.81640625" customWidth="1"/>
    <col min="13009" max="13009" width="21.54296875" customWidth="1"/>
    <col min="13015" max="13015" width="29" customWidth="1"/>
    <col min="13048" max="13048" width="0.81640625" customWidth="1"/>
    <col min="13049" max="13049" width="34.54296875" bestFit="1" customWidth="1"/>
    <col min="13050" max="13050" width="0.81640625" customWidth="1"/>
    <col min="13051" max="13053" width="7.54296875" customWidth="1"/>
    <col min="13054" max="13054" width="0.81640625" customWidth="1"/>
    <col min="13055" max="13056" width="7.54296875" customWidth="1"/>
    <col min="13057" max="13057" width="6.81640625" customWidth="1"/>
    <col min="13058" max="13058" width="0.81640625" customWidth="1"/>
    <col min="13059" max="13061" width="7.54296875" customWidth="1"/>
    <col min="13062" max="13062" width="1.1796875" customWidth="1"/>
    <col min="13063" max="13063" width="10" bestFit="1" customWidth="1"/>
    <col min="13064" max="13064" width="9.7265625" customWidth="1"/>
    <col min="13065" max="13065" width="9" bestFit="1" customWidth="1"/>
    <col min="13066" max="13066" width="7.81640625" customWidth="1"/>
    <col min="13067" max="13067" width="13.26953125" customWidth="1"/>
    <col min="13068" max="13068" width="8.81640625" bestFit="1" customWidth="1"/>
    <col min="13248" max="13248" width="0.54296875" customWidth="1"/>
    <col min="13249" max="13249" width="27.81640625" customWidth="1"/>
    <col min="13250" max="13250" width="0.81640625" customWidth="1"/>
    <col min="13251" max="13251" width="7.54296875" customWidth="1"/>
    <col min="13252" max="13252" width="9.54296875" customWidth="1"/>
    <col min="13253" max="13253" width="8.54296875" bestFit="1" customWidth="1"/>
    <col min="13254" max="13254" width="0.81640625" customWidth="1"/>
    <col min="13255" max="13256" width="7.54296875" customWidth="1"/>
    <col min="13257" max="13257" width="8.54296875" bestFit="1" customWidth="1"/>
    <col min="13258" max="13258" width="0.81640625" customWidth="1"/>
    <col min="13259" max="13260" width="7.54296875" customWidth="1"/>
    <col min="13261" max="13261" width="8.453125" bestFit="1" customWidth="1"/>
    <col min="13262" max="13262" width="0.81640625" customWidth="1"/>
    <col min="13265" max="13265" width="21.54296875" customWidth="1"/>
    <col min="13271" max="13271" width="29" customWidth="1"/>
    <col min="13304" max="13304" width="0.81640625" customWidth="1"/>
    <col min="13305" max="13305" width="34.54296875" bestFit="1" customWidth="1"/>
    <col min="13306" max="13306" width="0.81640625" customWidth="1"/>
    <col min="13307" max="13309" width="7.54296875" customWidth="1"/>
    <col min="13310" max="13310" width="0.81640625" customWidth="1"/>
    <col min="13311" max="13312" width="7.54296875" customWidth="1"/>
    <col min="13313" max="13313" width="6.81640625" customWidth="1"/>
    <col min="13314" max="13314" width="0.81640625" customWidth="1"/>
    <col min="13315" max="13317" width="7.54296875" customWidth="1"/>
    <col min="13318" max="13318" width="1.1796875" customWidth="1"/>
    <col min="13319" max="13319" width="10" bestFit="1" customWidth="1"/>
    <col min="13320" max="13320" width="9.7265625" customWidth="1"/>
    <col min="13321" max="13321" width="9" bestFit="1" customWidth="1"/>
    <col min="13322" max="13322" width="7.81640625" customWidth="1"/>
    <col min="13323" max="13323" width="13.26953125" customWidth="1"/>
    <col min="13324" max="13324" width="8.81640625" bestFit="1" customWidth="1"/>
    <col min="13504" max="13504" width="0.54296875" customWidth="1"/>
    <col min="13505" max="13505" width="27.81640625" customWidth="1"/>
    <col min="13506" max="13506" width="0.81640625" customWidth="1"/>
    <col min="13507" max="13507" width="7.54296875" customWidth="1"/>
    <col min="13508" max="13508" width="9.54296875" customWidth="1"/>
    <col min="13509" max="13509" width="8.54296875" bestFit="1" customWidth="1"/>
    <col min="13510" max="13510" width="0.81640625" customWidth="1"/>
    <col min="13511" max="13512" width="7.54296875" customWidth="1"/>
    <col min="13513" max="13513" width="8.54296875" bestFit="1" customWidth="1"/>
    <col min="13514" max="13514" width="0.81640625" customWidth="1"/>
    <col min="13515" max="13516" width="7.54296875" customWidth="1"/>
    <col min="13517" max="13517" width="8.453125" bestFit="1" customWidth="1"/>
    <col min="13518" max="13518" width="0.81640625" customWidth="1"/>
    <col min="13521" max="13521" width="21.54296875" customWidth="1"/>
    <col min="13527" max="13527" width="29" customWidth="1"/>
    <col min="13560" max="13560" width="0.81640625" customWidth="1"/>
    <col min="13561" max="13561" width="34.54296875" bestFit="1" customWidth="1"/>
    <col min="13562" max="13562" width="0.81640625" customWidth="1"/>
    <col min="13563" max="13565" width="7.54296875" customWidth="1"/>
    <col min="13566" max="13566" width="0.81640625" customWidth="1"/>
    <col min="13567" max="13568" width="7.54296875" customWidth="1"/>
    <col min="13569" max="13569" width="6.81640625" customWidth="1"/>
    <col min="13570" max="13570" width="0.81640625" customWidth="1"/>
    <col min="13571" max="13573" width="7.54296875" customWidth="1"/>
    <col min="13574" max="13574" width="1.1796875" customWidth="1"/>
    <col min="13575" max="13575" width="10" bestFit="1" customWidth="1"/>
    <col min="13576" max="13576" width="9.7265625" customWidth="1"/>
    <col min="13577" max="13577" width="9" bestFit="1" customWidth="1"/>
    <col min="13578" max="13578" width="7.81640625" customWidth="1"/>
    <col min="13579" max="13579" width="13.26953125" customWidth="1"/>
    <col min="13580" max="13580" width="8.81640625" bestFit="1" customWidth="1"/>
    <col min="13760" max="13760" width="0.54296875" customWidth="1"/>
    <col min="13761" max="13761" width="27.81640625" customWidth="1"/>
    <col min="13762" max="13762" width="0.81640625" customWidth="1"/>
    <col min="13763" max="13763" width="7.54296875" customWidth="1"/>
    <col min="13764" max="13764" width="9.54296875" customWidth="1"/>
    <col min="13765" max="13765" width="8.54296875" bestFit="1" customWidth="1"/>
    <col min="13766" max="13766" width="0.81640625" customWidth="1"/>
    <col min="13767" max="13768" width="7.54296875" customWidth="1"/>
    <col min="13769" max="13769" width="8.54296875" bestFit="1" customWidth="1"/>
    <col min="13770" max="13770" width="0.81640625" customWidth="1"/>
    <col min="13771" max="13772" width="7.54296875" customWidth="1"/>
    <col min="13773" max="13773" width="8.453125" bestFit="1" customWidth="1"/>
    <col min="13774" max="13774" width="0.81640625" customWidth="1"/>
    <col min="13777" max="13777" width="21.54296875" customWidth="1"/>
    <col min="13783" max="13783" width="29" customWidth="1"/>
    <col min="13816" max="13816" width="0.81640625" customWidth="1"/>
    <col min="13817" max="13817" width="34.54296875" bestFit="1" customWidth="1"/>
    <col min="13818" max="13818" width="0.81640625" customWidth="1"/>
    <col min="13819" max="13821" width="7.54296875" customWidth="1"/>
    <col min="13822" max="13822" width="0.81640625" customWidth="1"/>
    <col min="13823" max="13824" width="7.54296875" customWidth="1"/>
    <col min="13825" max="13825" width="6.81640625" customWidth="1"/>
    <col min="13826" max="13826" width="0.81640625" customWidth="1"/>
    <col min="13827" max="13829" width="7.54296875" customWidth="1"/>
    <col min="13830" max="13830" width="1.1796875" customWidth="1"/>
    <col min="13831" max="13831" width="10" bestFit="1" customWidth="1"/>
    <col min="13832" max="13832" width="9.7265625" customWidth="1"/>
    <col min="13833" max="13833" width="9" bestFit="1" customWidth="1"/>
    <col min="13834" max="13834" width="7.81640625" customWidth="1"/>
    <col min="13835" max="13835" width="13.26953125" customWidth="1"/>
    <col min="13836" max="13836" width="8.81640625" bestFit="1" customWidth="1"/>
    <col min="14016" max="14016" width="0.54296875" customWidth="1"/>
    <col min="14017" max="14017" width="27.81640625" customWidth="1"/>
    <col min="14018" max="14018" width="0.81640625" customWidth="1"/>
    <col min="14019" max="14019" width="7.54296875" customWidth="1"/>
    <col min="14020" max="14020" width="9.54296875" customWidth="1"/>
    <col min="14021" max="14021" width="8.54296875" bestFit="1" customWidth="1"/>
    <col min="14022" max="14022" width="0.81640625" customWidth="1"/>
    <col min="14023" max="14024" width="7.54296875" customWidth="1"/>
    <col min="14025" max="14025" width="8.54296875" bestFit="1" customWidth="1"/>
    <col min="14026" max="14026" width="0.81640625" customWidth="1"/>
    <col min="14027" max="14028" width="7.54296875" customWidth="1"/>
    <col min="14029" max="14029" width="8.453125" bestFit="1" customWidth="1"/>
    <col min="14030" max="14030" width="0.81640625" customWidth="1"/>
    <col min="14033" max="14033" width="21.54296875" customWidth="1"/>
    <col min="14039" max="14039" width="29" customWidth="1"/>
    <col min="14072" max="14072" width="0.81640625" customWidth="1"/>
    <col min="14073" max="14073" width="34.54296875" bestFit="1" customWidth="1"/>
    <col min="14074" max="14074" width="0.81640625" customWidth="1"/>
    <col min="14075" max="14077" width="7.54296875" customWidth="1"/>
    <col min="14078" max="14078" width="0.81640625" customWidth="1"/>
    <col min="14079" max="14080" width="7.54296875" customWidth="1"/>
    <col min="14081" max="14081" width="6.81640625" customWidth="1"/>
    <col min="14082" max="14082" width="0.81640625" customWidth="1"/>
    <col min="14083" max="14085" width="7.54296875" customWidth="1"/>
    <col min="14086" max="14086" width="1.1796875" customWidth="1"/>
    <col min="14087" max="14087" width="10" bestFit="1" customWidth="1"/>
    <col min="14088" max="14088" width="9.7265625" customWidth="1"/>
    <col min="14089" max="14089" width="9" bestFit="1" customWidth="1"/>
    <col min="14090" max="14090" width="7.81640625" customWidth="1"/>
    <col min="14091" max="14091" width="13.26953125" customWidth="1"/>
    <col min="14092" max="14092" width="8.81640625" bestFit="1" customWidth="1"/>
    <col min="14272" max="14272" width="0.54296875" customWidth="1"/>
    <col min="14273" max="14273" width="27.81640625" customWidth="1"/>
    <col min="14274" max="14274" width="0.81640625" customWidth="1"/>
    <col min="14275" max="14275" width="7.54296875" customWidth="1"/>
    <col min="14276" max="14276" width="9.54296875" customWidth="1"/>
    <col min="14277" max="14277" width="8.54296875" bestFit="1" customWidth="1"/>
    <col min="14278" max="14278" width="0.81640625" customWidth="1"/>
    <col min="14279" max="14280" width="7.54296875" customWidth="1"/>
    <col min="14281" max="14281" width="8.54296875" bestFit="1" customWidth="1"/>
    <col min="14282" max="14282" width="0.81640625" customWidth="1"/>
    <col min="14283" max="14284" width="7.54296875" customWidth="1"/>
    <col min="14285" max="14285" width="8.453125" bestFit="1" customWidth="1"/>
    <col min="14286" max="14286" width="0.81640625" customWidth="1"/>
    <col min="14289" max="14289" width="21.54296875" customWidth="1"/>
    <col min="14295" max="14295" width="29" customWidth="1"/>
    <col min="14328" max="14328" width="0.81640625" customWidth="1"/>
    <col min="14329" max="14329" width="34.54296875" bestFit="1" customWidth="1"/>
    <col min="14330" max="14330" width="0.81640625" customWidth="1"/>
    <col min="14331" max="14333" width="7.54296875" customWidth="1"/>
    <col min="14334" max="14334" width="0.81640625" customWidth="1"/>
    <col min="14335" max="14336" width="7.54296875" customWidth="1"/>
    <col min="14337" max="14337" width="6.81640625" customWidth="1"/>
    <col min="14338" max="14338" width="0.81640625" customWidth="1"/>
    <col min="14339" max="14341" width="7.54296875" customWidth="1"/>
    <col min="14342" max="14342" width="1.1796875" customWidth="1"/>
    <col min="14343" max="14343" width="10" bestFit="1" customWidth="1"/>
    <col min="14344" max="14344" width="9.7265625" customWidth="1"/>
    <col min="14345" max="14345" width="9" bestFit="1" customWidth="1"/>
    <col min="14346" max="14346" width="7.81640625" customWidth="1"/>
    <col min="14347" max="14347" width="13.26953125" customWidth="1"/>
    <col min="14348" max="14348" width="8.81640625" bestFit="1" customWidth="1"/>
    <col min="14528" max="14528" width="0.54296875" customWidth="1"/>
    <col min="14529" max="14529" width="27.81640625" customWidth="1"/>
    <col min="14530" max="14530" width="0.81640625" customWidth="1"/>
    <col min="14531" max="14531" width="7.54296875" customWidth="1"/>
    <col min="14532" max="14532" width="9.54296875" customWidth="1"/>
    <col min="14533" max="14533" width="8.54296875" bestFit="1" customWidth="1"/>
    <col min="14534" max="14534" width="0.81640625" customWidth="1"/>
    <col min="14535" max="14536" width="7.54296875" customWidth="1"/>
    <col min="14537" max="14537" width="8.54296875" bestFit="1" customWidth="1"/>
    <col min="14538" max="14538" width="0.81640625" customWidth="1"/>
    <col min="14539" max="14540" width="7.54296875" customWidth="1"/>
    <col min="14541" max="14541" width="8.453125" bestFit="1" customWidth="1"/>
    <col min="14542" max="14542" width="0.81640625" customWidth="1"/>
    <col min="14545" max="14545" width="21.54296875" customWidth="1"/>
    <col min="14551" max="14551" width="29" customWidth="1"/>
    <col min="14584" max="14584" width="0.81640625" customWidth="1"/>
    <col min="14585" max="14585" width="34.54296875" bestFit="1" customWidth="1"/>
    <col min="14586" max="14586" width="0.81640625" customWidth="1"/>
    <col min="14587" max="14589" width="7.54296875" customWidth="1"/>
    <col min="14590" max="14590" width="0.81640625" customWidth="1"/>
    <col min="14591" max="14592" width="7.54296875" customWidth="1"/>
    <col min="14593" max="14593" width="6.81640625" customWidth="1"/>
    <col min="14594" max="14594" width="0.81640625" customWidth="1"/>
    <col min="14595" max="14597" width="7.54296875" customWidth="1"/>
    <col min="14598" max="14598" width="1.1796875" customWidth="1"/>
    <col min="14599" max="14599" width="10" bestFit="1" customWidth="1"/>
    <col min="14600" max="14600" width="9.7265625" customWidth="1"/>
    <col min="14601" max="14601" width="9" bestFit="1" customWidth="1"/>
    <col min="14602" max="14602" width="7.81640625" customWidth="1"/>
    <col min="14603" max="14603" width="13.26953125" customWidth="1"/>
    <col min="14604" max="14604" width="8.81640625" bestFit="1" customWidth="1"/>
    <col min="14784" max="14784" width="0.54296875" customWidth="1"/>
    <col min="14785" max="14785" width="27.81640625" customWidth="1"/>
    <col min="14786" max="14786" width="0.81640625" customWidth="1"/>
    <col min="14787" max="14787" width="7.54296875" customWidth="1"/>
    <col min="14788" max="14788" width="9.54296875" customWidth="1"/>
    <col min="14789" max="14789" width="8.54296875" bestFit="1" customWidth="1"/>
    <col min="14790" max="14790" width="0.81640625" customWidth="1"/>
    <col min="14791" max="14792" width="7.54296875" customWidth="1"/>
    <col min="14793" max="14793" width="8.54296875" bestFit="1" customWidth="1"/>
    <col min="14794" max="14794" width="0.81640625" customWidth="1"/>
    <col min="14795" max="14796" width="7.54296875" customWidth="1"/>
    <col min="14797" max="14797" width="8.453125" bestFit="1" customWidth="1"/>
    <col min="14798" max="14798" width="0.81640625" customWidth="1"/>
    <col min="14801" max="14801" width="21.54296875" customWidth="1"/>
    <col min="14807" max="14807" width="29" customWidth="1"/>
    <col min="14840" max="14840" width="0.81640625" customWidth="1"/>
    <col min="14841" max="14841" width="34.54296875" bestFit="1" customWidth="1"/>
    <col min="14842" max="14842" width="0.81640625" customWidth="1"/>
    <col min="14843" max="14845" width="7.54296875" customWidth="1"/>
    <col min="14846" max="14846" width="0.81640625" customWidth="1"/>
    <col min="14847" max="14848" width="7.54296875" customWidth="1"/>
    <col min="14849" max="14849" width="6.81640625" customWidth="1"/>
    <col min="14850" max="14850" width="0.81640625" customWidth="1"/>
    <col min="14851" max="14853" width="7.54296875" customWidth="1"/>
    <col min="14854" max="14854" width="1.1796875" customWidth="1"/>
    <col min="14855" max="14855" width="10" bestFit="1" customWidth="1"/>
    <col min="14856" max="14856" width="9.7265625" customWidth="1"/>
    <col min="14857" max="14857" width="9" bestFit="1" customWidth="1"/>
    <col min="14858" max="14858" width="7.81640625" customWidth="1"/>
    <col min="14859" max="14859" width="13.26953125" customWidth="1"/>
    <col min="14860" max="14860" width="8.81640625" bestFit="1" customWidth="1"/>
    <col min="15040" max="15040" width="0.54296875" customWidth="1"/>
    <col min="15041" max="15041" width="27.81640625" customWidth="1"/>
    <col min="15042" max="15042" width="0.81640625" customWidth="1"/>
    <col min="15043" max="15043" width="7.54296875" customWidth="1"/>
    <col min="15044" max="15044" width="9.54296875" customWidth="1"/>
    <col min="15045" max="15045" width="8.54296875" bestFit="1" customWidth="1"/>
    <col min="15046" max="15046" width="0.81640625" customWidth="1"/>
    <col min="15047" max="15048" width="7.54296875" customWidth="1"/>
    <col min="15049" max="15049" width="8.54296875" bestFit="1" customWidth="1"/>
    <col min="15050" max="15050" width="0.81640625" customWidth="1"/>
    <col min="15051" max="15052" width="7.54296875" customWidth="1"/>
    <col min="15053" max="15053" width="8.453125" bestFit="1" customWidth="1"/>
    <col min="15054" max="15054" width="0.81640625" customWidth="1"/>
    <col min="15057" max="15057" width="21.54296875" customWidth="1"/>
    <col min="15063" max="15063" width="29" customWidth="1"/>
    <col min="15096" max="15096" width="0.81640625" customWidth="1"/>
    <col min="15097" max="15097" width="34.54296875" bestFit="1" customWidth="1"/>
    <col min="15098" max="15098" width="0.81640625" customWidth="1"/>
    <col min="15099" max="15101" width="7.54296875" customWidth="1"/>
    <col min="15102" max="15102" width="0.81640625" customWidth="1"/>
    <col min="15103" max="15104" width="7.54296875" customWidth="1"/>
    <col min="15105" max="15105" width="6.81640625" customWidth="1"/>
    <col min="15106" max="15106" width="0.81640625" customWidth="1"/>
    <col min="15107" max="15109" width="7.54296875" customWidth="1"/>
    <col min="15110" max="15110" width="1.1796875" customWidth="1"/>
    <col min="15111" max="15111" width="10" bestFit="1" customWidth="1"/>
    <col min="15112" max="15112" width="9.7265625" customWidth="1"/>
    <col min="15113" max="15113" width="9" bestFit="1" customWidth="1"/>
    <col min="15114" max="15114" width="7.81640625" customWidth="1"/>
    <col min="15115" max="15115" width="13.26953125" customWidth="1"/>
    <col min="15116" max="15116" width="8.81640625" bestFit="1" customWidth="1"/>
    <col min="15296" max="15296" width="0.54296875" customWidth="1"/>
    <col min="15297" max="15297" width="27.81640625" customWidth="1"/>
    <col min="15298" max="15298" width="0.81640625" customWidth="1"/>
    <col min="15299" max="15299" width="7.54296875" customWidth="1"/>
    <col min="15300" max="15300" width="9.54296875" customWidth="1"/>
    <col min="15301" max="15301" width="8.54296875" bestFit="1" customWidth="1"/>
    <col min="15302" max="15302" width="0.81640625" customWidth="1"/>
    <col min="15303" max="15304" width="7.54296875" customWidth="1"/>
    <col min="15305" max="15305" width="8.54296875" bestFit="1" customWidth="1"/>
    <col min="15306" max="15306" width="0.81640625" customWidth="1"/>
    <col min="15307" max="15308" width="7.54296875" customWidth="1"/>
    <col min="15309" max="15309" width="8.453125" bestFit="1" customWidth="1"/>
    <col min="15310" max="15310" width="0.81640625" customWidth="1"/>
    <col min="15313" max="15313" width="21.54296875" customWidth="1"/>
    <col min="15319" max="15319" width="29" customWidth="1"/>
    <col min="15352" max="15352" width="0.81640625" customWidth="1"/>
    <col min="15353" max="15353" width="34.54296875" bestFit="1" customWidth="1"/>
    <col min="15354" max="15354" width="0.81640625" customWidth="1"/>
    <col min="15355" max="15357" width="7.54296875" customWidth="1"/>
    <col min="15358" max="15358" width="0.81640625" customWidth="1"/>
    <col min="15359" max="15360" width="7.54296875" customWidth="1"/>
    <col min="15361" max="15361" width="6.81640625" customWidth="1"/>
    <col min="15362" max="15362" width="0.81640625" customWidth="1"/>
    <col min="15363" max="15365" width="7.54296875" customWidth="1"/>
    <col min="15366" max="15366" width="1.1796875" customWidth="1"/>
    <col min="15367" max="15367" width="10" bestFit="1" customWidth="1"/>
    <col min="15368" max="15368" width="9.7265625" customWidth="1"/>
    <col min="15369" max="15369" width="9" bestFit="1" customWidth="1"/>
    <col min="15370" max="15370" width="7.81640625" customWidth="1"/>
    <col min="15371" max="15371" width="13.26953125" customWidth="1"/>
    <col min="15372" max="15372" width="8.81640625" bestFit="1" customWidth="1"/>
    <col min="15552" max="15552" width="0.54296875" customWidth="1"/>
    <col min="15553" max="15553" width="27.81640625" customWidth="1"/>
    <col min="15554" max="15554" width="0.81640625" customWidth="1"/>
    <col min="15555" max="15555" width="7.54296875" customWidth="1"/>
    <col min="15556" max="15556" width="9.54296875" customWidth="1"/>
    <col min="15557" max="15557" width="8.54296875" bestFit="1" customWidth="1"/>
    <col min="15558" max="15558" width="0.81640625" customWidth="1"/>
    <col min="15559" max="15560" width="7.54296875" customWidth="1"/>
    <col min="15561" max="15561" width="8.54296875" bestFit="1" customWidth="1"/>
    <col min="15562" max="15562" width="0.81640625" customWidth="1"/>
    <col min="15563" max="15564" width="7.54296875" customWidth="1"/>
    <col min="15565" max="15565" width="8.453125" bestFit="1" customWidth="1"/>
    <col min="15566" max="15566" width="0.81640625" customWidth="1"/>
    <col min="15569" max="15569" width="21.54296875" customWidth="1"/>
    <col min="15575" max="15575" width="29" customWidth="1"/>
    <col min="15608" max="15608" width="0.81640625" customWidth="1"/>
    <col min="15609" max="15609" width="34.54296875" bestFit="1" customWidth="1"/>
    <col min="15610" max="15610" width="0.81640625" customWidth="1"/>
    <col min="15611" max="15613" width="7.54296875" customWidth="1"/>
    <col min="15614" max="15614" width="0.81640625" customWidth="1"/>
    <col min="15615" max="15616" width="7.54296875" customWidth="1"/>
    <col min="15617" max="15617" width="6.81640625" customWidth="1"/>
    <col min="15618" max="15618" width="0.81640625" customWidth="1"/>
    <col min="15619" max="15621" width="7.54296875" customWidth="1"/>
    <col min="15622" max="15622" width="1.1796875" customWidth="1"/>
    <col min="15623" max="15623" width="10" bestFit="1" customWidth="1"/>
    <col min="15624" max="15624" width="9.7265625" customWidth="1"/>
    <col min="15625" max="15625" width="9" bestFit="1" customWidth="1"/>
    <col min="15626" max="15626" width="7.81640625" customWidth="1"/>
    <col min="15627" max="15627" width="13.26953125" customWidth="1"/>
    <col min="15628" max="15628" width="8.81640625" bestFit="1" customWidth="1"/>
    <col min="15808" max="15808" width="0.54296875" customWidth="1"/>
    <col min="15809" max="15809" width="27.81640625" customWidth="1"/>
    <col min="15810" max="15810" width="0.81640625" customWidth="1"/>
    <col min="15811" max="15811" width="7.54296875" customWidth="1"/>
    <col min="15812" max="15812" width="9.54296875" customWidth="1"/>
    <col min="15813" max="15813" width="8.54296875" bestFit="1" customWidth="1"/>
    <col min="15814" max="15814" width="0.81640625" customWidth="1"/>
    <col min="15815" max="15816" width="7.54296875" customWidth="1"/>
    <col min="15817" max="15817" width="8.54296875" bestFit="1" customWidth="1"/>
    <col min="15818" max="15818" width="0.81640625" customWidth="1"/>
    <col min="15819" max="15820" width="7.54296875" customWidth="1"/>
    <col min="15821" max="15821" width="8.453125" bestFit="1" customWidth="1"/>
    <col min="15822" max="15822" width="0.81640625" customWidth="1"/>
    <col min="15825" max="15825" width="21.54296875" customWidth="1"/>
    <col min="15831" max="15831" width="29" customWidth="1"/>
    <col min="15864" max="15864" width="0.81640625" customWidth="1"/>
    <col min="15865" max="15865" width="34.54296875" bestFit="1" customWidth="1"/>
    <col min="15866" max="15866" width="0.81640625" customWidth="1"/>
    <col min="15867" max="15869" width="7.54296875" customWidth="1"/>
    <col min="15870" max="15870" width="0.81640625" customWidth="1"/>
    <col min="15871" max="15872" width="7.54296875" customWidth="1"/>
    <col min="15873" max="15873" width="6.81640625" customWidth="1"/>
    <col min="15874" max="15874" width="0.81640625" customWidth="1"/>
    <col min="15875" max="15877" width="7.54296875" customWidth="1"/>
    <col min="15878" max="15878" width="1.1796875" customWidth="1"/>
    <col min="15879" max="15879" width="10" bestFit="1" customWidth="1"/>
    <col min="15880" max="15880" width="9.7265625" customWidth="1"/>
    <col min="15881" max="15881" width="9" bestFit="1" customWidth="1"/>
    <col min="15882" max="15882" width="7.81640625" customWidth="1"/>
    <col min="15883" max="15883" width="13.26953125" customWidth="1"/>
    <col min="15884" max="15884" width="8.81640625" bestFit="1" customWidth="1"/>
    <col min="16064" max="16064" width="0.54296875" customWidth="1"/>
    <col min="16065" max="16065" width="27.81640625" customWidth="1"/>
    <col min="16066" max="16066" width="0.81640625" customWidth="1"/>
    <col min="16067" max="16067" width="7.54296875" customWidth="1"/>
    <col min="16068" max="16068" width="9.54296875" customWidth="1"/>
    <col min="16069" max="16069" width="8.54296875" bestFit="1" customWidth="1"/>
    <col min="16070" max="16070" width="0.81640625" customWidth="1"/>
    <col min="16071" max="16072" width="7.54296875" customWidth="1"/>
    <col min="16073" max="16073" width="8.54296875" bestFit="1" customWidth="1"/>
    <col min="16074" max="16074" width="0.81640625" customWidth="1"/>
    <col min="16075" max="16076" width="7.54296875" customWidth="1"/>
    <col min="16077" max="16077" width="8.453125" bestFit="1" customWidth="1"/>
    <col min="16078" max="16078" width="0.81640625" customWidth="1"/>
    <col min="16081" max="16081" width="21.54296875" customWidth="1"/>
    <col min="16087" max="16087" width="29" customWidth="1"/>
    <col min="16120" max="16120" width="0.81640625" customWidth="1"/>
    <col min="16121" max="16121" width="34.54296875" bestFit="1" customWidth="1"/>
    <col min="16122" max="16122" width="0.81640625" customWidth="1"/>
    <col min="16123" max="16125" width="7.54296875" customWidth="1"/>
    <col min="16126" max="16126" width="0.81640625" customWidth="1"/>
    <col min="16127" max="16128" width="7.54296875" customWidth="1"/>
    <col min="16129" max="16129" width="6.81640625" customWidth="1"/>
    <col min="16130" max="16130" width="0.81640625" customWidth="1"/>
    <col min="16131" max="16133" width="7.54296875" customWidth="1"/>
    <col min="16134" max="16134" width="1.1796875" customWidth="1"/>
    <col min="16135" max="16135" width="10" bestFit="1" customWidth="1"/>
    <col min="16136" max="16136" width="9.7265625" customWidth="1"/>
    <col min="16137" max="16137" width="9" bestFit="1" customWidth="1"/>
    <col min="16138" max="16138" width="7.81640625" customWidth="1"/>
    <col min="16139" max="16139" width="13.26953125" customWidth="1"/>
    <col min="16140" max="16140" width="8.81640625" bestFit="1" customWidth="1"/>
    <col min="16320" max="16320" width="0.54296875" customWidth="1"/>
    <col min="16321" max="16321" width="27.81640625" customWidth="1"/>
    <col min="16322" max="16322" width="0.81640625" customWidth="1"/>
    <col min="16323" max="16323" width="7.54296875" customWidth="1"/>
    <col min="16324" max="16324" width="9.54296875" customWidth="1"/>
    <col min="16325" max="16325" width="8.54296875" bestFit="1" customWidth="1"/>
    <col min="16326" max="16326" width="0.81640625" customWidth="1"/>
    <col min="16327" max="16328" width="7.54296875" customWidth="1"/>
    <col min="16329" max="16329" width="8.54296875" bestFit="1" customWidth="1"/>
    <col min="16330" max="16330" width="0.81640625" customWidth="1"/>
    <col min="16331" max="16332" width="7.54296875" customWidth="1"/>
    <col min="16333" max="16333" width="8.453125" bestFit="1" customWidth="1"/>
    <col min="16334" max="16334" width="0.81640625" customWidth="1"/>
    <col min="16337" max="16337" width="21.54296875" customWidth="1"/>
    <col min="16343" max="16343" width="29" customWidth="1"/>
  </cols>
  <sheetData>
    <row r="1" spans="1:17" ht="20" customHeight="1" x14ac:dyDescent="0.35">
      <c r="A1" s="167" t="s">
        <v>0</v>
      </c>
      <c r="B1" s="168"/>
      <c r="C1" s="168"/>
      <c r="D1" s="168"/>
      <c r="E1" s="168"/>
      <c r="F1" s="168"/>
      <c r="G1" s="168"/>
      <c r="H1" s="168"/>
      <c r="I1" s="168"/>
      <c r="J1" s="168"/>
      <c r="K1" s="168"/>
      <c r="L1" s="168"/>
      <c r="M1" s="168"/>
      <c r="N1" s="168"/>
      <c r="O1" s="169"/>
    </row>
    <row r="2" spans="1:17" ht="19.5" customHeight="1" thickBot="1" x14ac:dyDescent="0.4">
      <c r="A2" s="171" t="s">
        <v>61</v>
      </c>
      <c r="B2" s="172"/>
      <c r="C2" s="172"/>
      <c r="D2" s="172"/>
      <c r="E2" s="172"/>
      <c r="F2" s="172"/>
      <c r="G2" s="172"/>
      <c r="H2" s="172"/>
      <c r="I2" s="172"/>
      <c r="J2" s="172"/>
      <c r="K2" s="172"/>
      <c r="L2" s="172"/>
      <c r="M2" s="172"/>
      <c r="N2" s="172"/>
      <c r="O2" s="173"/>
    </row>
    <row r="3" spans="1:17" ht="5.5" customHeight="1" x14ac:dyDescent="0.35">
      <c r="A3" s="2"/>
      <c r="B3" s="3"/>
      <c r="C3" s="3"/>
      <c r="D3" s="3"/>
      <c r="E3" s="3"/>
      <c r="F3" s="3"/>
      <c r="G3" s="3"/>
      <c r="H3" s="3"/>
      <c r="I3" s="4"/>
      <c r="J3" s="3"/>
      <c r="K3" s="3"/>
      <c r="L3" s="3"/>
      <c r="M3" s="3"/>
      <c r="N3" s="3"/>
      <c r="O3" s="2"/>
    </row>
    <row r="4" spans="1:17" ht="15" customHeight="1" x14ac:dyDescent="0.35">
      <c r="A4" s="103"/>
      <c r="B4" s="104"/>
      <c r="C4" s="118"/>
      <c r="D4" s="175" t="s">
        <v>62</v>
      </c>
      <c r="E4" s="175"/>
      <c r="F4" s="175"/>
      <c r="G4" s="119"/>
      <c r="H4" s="175" t="s">
        <v>63</v>
      </c>
      <c r="I4" s="175"/>
      <c r="J4" s="175"/>
      <c r="K4" s="119"/>
      <c r="L4" s="175" t="s">
        <v>1</v>
      </c>
      <c r="M4" s="175"/>
      <c r="N4" s="175"/>
      <c r="O4" s="120"/>
    </row>
    <row r="5" spans="1:17" ht="12.75" customHeight="1" x14ac:dyDescent="0.35">
      <c r="A5" s="8"/>
      <c r="B5" s="3"/>
      <c r="C5" s="142"/>
      <c r="D5" s="9" t="s">
        <v>2</v>
      </c>
      <c r="E5" s="9" t="s">
        <v>66</v>
      </c>
      <c r="F5" s="9" t="s">
        <v>3</v>
      </c>
      <c r="G5" s="148"/>
      <c r="H5" s="9" t="s">
        <v>2</v>
      </c>
      <c r="I5" s="9" t="s">
        <v>66</v>
      </c>
      <c r="J5" s="9" t="s">
        <v>3</v>
      </c>
      <c r="K5" s="148"/>
      <c r="L5" s="9" t="s">
        <v>2</v>
      </c>
      <c r="M5" s="9" t="s">
        <v>66</v>
      </c>
      <c r="N5" s="10" t="s">
        <v>3</v>
      </c>
      <c r="O5" s="149"/>
    </row>
    <row r="6" spans="1:17" ht="12.75" customHeight="1" x14ac:dyDescent="0.35">
      <c r="A6" s="11"/>
      <c r="B6" s="3"/>
      <c r="C6" s="142"/>
      <c r="D6" s="12"/>
      <c r="E6" s="12" t="s">
        <v>74</v>
      </c>
      <c r="F6" s="13">
        <v>100000</v>
      </c>
      <c r="G6" s="148"/>
      <c r="H6" s="12"/>
      <c r="I6" s="14" t="s">
        <v>74</v>
      </c>
      <c r="J6" s="13">
        <v>100000</v>
      </c>
      <c r="K6" s="148"/>
      <c r="L6" s="12"/>
      <c r="M6" s="12" t="s">
        <v>74</v>
      </c>
      <c r="N6" s="15">
        <v>100000</v>
      </c>
      <c r="O6" s="150"/>
    </row>
    <row r="7" spans="1:17" ht="13.5" customHeight="1" x14ac:dyDescent="0.35">
      <c r="A7" s="121"/>
      <c r="B7" s="45" t="s">
        <v>21</v>
      </c>
      <c r="C7" s="122"/>
      <c r="D7" s="123"/>
      <c r="E7" s="123"/>
      <c r="F7" s="123"/>
      <c r="G7" s="124"/>
      <c r="H7" s="123"/>
      <c r="I7" s="125"/>
      <c r="J7" s="123"/>
      <c r="K7" s="124"/>
      <c r="L7" s="123"/>
      <c r="M7" s="123"/>
      <c r="N7" s="126"/>
      <c r="O7" s="127"/>
      <c r="Q7" s="163"/>
    </row>
    <row r="8" spans="1:17" ht="12.65" customHeight="1" x14ac:dyDescent="0.35">
      <c r="A8" s="142"/>
      <c r="B8" s="17" t="s">
        <v>22</v>
      </c>
      <c r="C8" s="142"/>
      <c r="D8" s="17">
        <v>20</v>
      </c>
      <c r="E8" s="18">
        <f>D8/486*100</f>
        <v>4.1152263374485596</v>
      </c>
      <c r="F8" s="19">
        <v>17.916651736123601</v>
      </c>
      <c r="G8" s="138"/>
      <c r="H8" s="17">
        <v>7</v>
      </c>
      <c r="I8" s="18">
        <f>H8/157*100</f>
        <v>4.4585987261146496</v>
      </c>
      <c r="J8" s="19">
        <v>5.8280880540846596</v>
      </c>
      <c r="K8" s="138"/>
      <c r="L8" s="17">
        <v>27</v>
      </c>
      <c r="M8" s="18">
        <f>L8/643*100</f>
        <v>4.1990668740279933</v>
      </c>
      <c r="N8" s="19">
        <v>11.6511892843581</v>
      </c>
      <c r="O8" s="151"/>
    </row>
    <row r="9" spans="1:17" ht="12.65" customHeight="1" x14ac:dyDescent="0.35">
      <c r="A9" s="142"/>
      <c r="B9" s="17" t="s">
        <v>23</v>
      </c>
      <c r="C9" s="142"/>
      <c r="D9" s="17">
        <v>8</v>
      </c>
      <c r="E9" s="18">
        <f t="shared" ref="E9:E21" si="0">D9/486*100</f>
        <v>1.6460905349794239</v>
      </c>
      <c r="F9" s="19">
        <v>12.940377211995701</v>
      </c>
      <c r="G9" s="138"/>
      <c r="H9" s="17">
        <v>3</v>
      </c>
      <c r="I9" s="18">
        <f t="shared" ref="I9:I21" si="1">H9/157*100</f>
        <v>1.910828025477707</v>
      </c>
      <c r="J9" s="19" t="s">
        <v>7</v>
      </c>
      <c r="K9" s="138"/>
      <c r="L9" s="17">
        <v>11</v>
      </c>
      <c r="M9" s="18">
        <f t="shared" ref="M9:M21" si="2">L9/643*100</f>
        <v>1.7107309486780715</v>
      </c>
      <c r="N9" s="19">
        <v>8.6739843552864002</v>
      </c>
      <c r="O9" s="151"/>
    </row>
    <row r="10" spans="1:17" ht="12.65" customHeight="1" x14ac:dyDescent="0.35">
      <c r="A10" s="142"/>
      <c r="B10" s="17" t="s">
        <v>24</v>
      </c>
      <c r="C10" s="142"/>
      <c r="D10" s="17">
        <v>47</v>
      </c>
      <c r="E10" s="18">
        <f t="shared" si="0"/>
        <v>9.6707818930041149</v>
      </c>
      <c r="F10" s="31">
        <v>16.528576854365699</v>
      </c>
      <c r="G10" s="138"/>
      <c r="H10" s="17">
        <v>16</v>
      </c>
      <c r="I10" s="18">
        <f t="shared" si="1"/>
        <v>10.191082802547772</v>
      </c>
      <c r="J10" s="19">
        <v>5.3784043618859396</v>
      </c>
      <c r="K10" s="138"/>
      <c r="L10" s="17">
        <v>63</v>
      </c>
      <c r="M10" s="18">
        <f t="shared" si="2"/>
        <v>9.79782270606532</v>
      </c>
      <c r="N10" s="31">
        <v>10.827681741778701</v>
      </c>
      <c r="O10" s="151"/>
    </row>
    <row r="11" spans="1:17" ht="12.65" customHeight="1" x14ac:dyDescent="0.35">
      <c r="A11" s="143"/>
      <c r="B11" s="17" t="s">
        <v>25</v>
      </c>
      <c r="C11" s="143"/>
      <c r="D11" s="105">
        <v>2</v>
      </c>
      <c r="E11" s="18">
        <f t="shared" si="0"/>
        <v>0.41152263374485598</v>
      </c>
      <c r="F11" s="19" t="s">
        <v>7</v>
      </c>
      <c r="G11" s="129"/>
      <c r="H11" s="105">
        <v>3</v>
      </c>
      <c r="I11" s="18">
        <f t="shared" si="1"/>
        <v>1.910828025477707</v>
      </c>
      <c r="J11" s="19" t="s">
        <v>7</v>
      </c>
      <c r="K11" s="129"/>
      <c r="L11" s="105">
        <v>5</v>
      </c>
      <c r="M11" s="18">
        <f t="shared" si="2"/>
        <v>0.77760497667185069</v>
      </c>
      <c r="N11" s="19">
        <v>24.017677010279598</v>
      </c>
      <c r="O11" s="133"/>
    </row>
    <row r="12" spans="1:17" ht="12.65" customHeight="1" x14ac:dyDescent="0.35">
      <c r="A12" s="144"/>
      <c r="B12" s="17" t="s">
        <v>26</v>
      </c>
      <c r="C12" s="122"/>
      <c r="D12" s="17">
        <v>52</v>
      </c>
      <c r="E12" s="18">
        <f t="shared" si="0"/>
        <v>10.699588477366255</v>
      </c>
      <c r="F12" s="31">
        <v>13.1995441080535</v>
      </c>
      <c r="G12" s="122"/>
      <c r="H12" s="17">
        <v>19</v>
      </c>
      <c r="I12" s="18">
        <f t="shared" si="1"/>
        <v>12.101910828025478</v>
      </c>
      <c r="J12" s="19">
        <v>4.5656614201609997</v>
      </c>
      <c r="K12" s="122"/>
      <c r="L12" s="17">
        <v>71</v>
      </c>
      <c r="M12" s="18">
        <f t="shared" si="2"/>
        <v>11.041990668740279</v>
      </c>
      <c r="N12" s="31">
        <v>8.7643176238083296</v>
      </c>
      <c r="O12" s="133"/>
    </row>
    <row r="13" spans="1:17" ht="12.65" customHeight="1" x14ac:dyDescent="0.35">
      <c r="A13" s="142"/>
      <c r="B13" s="17" t="s">
        <v>27</v>
      </c>
      <c r="C13" s="142"/>
      <c r="D13" s="17">
        <v>16</v>
      </c>
      <c r="E13" s="18">
        <f t="shared" si="0"/>
        <v>3.2921810699588478</v>
      </c>
      <c r="F13" s="31">
        <v>45.941367329945201</v>
      </c>
      <c r="G13" s="138"/>
      <c r="H13" s="17">
        <v>1</v>
      </c>
      <c r="I13" s="18">
        <f t="shared" si="1"/>
        <v>0.63694267515923575</v>
      </c>
      <c r="J13" s="19" t="s">
        <v>7</v>
      </c>
      <c r="K13" s="138"/>
      <c r="L13" s="17">
        <v>17</v>
      </c>
      <c r="M13" s="18">
        <f t="shared" si="2"/>
        <v>2.6438569206842923</v>
      </c>
      <c r="N13" s="31">
        <v>24.002146074237199</v>
      </c>
      <c r="O13" s="151"/>
    </row>
    <row r="14" spans="1:17" ht="12.65" customHeight="1" x14ac:dyDescent="0.35">
      <c r="A14" s="142"/>
      <c r="B14" s="17" t="s">
        <v>28</v>
      </c>
      <c r="C14" s="142"/>
      <c r="D14" s="17">
        <v>33</v>
      </c>
      <c r="E14" s="18">
        <f t="shared" si="0"/>
        <v>6.7901234567901234</v>
      </c>
      <c r="F14" s="31">
        <v>14.744847122744201</v>
      </c>
      <c r="G14" s="138"/>
      <c r="H14" s="17">
        <v>9</v>
      </c>
      <c r="I14" s="18">
        <f t="shared" si="1"/>
        <v>5.7324840764331215</v>
      </c>
      <c r="J14" s="19">
        <v>3.80565774451351</v>
      </c>
      <c r="K14" s="138"/>
      <c r="L14" s="17">
        <v>42</v>
      </c>
      <c r="M14" s="18">
        <f t="shared" si="2"/>
        <v>6.5318818040435458</v>
      </c>
      <c r="N14" s="31">
        <v>9.1245435012611402</v>
      </c>
      <c r="O14" s="151"/>
    </row>
    <row r="15" spans="1:17" ht="12.65" customHeight="1" x14ac:dyDescent="0.35">
      <c r="A15" s="142"/>
      <c r="B15" s="17" t="s">
        <v>29</v>
      </c>
      <c r="C15" s="142"/>
      <c r="D15" s="17">
        <v>11</v>
      </c>
      <c r="E15" s="18">
        <f t="shared" si="0"/>
        <v>2.263374485596708</v>
      </c>
      <c r="F15" s="19">
        <v>14.4921808097177</v>
      </c>
      <c r="G15" s="148"/>
      <c r="H15" s="17">
        <v>6</v>
      </c>
      <c r="I15" s="18">
        <f t="shared" si="1"/>
        <v>3.8216560509554141</v>
      </c>
      <c r="J15" s="19">
        <v>6.9290465631929097</v>
      </c>
      <c r="K15" s="138"/>
      <c r="L15" s="17">
        <v>17</v>
      </c>
      <c r="M15" s="18">
        <f t="shared" si="2"/>
        <v>2.6438569206842923</v>
      </c>
      <c r="N15" s="19">
        <v>10.461860364934299</v>
      </c>
      <c r="O15" s="151"/>
    </row>
    <row r="16" spans="1:17" ht="12.65" customHeight="1" x14ac:dyDescent="0.35">
      <c r="A16" s="142"/>
      <c r="B16" s="17" t="s">
        <v>30</v>
      </c>
      <c r="C16" s="142"/>
      <c r="D16" s="17">
        <v>104</v>
      </c>
      <c r="E16" s="18">
        <f t="shared" si="0"/>
        <v>21.399176954732511</v>
      </c>
      <c r="F16" s="31">
        <v>12.9741813790557</v>
      </c>
      <c r="G16" s="138"/>
      <c r="H16" s="17">
        <v>34</v>
      </c>
      <c r="I16" s="18">
        <f t="shared" si="1"/>
        <v>21.656050955414013</v>
      </c>
      <c r="J16" s="31">
        <v>4.1344775297226404</v>
      </c>
      <c r="K16" s="138"/>
      <c r="L16" s="17">
        <v>138</v>
      </c>
      <c r="M16" s="18">
        <f t="shared" si="2"/>
        <v>21.461897356143076</v>
      </c>
      <c r="N16" s="31">
        <v>8.4978247416014696</v>
      </c>
      <c r="O16" s="151"/>
    </row>
    <row r="17" spans="1:15" ht="12.65" customHeight="1" x14ac:dyDescent="0.35">
      <c r="A17" s="142"/>
      <c r="B17" s="17" t="s">
        <v>31</v>
      </c>
      <c r="C17" s="142"/>
      <c r="D17" s="105">
        <v>3</v>
      </c>
      <c r="E17" s="18">
        <f t="shared" si="0"/>
        <v>0.61728395061728392</v>
      </c>
      <c r="F17" s="19" t="s">
        <v>7</v>
      </c>
      <c r="G17" s="138"/>
      <c r="H17" s="105">
        <v>0</v>
      </c>
      <c r="I17" s="18">
        <f t="shared" si="1"/>
        <v>0</v>
      </c>
      <c r="J17" s="19" t="s">
        <v>7</v>
      </c>
      <c r="K17" s="138"/>
      <c r="L17" s="105">
        <v>3</v>
      </c>
      <c r="M17" s="18">
        <f t="shared" si="2"/>
        <v>0.46656298600311047</v>
      </c>
      <c r="N17" s="19" t="s">
        <v>7</v>
      </c>
      <c r="O17" s="151"/>
    </row>
    <row r="18" spans="1:15" ht="12.65" customHeight="1" x14ac:dyDescent="0.35">
      <c r="A18" s="142"/>
      <c r="B18" s="17" t="s">
        <v>32</v>
      </c>
      <c r="C18" s="142"/>
      <c r="D18" s="17">
        <v>51</v>
      </c>
      <c r="E18" s="18">
        <f t="shared" si="0"/>
        <v>10.493827160493826</v>
      </c>
      <c r="F18" s="19">
        <v>14.485755673587599</v>
      </c>
      <c r="G18" s="138"/>
      <c r="H18" s="17">
        <v>20</v>
      </c>
      <c r="I18" s="18">
        <f t="shared" si="1"/>
        <v>12.738853503184714</v>
      </c>
      <c r="J18" s="19">
        <v>5.3276221224181004</v>
      </c>
      <c r="K18" s="138"/>
      <c r="L18" s="17">
        <v>71</v>
      </c>
      <c r="M18" s="18">
        <f t="shared" si="2"/>
        <v>11.041990668740279</v>
      </c>
      <c r="N18" s="31">
        <v>9.7598258077286797</v>
      </c>
      <c r="O18" s="151"/>
    </row>
    <row r="19" spans="1:15" ht="12.65" customHeight="1" x14ac:dyDescent="0.35">
      <c r="A19" s="142"/>
      <c r="B19" s="17" t="s">
        <v>33</v>
      </c>
      <c r="C19" s="142"/>
      <c r="D19" s="17">
        <v>43</v>
      </c>
      <c r="E19" s="18">
        <f t="shared" si="0"/>
        <v>8.8477366255144041</v>
      </c>
      <c r="F19" s="31">
        <v>16.4322209101922</v>
      </c>
      <c r="G19" s="148"/>
      <c r="H19" s="17">
        <v>10</v>
      </c>
      <c r="I19" s="18">
        <f t="shared" si="1"/>
        <v>6.369426751592357</v>
      </c>
      <c r="J19" s="19">
        <v>3.6545566840014501</v>
      </c>
      <c r="K19" s="138"/>
      <c r="L19" s="17">
        <v>53</v>
      </c>
      <c r="M19" s="18">
        <f t="shared" si="2"/>
        <v>8.2426127527216178</v>
      </c>
      <c r="N19" s="31">
        <v>9.9007681501629001</v>
      </c>
      <c r="O19" s="151"/>
    </row>
    <row r="20" spans="1:15" ht="12.65" customHeight="1" x14ac:dyDescent="0.35">
      <c r="A20" s="142"/>
      <c r="B20" s="17" t="s">
        <v>34</v>
      </c>
      <c r="C20" s="142"/>
      <c r="D20" s="17">
        <v>38</v>
      </c>
      <c r="E20" s="18">
        <f t="shared" si="0"/>
        <v>7.8189300411522638</v>
      </c>
      <c r="F20" s="31">
        <v>10.2647217720151</v>
      </c>
      <c r="G20" s="138"/>
      <c r="H20" s="17">
        <v>13</v>
      </c>
      <c r="I20" s="18">
        <f t="shared" si="1"/>
        <v>8.2802547770700627</v>
      </c>
      <c r="J20" s="31">
        <v>3.2644779597514999</v>
      </c>
      <c r="K20" s="138"/>
      <c r="L20" s="17">
        <v>51</v>
      </c>
      <c r="M20" s="18">
        <f t="shared" si="2"/>
        <v>7.9315707620528766</v>
      </c>
      <c r="N20" s="31">
        <v>6.6369435703633197</v>
      </c>
      <c r="O20" s="151"/>
    </row>
    <row r="21" spans="1:15" ht="12.65" customHeight="1" thickBot="1" x14ac:dyDescent="0.4">
      <c r="A21" s="142"/>
      <c r="B21" s="17" t="s">
        <v>35</v>
      </c>
      <c r="C21" s="142"/>
      <c r="D21" s="21">
        <v>58</v>
      </c>
      <c r="E21" s="22">
        <f t="shared" si="0"/>
        <v>11.934156378600823</v>
      </c>
      <c r="F21" s="106">
        <v>13.463355300267599</v>
      </c>
      <c r="G21" s="148"/>
      <c r="H21" s="21">
        <v>16</v>
      </c>
      <c r="I21" s="22">
        <f t="shared" si="1"/>
        <v>10.191082802547772</v>
      </c>
      <c r="J21" s="24">
        <v>3.66908520533118</v>
      </c>
      <c r="K21" s="138"/>
      <c r="L21" s="21">
        <v>74</v>
      </c>
      <c r="M21" s="22">
        <f t="shared" si="2"/>
        <v>11.508553654743391</v>
      </c>
      <c r="N21" s="106">
        <v>8.5364095169430403</v>
      </c>
      <c r="O21" s="151"/>
    </row>
    <row r="22" spans="1:15" ht="12.65" customHeight="1" thickTop="1" x14ac:dyDescent="0.35">
      <c r="A22" s="142"/>
      <c r="B22" s="25" t="s">
        <v>36</v>
      </c>
      <c r="C22" s="129"/>
      <c r="D22" s="26">
        <f>SUM(D8:D21)</f>
        <v>486</v>
      </c>
      <c r="E22" s="27">
        <v>100</v>
      </c>
      <c r="F22" s="29">
        <v>14.2</v>
      </c>
      <c r="G22" s="129"/>
      <c r="H22" s="26">
        <f>SUM(H8:H21)</f>
        <v>157</v>
      </c>
      <c r="I22" s="27">
        <v>100</v>
      </c>
      <c r="J22" s="37">
        <v>4.4000000000000004</v>
      </c>
      <c r="K22" s="129"/>
      <c r="L22" s="26">
        <v>643</v>
      </c>
      <c r="M22" s="27">
        <v>100</v>
      </c>
      <c r="N22" s="37">
        <v>9.1999999999999993</v>
      </c>
      <c r="O22" s="151"/>
    </row>
    <row r="23" spans="1:15" ht="12.65" customHeight="1" x14ac:dyDescent="0.35">
      <c r="A23" s="143"/>
      <c r="B23" s="17" t="s">
        <v>37</v>
      </c>
      <c r="C23" s="143"/>
      <c r="D23" s="17">
        <v>2</v>
      </c>
      <c r="E23" s="19" t="s">
        <v>7</v>
      </c>
      <c r="F23" s="19" t="s">
        <v>7</v>
      </c>
      <c r="G23" s="124"/>
      <c r="H23" s="17">
        <v>2</v>
      </c>
      <c r="I23" s="19" t="s">
        <v>7</v>
      </c>
      <c r="J23" s="19" t="s">
        <v>7</v>
      </c>
      <c r="K23" s="129"/>
      <c r="L23" s="17">
        <v>4</v>
      </c>
      <c r="M23" s="19" t="s">
        <v>7</v>
      </c>
      <c r="N23" s="19" t="s">
        <v>7</v>
      </c>
      <c r="O23" s="133"/>
    </row>
    <row r="24" spans="1:15" s="30" customFormat="1" ht="14.5" customHeight="1" x14ac:dyDescent="0.4">
      <c r="A24" s="128"/>
      <c r="B24" s="45" t="s">
        <v>38</v>
      </c>
      <c r="C24" s="129"/>
      <c r="D24" s="130"/>
      <c r="E24" s="131"/>
      <c r="F24" s="132"/>
      <c r="G24" s="129"/>
      <c r="H24" s="130"/>
      <c r="I24" s="131"/>
      <c r="J24" s="132"/>
      <c r="K24" s="129"/>
      <c r="L24" s="130"/>
      <c r="M24" s="131"/>
      <c r="N24" s="132"/>
      <c r="O24" s="133"/>
    </row>
    <row r="25" spans="1:15" ht="12.75" customHeight="1" x14ac:dyDescent="0.4">
      <c r="A25" s="145"/>
      <c r="B25" s="17" t="s">
        <v>39</v>
      </c>
      <c r="C25" s="146"/>
      <c r="D25" s="107">
        <v>168</v>
      </c>
      <c r="E25" s="18">
        <f>D25/486*100</f>
        <v>34.567901234567898</v>
      </c>
      <c r="F25" s="31">
        <v>11.7112997311978</v>
      </c>
      <c r="G25" s="146"/>
      <c r="H25" s="107">
        <v>47</v>
      </c>
      <c r="I25" s="18">
        <f>H25/159*100</f>
        <v>29.559748427672954</v>
      </c>
      <c r="J25" s="31">
        <v>3.3807282664129001</v>
      </c>
      <c r="K25" s="146"/>
      <c r="L25" s="17">
        <v>215</v>
      </c>
      <c r="M25" s="18">
        <f>L25/645*100</f>
        <v>33.333333333333329</v>
      </c>
      <c r="N25" s="19">
        <v>7.6113065073130501</v>
      </c>
      <c r="O25" s="152"/>
    </row>
    <row r="26" spans="1:15" ht="12.75" customHeight="1" x14ac:dyDescent="0.4">
      <c r="A26" s="145"/>
      <c r="B26" s="17" t="s">
        <v>40</v>
      </c>
      <c r="C26" s="146"/>
      <c r="D26" s="79">
        <v>216</v>
      </c>
      <c r="E26" s="18">
        <f t="shared" ref="E26:E28" si="3">D26/486*100</f>
        <v>44.444444444444443</v>
      </c>
      <c r="F26" s="108">
        <v>19.3</v>
      </c>
      <c r="G26" s="146"/>
      <c r="H26" s="79">
        <v>60</v>
      </c>
      <c r="I26" s="18">
        <f t="shared" ref="I26:I28" si="4">H26/159*100</f>
        <v>37.735849056603776</v>
      </c>
      <c r="J26" s="31">
        <v>5.6</v>
      </c>
      <c r="K26" s="146"/>
      <c r="L26" s="17">
        <v>276</v>
      </c>
      <c r="M26" s="18">
        <f t="shared" ref="M26:M28" si="5">L26/645*100</f>
        <v>42.790697674418603</v>
      </c>
      <c r="N26" s="19">
        <v>12.6</v>
      </c>
      <c r="O26" s="152"/>
    </row>
    <row r="27" spans="1:15" ht="12.75" customHeight="1" x14ac:dyDescent="0.4">
      <c r="A27" s="145"/>
      <c r="B27" s="17" t="s">
        <v>41</v>
      </c>
      <c r="C27" s="146"/>
      <c r="D27" s="79">
        <v>20</v>
      </c>
      <c r="E27" s="18">
        <f t="shared" si="3"/>
        <v>4.1152263374485596</v>
      </c>
      <c r="F27" s="108">
        <v>30</v>
      </c>
      <c r="G27" s="146"/>
      <c r="H27" s="79">
        <v>12</v>
      </c>
      <c r="I27" s="18">
        <f t="shared" si="4"/>
        <v>7.5471698113207548</v>
      </c>
      <c r="J27" s="19">
        <v>5.2</v>
      </c>
      <c r="K27" s="146"/>
      <c r="L27" s="17">
        <v>32</v>
      </c>
      <c r="M27" s="18">
        <f t="shared" si="5"/>
        <v>4.9612403100775193</v>
      </c>
      <c r="N27" s="19">
        <v>10.7</v>
      </c>
      <c r="O27" s="152"/>
    </row>
    <row r="28" spans="1:15" ht="12.75" customHeight="1" thickBot="1" x14ac:dyDescent="0.45">
      <c r="A28" s="145"/>
      <c r="B28" s="17" t="s">
        <v>42</v>
      </c>
      <c r="C28" s="146"/>
      <c r="D28" s="21">
        <v>82</v>
      </c>
      <c r="E28" s="22">
        <f t="shared" si="3"/>
        <v>16.872427983539097</v>
      </c>
      <c r="F28" s="109">
        <v>36.9</v>
      </c>
      <c r="G28" s="146"/>
      <c r="H28" s="21">
        <v>40</v>
      </c>
      <c r="I28" s="22">
        <f t="shared" si="4"/>
        <v>25.157232704402517</v>
      </c>
      <c r="J28" s="24">
        <v>12.3</v>
      </c>
      <c r="K28" s="146"/>
      <c r="L28" s="21">
        <v>122</v>
      </c>
      <c r="M28" s="22">
        <f t="shared" si="5"/>
        <v>18.914728682170541</v>
      </c>
      <c r="N28" s="24">
        <v>22.1773827052771</v>
      </c>
      <c r="O28" s="152"/>
    </row>
    <row r="29" spans="1:15" ht="12.75" customHeight="1" thickTop="1" x14ac:dyDescent="0.4">
      <c r="A29" s="145"/>
      <c r="B29" s="25" t="s">
        <v>5</v>
      </c>
      <c r="C29" s="147"/>
      <c r="D29" s="26">
        <f>SUM(D25:D28)</f>
        <v>486</v>
      </c>
      <c r="E29" s="27">
        <v>100</v>
      </c>
      <c r="F29" s="78">
        <v>17.100000000000001</v>
      </c>
      <c r="G29" s="147"/>
      <c r="H29" s="26">
        <f>SUM(H25:H28)</f>
        <v>159</v>
      </c>
      <c r="I29" s="27">
        <v>100</v>
      </c>
      <c r="J29" s="37">
        <v>5.3</v>
      </c>
      <c r="K29" s="147"/>
      <c r="L29" s="26">
        <f>SUM(L25:L28)</f>
        <v>645</v>
      </c>
      <c r="M29" s="27">
        <v>100</v>
      </c>
      <c r="N29" s="29">
        <v>11</v>
      </c>
      <c r="O29" s="153"/>
    </row>
    <row r="30" spans="1:15" s="30" customFormat="1" ht="14" customHeight="1" x14ac:dyDescent="0.4">
      <c r="A30" s="128"/>
      <c r="B30" s="45" t="s">
        <v>43</v>
      </c>
      <c r="C30" s="122"/>
      <c r="D30" s="95"/>
      <c r="E30" s="134"/>
      <c r="F30" s="135"/>
      <c r="G30" s="122"/>
      <c r="H30" s="95"/>
      <c r="I30" s="134"/>
      <c r="J30" s="135"/>
      <c r="K30" s="122"/>
      <c r="L30" s="95"/>
      <c r="M30" s="95"/>
      <c r="N30" s="135"/>
      <c r="O30" s="133"/>
    </row>
    <row r="31" spans="1:15" ht="12.75" customHeight="1" x14ac:dyDescent="0.4">
      <c r="A31" s="145"/>
      <c r="B31" s="110" t="s">
        <v>44</v>
      </c>
      <c r="C31" s="146"/>
      <c r="D31" s="107">
        <v>10</v>
      </c>
      <c r="E31" s="18">
        <f>D31/448*100</f>
        <v>2.2321428571428572</v>
      </c>
      <c r="F31" s="77">
        <v>9.8308117301245606</v>
      </c>
      <c r="G31" s="146"/>
      <c r="H31" s="107">
        <v>5</v>
      </c>
      <c r="I31" s="18">
        <f>H31/139*100</f>
        <v>3.5971223021582732</v>
      </c>
      <c r="J31" s="19">
        <v>4.6257748172818998</v>
      </c>
      <c r="K31" s="146"/>
      <c r="L31" s="17">
        <v>15</v>
      </c>
      <c r="M31" s="18">
        <f>L31/587*100</f>
        <v>2.5553662691652468</v>
      </c>
      <c r="N31" s="19">
        <v>7.1492915052118402</v>
      </c>
      <c r="O31" s="152"/>
    </row>
    <row r="32" spans="1:15" ht="12.75" customHeight="1" x14ac:dyDescent="0.4">
      <c r="A32" s="145"/>
      <c r="B32" s="110" t="s">
        <v>45</v>
      </c>
      <c r="C32" s="146"/>
      <c r="D32" s="79">
        <v>221</v>
      </c>
      <c r="E32" s="18">
        <f t="shared" ref="E32:E35" si="6">D32/448*100</f>
        <v>49.330357142857146</v>
      </c>
      <c r="F32" s="108">
        <v>31.554028778416502</v>
      </c>
      <c r="G32" s="146"/>
      <c r="H32" s="79">
        <v>52</v>
      </c>
      <c r="I32" s="18">
        <f t="shared" ref="I32:I35" si="7">H32/139*100</f>
        <v>37.410071942446045</v>
      </c>
      <c r="J32" s="33">
        <v>8.0643410347790194</v>
      </c>
      <c r="K32" s="146"/>
      <c r="L32" s="17">
        <v>273</v>
      </c>
      <c r="M32" s="18">
        <f t="shared" ref="M32:M35" si="8">L32/587*100</f>
        <v>46.507666098807491</v>
      </c>
      <c r="N32" s="19">
        <v>20.294380017841199</v>
      </c>
      <c r="O32" s="152"/>
    </row>
    <row r="33" spans="1:15" ht="12.75" customHeight="1" x14ac:dyDescent="0.4">
      <c r="A33" s="145"/>
      <c r="B33" s="110" t="s">
        <v>46</v>
      </c>
      <c r="C33" s="146"/>
      <c r="D33" s="79">
        <v>158</v>
      </c>
      <c r="E33" s="18">
        <f t="shared" si="6"/>
        <v>35.267857142857146</v>
      </c>
      <c r="F33" s="108">
        <v>14.4661487541258</v>
      </c>
      <c r="G33" s="146"/>
      <c r="H33" s="79">
        <v>57</v>
      </c>
      <c r="I33" s="18">
        <f t="shared" si="7"/>
        <v>41.007194244604314</v>
      </c>
      <c r="J33" s="31">
        <v>4.5887993044346302</v>
      </c>
      <c r="K33" s="146"/>
      <c r="L33" s="17">
        <v>215</v>
      </c>
      <c r="M33" s="18">
        <f t="shared" si="8"/>
        <v>36.626916524701876</v>
      </c>
      <c r="N33" s="19">
        <v>9.2102332116725805</v>
      </c>
      <c r="O33" s="152"/>
    </row>
    <row r="34" spans="1:15" ht="12.75" customHeight="1" x14ac:dyDescent="0.4">
      <c r="A34" s="145"/>
      <c r="B34" s="110" t="s">
        <v>47</v>
      </c>
      <c r="C34" s="146"/>
      <c r="D34" s="111">
        <v>56</v>
      </c>
      <c r="E34" s="18">
        <f t="shared" si="6"/>
        <v>12.5</v>
      </c>
      <c r="F34" s="112">
        <v>11.5372095610504</v>
      </c>
      <c r="G34" s="146"/>
      <c r="H34" s="111">
        <v>21</v>
      </c>
      <c r="I34" s="18">
        <f t="shared" si="7"/>
        <v>15.107913669064748</v>
      </c>
      <c r="J34" s="112">
        <v>3.6785764959982301</v>
      </c>
      <c r="K34" s="146"/>
      <c r="L34" s="111">
        <v>77</v>
      </c>
      <c r="M34" s="18">
        <f t="shared" si="8"/>
        <v>13.1175468483816</v>
      </c>
      <c r="N34" s="112">
        <v>7.2898787134594798</v>
      </c>
      <c r="O34" s="152"/>
    </row>
    <row r="35" spans="1:15" ht="12.75" customHeight="1" thickBot="1" x14ac:dyDescent="0.45">
      <c r="A35" s="145"/>
      <c r="B35" s="110" t="s">
        <v>48</v>
      </c>
      <c r="C35" s="142"/>
      <c r="D35" s="21">
        <v>3</v>
      </c>
      <c r="E35" s="22">
        <f t="shared" si="6"/>
        <v>0.6696428571428571</v>
      </c>
      <c r="F35" s="24" t="s">
        <v>7</v>
      </c>
      <c r="G35" s="138"/>
      <c r="H35" s="21">
        <v>4</v>
      </c>
      <c r="I35" s="22">
        <f t="shared" si="7"/>
        <v>2.877697841726619</v>
      </c>
      <c r="J35" s="24" t="s">
        <v>7</v>
      </c>
      <c r="K35" s="138"/>
      <c r="L35" s="21">
        <v>7</v>
      </c>
      <c r="M35" s="22">
        <f t="shared" si="8"/>
        <v>1.192504258943782</v>
      </c>
      <c r="N35" s="24" t="s">
        <v>7</v>
      </c>
      <c r="O35" s="151"/>
    </row>
    <row r="36" spans="1:15" ht="12.75" customHeight="1" thickTop="1" x14ac:dyDescent="0.4">
      <c r="A36" s="145"/>
      <c r="B36" s="113" t="s">
        <v>5</v>
      </c>
      <c r="C36" s="143"/>
      <c r="D36" s="26">
        <v>448</v>
      </c>
      <c r="E36" s="28">
        <v>100</v>
      </c>
      <c r="F36" s="28">
        <v>18.8</v>
      </c>
      <c r="G36" s="129"/>
      <c r="H36" s="26">
        <v>139</v>
      </c>
      <c r="I36" s="28">
        <v>100</v>
      </c>
      <c r="J36" s="37">
        <v>5.4</v>
      </c>
      <c r="K36" s="129"/>
      <c r="L36" s="26">
        <v>587</v>
      </c>
      <c r="M36" s="28">
        <v>100</v>
      </c>
      <c r="N36" s="29">
        <v>11.9</v>
      </c>
      <c r="O36" s="133"/>
    </row>
    <row r="37" spans="1:15" ht="6.5" customHeight="1" x14ac:dyDescent="0.4">
      <c r="A37" s="136"/>
      <c r="B37" s="137"/>
      <c r="C37" s="138"/>
      <c r="D37" s="138"/>
      <c r="E37" s="139"/>
      <c r="F37" s="140"/>
      <c r="G37" s="138"/>
      <c r="H37" s="138"/>
      <c r="I37" s="139"/>
      <c r="J37" s="138"/>
      <c r="K37" s="138"/>
      <c r="L37" s="138"/>
      <c r="M37" s="139"/>
      <c r="N37" s="139"/>
      <c r="O37" s="141"/>
    </row>
    <row r="38" spans="1:15" s="30" customFormat="1" ht="16" customHeight="1" x14ac:dyDescent="0.35">
      <c r="A38" s="154"/>
      <c r="B38" s="97" t="s">
        <v>1</v>
      </c>
      <c r="C38" s="97"/>
      <c r="D38" s="98">
        <v>488</v>
      </c>
      <c r="E38" s="99">
        <v>100</v>
      </c>
      <c r="F38" s="99">
        <v>14.3</v>
      </c>
      <c r="G38" s="100">
        <v>0</v>
      </c>
      <c r="H38" s="98">
        <v>159</v>
      </c>
      <c r="I38" s="99">
        <v>100</v>
      </c>
      <c r="J38" s="99">
        <v>4.4000000000000004</v>
      </c>
      <c r="K38" s="100">
        <v>0</v>
      </c>
      <c r="L38" s="98">
        <v>647</v>
      </c>
      <c r="M38" s="99">
        <v>100</v>
      </c>
      <c r="N38" s="99">
        <v>9.1999999999999993</v>
      </c>
      <c r="O38" s="155"/>
    </row>
    <row r="39" spans="1:15" s="30" customFormat="1" ht="64.5" customHeight="1" x14ac:dyDescent="0.35">
      <c r="A39" s="114"/>
      <c r="B39" s="115"/>
      <c r="C39" s="115"/>
      <c r="D39" s="116"/>
      <c r="E39" s="117"/>
      <c r="F39" s="117"/>
      <c r="G39" s="115"/>
      <c r="H39" s="116">
        <v>5</v>
      </c>
      <c r="I39" s="117"/>
      <c r="J39" s="117"/>
      <c r="K39" s="115"/>
      <c r="L39" s="116"/>
      <c r="M39" s="117"/>
      <c r="N39" s="117"/>
      <c r="O39" s="114"/>
    </row>
    <row r="45" spans="1:15" ht="0.75" customHeight="1" x14ac:dyDescent="0.35"/>
    <row r="46" spans="1:15" hidden="1" x14ac:dyDescent="0.35"/>
    <row r="47" spans="1:15" hidden="1" x14ac:dyDescent="0.35"/>
    <row r="50" spans="12:12" customFormat="1" x14ac:dyDescent="0.35">
      <c r="L50" s="39"/>
    </row>
    <row r="51" spans="12:12" customFormat="1" ht="14.5" x14ac:dyDescent="0.35"/>
    <row r="52" spans="12:12" customFormat="1" ht="14.5" x14ac:dyDescent="0.35"/>
    <row r="53" spans="12:12" customFormat="1" ht="14.5" x14ac:dyDescent="0.35"/>
    <row r="54" spans="12:12" customFormat="1" ht="14.5" x14ac:dyDescent="0.35"/>
    <row r="55" spans="12:12" customFormat="1" ht="14.5" x14ac:dyDescent="0.35"/>
    <row r="56" spans="12:12" customFormat="1" ht="14.5" x14ac:dyDescent="0.35"/>
    <row r="57" spans="12:12" customFormat="1" ht="14.5" x14ac:dyDescent="0.35"/>
    <row r="58" spans="12:12" customFormat="1" ht="25.5" customHeight="1" x14ac:dyDescent="0.35"/>
    <row r="59" spans="12:12" customFormat="1" ht="14.5" x14ac:dyDescent="0.35"/>
    <row r="60" spans="12:12" customFormat="1" ht="14.5" x14ac:dyDescent="0.35"/>
    <row r="61" spans="12:12" customFormat="1" ht="14.5" x14ac:dyDescent="0.35"/>
    <row r="62" spans="12:12" customFormat="1" ht="14.5" x14ac:dyDescent="0.35"/>
    <row r="63" spans="12:12" customFormat="1" ht="14.5" x14ac:dyDescent="0.35"/>
    <row r="64" spans="12:12" customFormat="1" ht="14.5" x14ac:dyDescent="0.35"/>
    <row r="65" customFormat="1" ht="14.5" x14ac:dyDescent="0.35"/>
    <row r="66" customFormat="1" ht="14.5" x14ac:dyDescent="0.35"/>
    <row r="67" customFormat="1" ht="14.5" x14ac:dyDescent="0.35"/>
    <row r="68" customFormat="1" ht="14.5" x14ac:dyDescent="0.35"/>
    <row r="69" customFormat="1" ht="14.5" x14ac:dyDescent="0.35"/>
    <row r="70" customFormat="1" ht="14.5" x14ac:dyDescent="0.35"/>
    <row r="71" customFormat="1" ht="14.5" x14ac:dyDescent="0.35"/>
    <row r="72" customFormat="1" ht="14.5" x14ac:dyDescent="0.35"/>
    <row r="73" customFormat="1" ht="14.5" x14ac:dyDescent="0.35"/>
    <row r="74" customFormat="1" ht="14.5" x14ac:dyDescent="0.35"/>
    <row r="75" customFormat="1" ht="14.5" x14ac:dyDescent="0.35"/>
    <row r="76" customFormat="1" ht="14.5" x14ac:dyDescent="0.35"/>
    <row r="77" customFormat="1" ht="14.5" x14ac:dyDescent="0.35"/>
    <row r="78" customFormat="1" ht="14.5" x14ac:dyDescent="0.35"/>
    <row r="79" customFormat="1" ht="14.5" x14ac:dyDescent="0.35"/>
    <row r="80" customFormat="1" ht="14.5" x14ac:dyDescent="0.35"/>
    <row r="81" customFormat="1" ht="16.5" customHeight="1" x14ac:dyDescent="0.35"/>
    <row r="82" customFormat="1" ht="14.5" x14ac:dyDescent="0.35"/>
    <row r="83" customFormat="1" ht="14.5" x14ac:dyDescent="0.35"/>
    <row r="84" customFormat="1" ht="14.5" x14ac:dyDescent="0.35"/>
    <row r="85" customFormat="1" ht="14.5" x14ac:dyDescent="0.35"/>
  </sheetData>
  <mergeCells count="5">
    <mergeCell ref="A1:O1"/>
    <mergeCell ref="A2:O2"/>
    <mergeCell ref="D4:F4"/>
    <mergeCell ref="H4:J4"/>
    <mergeCell ref="L4:N4"/>
  </mergeCells>
  <pageMargins left="0.7" right="0.7" top="0.75" bottom="0.75" header="0.3" footer="0.3"/>
  <drawing r:id="rId1"/>
</worksheet>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Mckeown, Loreta (DPH)</dc:creator>
  <cp:lastModifiedBy>Keating, Dylan M (DPH)</cp:lastModifiedBy>
  <dcterms:created xsi:type="dcterms:W3CDTF">2025-09-04T18:27:45Z</dcterms:created>
  <dcterms:modified xsi:type="dcterms:W3CDTF">2025-10-20T19:26:55Z</dcterms:modified>
</cp:coreProperties>
</file>