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jackie_horigan_mass_gov/Documents/Desktop/"/>
    </mc:Choice>
  </mc:AlternateContent>
  <bookViews>
    <workbookView xWindow="-108" yWindow="-108" windowWidth="19416" windowHeight="10296"/>
  </bookViews>
  <sheets>
    <sheet name="Rate Filing Summary" sheetId="1" r:id="rId1"/>
    <sheet name="Sheet1" sheetId="2" state="hidden" r:id="rId2"/>
    <sheet name="pw" sheetId="3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ftn1" localSheetId="0">'Rate Filing Summary'!$B$12</definedName>
    <definedName name="_ftn2" localSheetId="0">'Rate Filing Summary'!$B$13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" i="1" l="1"/>
  <c r="D50" i="1"/>
  <c r="E50" i="1"/>
  <c r="F50" i="1"/>
  <c r="G50" i="1"/>
  <c r="H50" i="1"/>
  <c r="I50" i="1"/>
  <c r="J50" i="1"/>
  <c r="K50" i="1"/>
  <c r="L50" i="1"/>
  <c r="C50" i="1"/>
  <c r="C18" i="1" l="1"/>
  <c r="D18" i="1"/>
  <c r="E18" i="1"/>
  <c r="F18" i="1"/>
  <c r="G18" i="1"/>
  <c r="H18" i="1"/>
  <c r="I18" i="1"/>
  <c r="J18" i="1"/>
  <c r="K18" i="1"/>
  <c r="L18" i="1"/>
  <c r="C19" i="1"/>
  <c r="D19" i="1"/>
  <c r="E19" i="1"/>
  <c r="F19" i="1"/>
  <c r="G19" i="1"/>
  <c r="H19" i="1"/>
  <c r="I19" i="1"/>
  <c r="J19" i="1"/>
  <c r="K19" i="1"/>
  <c r="L19" i="1"/>
  <c r="C20" i="1"/>
  <c r="D20" i="1"/>
  <c r="E20" i="1"/>
  <c r="F20" i="1"/>
  <c r="G20" i="1"/>
  <c r="H20" i="1"/>
  <c r="I20" i="1"/>
  <c r="J20" i="1"/>
  <c r="K20" i="1"/>
  <c r="L20" i="1"/>
  <c r="D17" i="1"/>
  <c r="E17" i="1"/>
  <c r="F17" i="1"/>
  <c r="G17" i="1"/>
  <c r="H17" i="1"/>
  <c r="I17" i="1"/>
  <c r="J17" i="1"/>
  <c r="K17" i="1"/>
  <c r="L17" i="1"/>
  <c r="F12" i="1" l="1"/>
  <c r="G12" i="1"/>
  <c r="H12" i="1"/>
  <c r="I12" i="1"/>
  <c r="J12" i="1"/>
  <c r="K12" i="1"/>
  <c r="L12" i="1"/>
  <c r="F13" i="1"/>
  <c r="G13" i="1"/>
  <c r="H13" i="1"/>
  <c r="I13" i="1"/>
  <c r="J13" i="1"/>
  <c r="K13" i="1"/>
  <c r="L13" i="1"/>
  <c r="F14" i="1"/>
  <c r="G14" i="1"/>
  <c r="H14" i="1"/>
  <c r="I14" i="1"/>
  <c r="J14" i="1"/>
  <c r="K14" i="1"/>
  <c r="L14" i="1"/>
  <c r="C13" i="1"/>
  <c r="D13" i="1"/>
  <c r="E13" i="1"/>
  <c r="C14" i="1"/>
  <c r="D14" i="1"/>
  <c r="E14" i="1"/>
  <c r="D12" i="1"/>
  <c r="E12" i="1"/>
  <c r="N9" i="1"/>
  <c r="J9" i="1"/>
  <c r="K9" i="1"/>
  <c r="L9" i="1"/>
  <c r="D9" i="1"/>
  <c r="E9" i="1"/>
  <c r="F9" i="1"/>
  <c r="G9" i="1"/>
  <c r="H9" i="1"/>
  <c r="I9" i="1"/>
  <c r="C9" i="1"/>
  <c r="N48" i="1"/>
  <c r="L48" i="1"/>
  <c r="K48" i="1"/>
  <c r="J48" i="1"/>
  <c r="I48" i="1"/>
  <c r="H48" i="1"/>
  <c r="G48" i="1"/>
  <c r="F48" i="1"/>
  <c r="E48" i="1"/>
  <c r="D48" i="1"/>
  <c r="C48" i="1"/>
  <c r="L47" i="1"/>
  <c r="I47" i="1"/>
  <c r="H47" i="1"/>
  <c r="G47" i="1"/>
  <c r="F47" i="1"/>
  <c r="E47" i="1"/>
  <c r="C47" i="1"/>
  <c r="C46" i="1"/>
  <c r="I45" i="1"/>
  <c r="C45" i="1"/>
  <c r="I44" i="1"/>
  <c r="C44" i="1"/>
  <c r="H43" i="1"/>
  <c r="G43" i="1"/>
  <c r="C43" i="1"/>
  <c r="H42" i="1"/>
  <c r="G42" i="1"/>
  <c r="C42" i="1"/>
  <c r="H41" i="1"/>
  <c r="G41" i="1"/>
  <c r="C41" i="1"/>
  <c r="J40" i="1"/>
  <c r="C40" i="1"/>
  <c r="D39" i="1"/>
  <c r="D38" i="1"/>
  <c r="F37" i="1"/>
  <c r="K36" i="1"/>
  <c r="K35" i="1"/>
  <c r="I35" i="1"/>
  <c r="F35" i="1"/>
  <c r="D35" i="1"/>
  <c r="C34" i="1"/>
  <c r="K33" i="1"/>
  <c r="C32" i="1"/>
  <c r="E31" i="1"/>
  <c r="E30" i="1"/>
  <c r="E29" i="1"/>
  <c r="L28" i="1"/>
  <c r="K28" i="1"/>
  <c r="J28" i="1"/>
  <c r="I28" i="1"/>
  <c r="H28" i="1"/>
  <c r="G28" i="1"/>
  <c r="F28" i="1"/>
  <c r="E28" i="1"/>
  <c r="D28" i="1"/>
  <c r="C28" i="1"/>
  <c r="L27" i="1"/>
  <c r="K27" i="1"/>
  <c r="J27" i="1"/>
  <c r="I27" i="1"/>
  <c r="H27" i="1"/>
  <c r="G27" i="1"/>
  <c r="F27" i="1"/>
  <c r="E27" i="1"/>
  <c r="D27" i="1"/>
  <c r="C27" i="1"/>
  <c r="L26" i="1"/>
  <c r="K26" i="1"/>
  <c r="H26" i="1"/>
  <c r="G26" i="1"/>
  <c r="F26" i="1"/>
  <c r="D26" i="1"/>
  <c r="C26" i="1"/>
  <c r="L25" i="1"/>
  <c r="K25" i="1"/>
  <c r="J25" i="1"/>
  <c r="I25" i="1"/>
  <c r="H25" i="1"/>
  <c r="G25" i="1"/>
  <c r="F25" i="1"/>
  <c r="C25" i="1"/>
  <c r="L24" i="1"/>
  <c r="K24" i="1"/>
  <c r="J24" i="1"/>
  <c r="I24" i="1"/>
  <c r="H24" i="1"/>
  <c r="G24" i="1"/>
  <c r="F24" i="1"/>
  <c r="E24" i="1"/>
  <c r="D24" i="1"/>
  <c r="C24" i="1"/>
  <c r="L23" i="1"/>
  <c r="K23" i="1"/>
  <c r="J23" i="1"/>
  <c r="I23" i="1"/>
  <c r="H23" i="1"/>
  <c r="G23" i="1"/>
  <c r="F23" i="1"/>
  <c r="E23" i="1"/>
  <c r="D23" i="1"/>
  <c r="C23" i="1"/>
  <c r="N20" i="1"/>
  <c r="N19" i="1"/>
  <c r="N18" i="1"/>
  <c r="N17" i="1"/>
  <c r="C17" i="1"/>
  <c r="N14" i="1"/>
  <c r="N13" i="1"/>
  <c r="N12" i="1"/>
  <c r="C12" i="1"/>
  <c r="E8" i="1"/>
  <c r="E51" i="1" s="1"/>
  <c r="F8" i="1"/>
  <c r="F51" i="1" s="1"/>
  <c r="G8" i="1"/>
  <c r="G51" i="1" s="1"/>
  <c r="H8" i="1"/>
  <c r="H51" i="1" s="1"/>
  <c r="I8" i="1"/>
  <c r="I51" i="1" s="1"/>
  <c r="J8" i="1"/>
  <c r="J51" i="1" s="1"/>
  <c r="K8" i="1"/>
  <c r="K51" i="1" s="1"/>
  <c r="L8" i="1"/>
  <c r="L51" i="1" s="1"/>
  <c r="N8" i="1"/>
  <c r="N51" i="1" s="1"/>
  <c r="D8" i="1"/>
  <c r="D51" i="1" s="1"/>
  <c r="C8" i="1" l="1"/>
  <c r="C51" i="1" s="1"/>
  <c r="B47" i="1" l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</calcChain>
</file>

<file path=xl/sharedStrings.xml><?xml version="1.0" encoding="utf-8"?>
<sst xmlns="http://schemas.openxmlformats.org/spreadsheetml/2006/main" count="83" uniqueCount="52">
  <si>
    <t>Blue Cross and Blue Shield of Massachusetts HMO Blue, Inc.</t>
  </si>
  <si>
    <t>Boston Medical Center Health Plan, Inc.</t>
  </si>
  <si>
    <t>ConnectiCare of Massachusetts, Inc.</t>
  </si>
  <si>
    <t>Fallon Community Health Plan, Inc.</t>
  </si>
  <si>
    <t>Harvard Pilgrim Health Care, Inc.</t>
  </si>
  <si>
    <t>HPIC Insurance Company, Inc.</t>
  </si>
  <si>
    <t>Health New England, Inc.</t>
  </si>
  <si>
    <t>Mass General Brigham Health Plan, Inc.</t>
  </si>
  <si>
    <t>Tufts Health Public Plans, In.c</t>
  </si>
  <si>
    <t>United Healthcare Insurance Company</t>
  </si>
  <si>
    <t>Average / Total</t>
  </si>
  <si>
    <t>Average Rate Change</t>
  </si>
  <si>
    <t>Annual Weighted Average Base Rate Change</t>
  </si>
  <si>
    <t>Renewing Enrollees - 1Q 2024</t>
  </si>
  <si>
    <t>Trend Assumptions</t>
  </si>
  <si>
    <t>Medical</t>
  </si>
  <si>
    <t>Pharmacy</t>
  </si>
  <si>
    <t>Total</t>
  </si>
  <si>
    <t>Non-Medical Portion of Premium</t>
  </si>
  <si>
    <t>Administrative Charge</t>
  </si>
  <si>
    <t>Taxes and Fees</t>
  </si>
  <si>
    <t>Contribution to Surplus/Profit/Reserve</t>
  </si>
  <si>
    <t>Drivers of Rate Change</t>
  </si>
  <si>
    <t>Merged Market Summary of Final 2024 Rates</t>
  </si>
  <si>
    <t>Rate Changes &amp; Key Assumptions</t>
  </si>
  <si>
    <t>FFS Utilization &amp; Mix Trend</t>
  </si>
  <si>
    <t>FFS Cost Trend</t>
  </si>
  <si>
    <t>Benefit/Cost Sharing Changes</t>
  </si>
  <si>
    <t>Risk Adjustment</t>
  </si>
  <si>
    <t>Non-FFS Claims</t>
  </si>
  <si>
    <t>Impact of COVID-19</t>
  </si>
  <si>
    <t>Baseline Changes</t>
  </si>
  <si>
    <t>Base Claims Update from prior year</t>
  </si>
  <si>
    <t>Morbidity</t>
  </si>
  <si>
    <t>ConnectorCare Morbidity</t>
  </si>
  <si>
    <t>Over/Understatement of Prior Year Projected Claims</t>
  </si>
  <si>
    <t>Contracting and other changes</t>
  </si>
  <si>
    <t>Impact of New Base Experience</t>
  </si>
  <si>
    <t>Change in Pharmacy Contract</t>
  </si>
  <si>
    <t>Change in Silver loadings and other mandated benefits</t>
  </si>
  <si>
    <t>Membership mix impact / Other</t>
  </si>
  <si>
    <t>Multiplicative Claims Adjustment</t>
  </si>
  <si>
    <t>Trend Leveraging</t>
  </si>
  <si>
    <t>Other</t>
  </si>
  <si>
    <t>Medical Management Incentives Adjustment</t>
  </si>
  <si>
    <t>Future COVID-19 Costs Adjustment</t>
  </si>
  <si>
    <t>New Benefits</t>
  </si>
  <si>
    <t>All Other</t>
  </si>
  <si>
    <t>redline</t>
  </si>
  <si>
    <t>Originally Requested Rate Change (052923)</t>
  </si>
  <si>
    <t>Difference</t>
  </si>
  <si>
    <t>(Changes Highighted in 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</si>
</sst>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4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CC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/>
    <xf numFmtId="0" fontId="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/>
    </xf>
    <xf numFmtId="0" fontId="4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0" fillId="0" borderId="1" xfId="0" applyBorder="1" applyProtection="1"/>
    <xf numFmtId="0" fontId="2" fillId="7" borderId="1" xfId="0" applyFont="1" applyFill="1" applyBorder="1" applyAlignment="1" applyProtection="1">
      <alignment horizontal="center" vertical="center" wrapText="1"/>
    </xf>
    <xf numFmtId="164" fontId="1" fillId="8" borderId="0" xfId="1" applyNumberFormat="1" applyFont="1" applyFill="1" applyProtection="1"/>
    <xf numFmtId="0" fontId="2" fillId="3" borderId="2" xfId="0" applyFont="1" applyFill="1" applyBorder="1" applyProtection="1"/>
    <xf numFmtId="164" fontId="1" fillId="0" borderId="0" xfId="1" applyNumberFormat="1" applyFont="1" applyProtection="1"/>
    <xf numFmtId="164" fontId="1" fillId="3" borderId="3" xfId="1" applyNumberFormat="1" applyFont="1" applyFill="1" applyBorder="1" applyProtection="1"/>
    <xf numFmtId="164" fontId="1" fillId="3" borderId="0" xfId="1" applyNumberFormat="1" applyFont="1" applyFill="1" applyProtection="1"/>
    <xf numFmtId="0" fontId="0" fillId="3" borderId="3" xfId="0" applyFill="1" applyBorder="1" applyProtection="1"/>
    <xf numFmtId="165" fontId="1" fillId="3" borderId="0" xfId="2" applyNumberFormat="1" applyFont="1" applyFill="1" applyProtection="1"/>
    <xf numFmtId="165" fontId="1" fillId="8" borderId="0" xfId="2" applyNumberFormat="1" applyFont="1" applyFill="1" applyProtection="1"/>
    <xf numFmtId="0" fontId="0" fillId="2" borderId="0" xfId="0" applyFill="1" applyProtection="1"/>
    <xf numFmtId="0" fontId="0" fillId="2" borderId="3" xfId="0" applyFill="1" applyBorder="1" applyProtection="1"/>
    <xf numFmtId="0" fontId="0" fillId="2" borderId="0" xfId="0" applyFill="1" applyAlignment="1" applyProtection="1">
      <alignment horizontal="right"/>
    </xf>
    <xf numFmtId="0" fontId="2" fillId="4" borderId="3" xfId="0" applyFont="1" applyFill="1" applyBorder="1" applyProtection="1"/>
    <xf numFmtId="0" fontId="0" fillId="0" borderId="0" xfId="0" applyAlignment="1" applyProtection="1">
      <alignment horizontal="right"/>
    </xf>
    <xf numFmtId="164" fontId="1" fillId="4" borderId="3" xfId="1" applyNumberFormat="1" applyFont="1" applyFill="1" applyBorder="1" applyProtection="1"/>
    <xf numFmtId="164" fontId="1" fillId="4" borderId="0" xfId="1" applyNumberFormat="1" applyFont="1" applyFill="1" applyProtection="1"/>
    <xf numFmtId="164" fontId="5" fillId="4" borderId="3" xfId="1" applyNumberFormat="1" applyFont="1" applyFill="1" applyBorder="1" applyProtection="1"/>
    <xf numFmtId="164" fontId="1" fillId="0" borderId="3" xfId="1" applyNumberFormat="1" applyFont="1" applyBorder="1" applyProtection="1"/>
    <xf numFmtId="164" fontId="1" fillId="0" borderId="0" xfId="1" applyNumberFormat="1" applyFont="1" applyAlignment="1" applyProtection="1">
      <alignment horizontal="right"/>
    </xf>
    <xf numFmtId="164" fontId="2" fillId="5" borderId="3" xfId="1" applyNumberFormat="1" applyFont="1" applyFill="1" applyBorder="1" applyProtection="1"/>
    <xf numFmtId="164" fontId="1" fillId="0" borderId="0" xfId="1" applyNumberFormat="1" applyFont="1" applyFill="1" applyProtection="1"/>
    <xf numFmtId="164" fontId="1" fillId="0" borderId="0" xfId="1" applyNumberFormat="1" applyFont="1" applyFill="1" applyAlignment="1" applyProtection="1">
      <alignment horizontal="right"/>
    </xf>
    <xf numFmtId="164" fontId="1" fillId="5" borderId="3" xfId="1" applyNumberFormat="1" applyFont="1" applyFill="1" applyBorder="1" applyProtection="1"/>
    <xf numFmtId="164" fontId="1" fillId="5" borderId="0" xfId="1" applyNumberFormat="1" applyFont="1" applyFill="1" applyProtection="1"/>
    <xf numFmtId="164" fontId="5" fillId="5" borderId="3" xfId="1" applyNumberFormat="1" applyFont="1" applyFill="1" applyBorder="1" applyProtection="1"/>
    <xf numFmtId="0" fontId="0" fillId="0" borderId="3" xfId="0" applyBorder="1" applyProtection="1"/>
    <xf numFmtId="0" fontId="2" fillId="6" borderId="3" xfId="0" applyFont="1" applyFill="1" applyBorder="1" applyProtection="1"/>
    <xf numFmtId="0" fontId="0" fillId="6" borderId="3" xfId="0" applyFill="1" applyBorder="1" applyProtection="1"/>
    <xf numFmtId="164" fontId="1" fillId="6" borderId="0" xfId="1" applyNumberFormat="1" applyFont="1" applyFill="1" applyProtection="1"/>
    <xf numFmtId="164" fontId="1" fillId="9" borderId="0" xfId="1" applyNumberFormat="1" applyFont="1" applyFill="1" applyProtection="1"/>
    <xf numFmtId="49" fontId="0" fillId="6" borderId="3" xfId="0" applyNumberFormat="1" applyFill="1" applyBorder="1" applyProtection="1"/>
    <xf numFmtId="0" fontId="0" fillId="6" borderId="4" xfId="0" applyFill="1" applyBorder="1" applyProtection="1"/>
    <xf numFmtId="164" fontId="0" fillId="0" borderId="0" xfId="0" applyNumberFormat="1" applyProtection="1"/>
    <xf numFmtId="0" fontId="0" fillId="10" borderId="5" xfId="0" applyFill="1" applyBorder="1" applyProtection="1"/>
    <xf numFmtId="164" fontId="0" fillId="10" borderId="5" xfId="1" applyNumberFormat="1" applyFont="1" applyFill="1" applyBorder="1" applyProtection="1"/>
    <xf numFmtId="164" fontId="1" fillId="8" borderId="5" xfId="1" applyNumberFormat="1" applyFont="1" applyFill="1" applyBorder="1" applyProtection="1"/>
    <xf numFmtId="0" fontId="0" fillId="10" borderId="0" xfId="0" applyFill="1" applyProtection="1"/>
    <xf numFmtId="164" fontId="0" fillId="10" borderId="0" xfId="0" applyNumberFormat="1" applyFill="1" applyProtection="1"/>
  </cellXfs>
  <cellStyles count="3">
    <cellStyle name="Comma" xfId="2" builtinId="3"/>
    <cellStyle name="Normal" xfId="0" builtinId="0"/>
    <cellStyle name="Percent" xfId="1" builtinId="5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/>
        </patternFill>
      </fill>
    </dxf>
    <dxf>
      <font>
        <color rgb="FFFF0000"/>
      </font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hosford\Downloads\2024%20Final%20Rate%20Filing%20Summary%20redlined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\Desktop\DOI\2024\Tufts%20Public%20Plans\THPP%20Individual%20and%20Small%20Group%20Rate%20Filing%20Data%20Collection%20Tool%20for%20CY%202024_202405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hosford\Downloads\Rate%20Filing%20Summary%20(0529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\Desktop\DOI\2024\Connecticare\MA%20Ind%20and%20SG%20Rate%20Filing%20Data%20Collection%20Tool%20for%20CY%202024%20rates_CMI%2005.22.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\Desktop\DOI\2024\BCBSMA\FILING%202024%20MA%20Individual%20and%20Small%20Group%20Rate%20Filing%20DCT%20(5.4.202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\Desktop\DOI\2024\Tufts%20Public%20Plans\THPP%20Individual%20and%20Small%20Group%20Rate%20Filing%20Data%20Collection%20Tool%20for%20CY%202024_202405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\Desktop\DOI\2024\Fallon\FCHP%202024%20MA%20DC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\Desktop\DOI\2024\Wellsense\Massachusetts%20Individual%20and%20Small%20Group%20Rate%20Filing%20Data%20Collection%20Tool_CY%202024%20_WellSens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\Desktop\DOI\2024\MGB\Massachusetts%20Individual%20and%20Small%20Group%20Rate%20Filing%20Data%20Collection%20Tool%20for%20CY%202024%20rat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\Desktop\DOI\2024\Harvard%20Pilgrim%20HMO\MA%20Individual%20and%20Small%20Group%20Rate%20Filing%20DCT%20-%20CY%202024%20HPHC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\Desktop\DOI\2024\Health%20NE\Massachusetts%20Individual%20and%20Small%20Group%20Rate%20Filing%20Data%20Collection%20Tool%20HN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Filing Summary"/>
      <sheetName val="Sheet1"/>
      <sheetName val="pw"/>
    </sheetNames>
    <sheetDataSet>
      <sheetData sheetId="0">
        <row r="8">
          <cell r="C8">
            <v>3.6999999999999998E-2</v>
          </cell>
          <cell r="D8">
            <v>-3.3000000000000002E-2</v>
          </cell>
          <cell r="E8">
            <v>7.9000000000000001E-2</v>
          </cell>
          <cell r="F8">
            <v>1.2E-2</v>
          </cell>
          <cell r="G8">
            <v>7.0000000000000007E-2</v>
          </cell>
          <cell r="H8">
            <v>5.8999999999999997E-2</v>
          </cell>
          <cell r="I8">
            <v>7.1999999999999995E-2</v>
          </cell>
          <cell r="J8">
            <v>6.9000000000000006E-2</v>
          </cell>
          <cell r="K8">
            <v>2.9000000000000001E-2</v>
          </cell>
          <cell r="L8">
            <v>9.9000000000000005E-2</v>
          </cell>
          <cell r="N8">
            <v>3.2000000000000001E-2</v>
          </cell>
        </row>
        <row r="9">
          <cell r="C9">
            <v>67636</v>
          </cell>
          <cell r="D9">
            <v>52968</v>
          </cell>
          <cell r="E9">
            <v>54</v>
          </cell>
          <cell r="F9">
            <v>6012</v>
          </cell>
          <cell r="G9">
            <v>46517</v>
          </cell>
          <cell r="H9">
            <v>384</v>
          </cell>
          <cell r="I9">
            <v>13555</v>
          </cell>
          <cell r="J9">
            <v>22392</v>
          </cell>
          <cell r="K9">
            <v>142475</v>
          </cell>
          <cell r="L9">
            <v>9529</v>
          </cell>
          <cell r="N9">
            <v>361522</v>
          </cell>
        </row>
        <row r="12">
          <cell r="C12">
            <v>8.4000000000000005E-2</v>
          </cell>
          <cell r="D12">
            <v>6.6000000000000003E-2</v>
          </cell>
          <cell r="E12">
            <v>8.3000000000000004E-2</v>
          </cell>
          <cell r="F12">
            <v>7.2999999999999995E-2</v>
          </cell>
          <cell r="G12">
            <v>6.3E-2</v>
          </cell>
          <cell r="H12">
            <v>6.3E-2</v>
          </cell>
          <cell r="I12">
            <v>7.8E-2</v>
          </cell>
          <cell r="J12">
            <v>0.08</v>
          </cell>
          <cell r="K12">
            <v>5.7000000000000002E-2</v>
          </cell>
          <cell r="L12">
            <v>6.8000000000000005E-2</v>
          </cell>
          <cell r="N12">
            <v>7.0999999999999994E-2</v>
          </cell>
        </row>
        <row r="13">
          <cell r="C13">
            <v>7.9000000000000001E-2</v>
          </cell>
          <cell r="D13">
            <v>6.9000000000000006E-2</v>
          </cell>
          <cell r="E13">
            <v>0.14499999999999999</v>
          </cell>
          <cell r="F13">
            <v>0.10299999999999999</v>
          </cell>
          <cell r="G13">
            <v>0.10299999999999999</v>
          </cell>
          <cell r="H13">
            <v>0.10299999999999999</v>
          </cell>
          <cell r="I13">
            <v>9.5000000000000001E-2</v>
          </cell>
          <cell r="J13">
            <v>5.1999999999999998E-2</v>
          </cell>
          <cell r="K13">
            <v>0.114</v>
          </cell>
          <cell r="L13">
            <v>8.8999999999999996E-2</v>
          </cell>
          <cell r="N13">
            <v>9.5000000000000001E-2</v>
          </cell>
        </row>
        <row r="14">
          <cell r="C14">
            <v>8.3000000000000004E-2</v>
          </cell>
          <cell r="D14">
            <v>6.7000000000000004E-2</v>
          </cell>
          <cell r="E14">
            <v>0.10199999999999999</v>
          </cell>
          <cell r="F14">
            <v>7.9000000000000001E-2</v>
          </cell>
          <cell r="G14">
            <v>7.1999999999999995E-2</v>
          </cell>
          <cell r="H14">
            <v>7.1999999999999995E-2</v>
          </cell>
          <cell r="I14">
            <v>8.2000000000000003E-2</v>
          </cell>
          <cell r="J14">
            <v>7.2999999999999995E-2</v>
          </cell>
          <cell r="K14">
            <v>7.1999999999999995E-2</v>
          </cell>
          <cell r="L14">
            <v>7.9000000000000001E-2</v>
          </cell>
          <cell r="N14">
            <v>7.8E-2</v>
          </cell>
        </row>
        <row r="17">
          <cell r="C17">
            <v>0.10299999999999999</v>
          </cell>
          <cell r="D17">
            <v>8.4000000000000005E-2</v>
          </cell>
          <cell r="E17">
            <v>9.8000000000000004E-2</v>
          </cell>
          <cell r="F17">
            <v>9.2999999999999999E-2</v>
          </cell>
          <cell r="G17">
            <v>8.8999999999999996E-2</v>
          </cell>
          <cell r="H17">
            <v>8.8999999999999996E-2</v>
          </cell>
          <cell r="I17">
            <v>9.5000000000000001E-2</v>
          </cell>
          <cell r="J17">
            <v>8.7999999999999995E-2</v>
          </cell>
          <cell r="K17">
            <v>7.0000000000000007E-2</v>
          </cell>
          <cell r="L17">
            <v>0.10100000000000001</v>
          </cell>
          <cell r="N17">
            <v>9.0999999999999998E-2</v>
          </cell>
        </row>
        <row r="18">
          <cell r="C18">
            <v>6.0000000000000001E-3</v>
          </cell>
          <cell r="D18">
            <v>2.5999999999999999E-2</v>
          </cell>
          <cell r="E18">
            <v>5.0000000000000001E-3</v>
          </cell>
          <cell r="F18">
            <v>3.1E-2</v>
          </cell>
          <cell r="G18">
            <v>8.0000000000000002E-3</v>
          </cell>
          <cell r="H18">
            <v>8.0000000000000002E-3</v>
          </cell>
          <cell r="I18">
            <v>6.0000000000000001E-3</v>
          </cell>
          <cell r="J18">
            <v>0.01</v>
          </cell>
          <cell r="K18">
            <v>3.1E-2</v>
          </cell>
          <cell r="L18">
            <v>2.7E-2</v>
          </cell>
          <cell r="N18">
            <v>1.6E-2</v>
          </cell>
        </row>
        <row r="19">
          <cell r="C19">
            <v>1.9E-2</v>
          </cell>
          <cell r="D19">
            <v>1.9E-2</v>
          </cell>
          <cell r="E19">
            <v>0.01</v>
          </cell>
          <cell r="F19">
            <v>1.7999999999999999E-2</v>
          </cell>
          <cell r="G19">
            <v>1.4E-2</v>
          </cell>
          <cell r="H19">
            <v>1.4E-2</v>
          </cell>
          <cell r="I19">
            <v>1.9E-2</v>
          </cell>
          <cell r="J19">
            <v>1.9E-2</v>
          </cell>
          <cell r="K19">
            <v>1.4999999999999999E-2</v>
          </cell>
          <cell r="L19">
            <v>1.9E-2</v>
          </cell>
          <cell r="N19">
            <v>1.7000000000000001E-2</v>
          </cell>
        </row>
        <row r="20">
          <cell r="C20">
            <v>0.128</v>
          </cell>
          <cell r="D20">
            <v>0.129</v>
          </cell>
          <cell r="E20">
            <v>0.114</v>
          </cell>
          <cell r="F20">
            <v>0.14199999999999999</v>
          </cell>
          <cell r="G20">
            <v>0.111</v>
          </cell>
          <cell r="H20">
            <v>0.111</v>
          </cell>
          <cell r="I20">
            <v>0.12</v>
          </cell>
          <cell r="J20">
            <v>0.11700000000000001</v>
          </cell>
          <cell r="K20">
            <v>0.11600000000000001</v>
          </cell>
          <cell r="L20">
            <v>0.14699999999999999</v>
          </cell>
          <cell r="N20">
            <v>0.123</v>
          </cell>
        </row>
        <row r="23">
          <cell r="C23">
            <v>1.4E-2</v>
          </cell>
          <cell r="D23">
            <v>2.4E-2</v>
          </cell>
          <cell r="E23">
            <v>2.8000000000000001E-2</v>
          </cell>
          <cell r="F23">
            <v>5.0000000000000001E-3</v>
          </cell>
          <cell r="G23">
            <v>2.1999999999999999E-2</v>
          </cell>
          <cell r="H23">
            <v>2.1999999999999999E-2</v>
          </cell>
          <cell r="I23">
            <v>2.5000000000000001E-2</v>
          </cell>
          <cell r="J23">
            <v>3.5999999999999997E-2</v>
          </cell>
          <cell r="K23">
            <v>1.9E-2</v>
          </cell>
          <cell r="L23">
            <v>3.2000000000000001E-2</v>
          </cell>
        </row>
        <row r="24">
          <cell r="C24">
            <v>4.5999999999999999E-2</v>
          </cell>
          <cell r="D24">
            <v>3.2000000000000001E-2</v>
          </cell>
          <cell r="E24">
            <v>1.2E-2</v>
          </cell>
          <cell r="F24">
            <v>5.1999999999999998E-2</v>
          </cell>
          <cell r="G24">
            <v>0.04</v>
          </cell>
          <cell r="H24">
            <v>0.04</v>
          </cell>
          <cell r="I24">
            <v>4.7E-2</v>
          </cell>
          <cell r="J24">
            <v>2.7E-2</v>
          </cell>
          <cell r="K24">
            <v>4.2999999999999997E-2</v>
          </cell>
          <cell r="L24">
            <v>0.03</v>
          </cell>
        </row>
        <row r="25">
          <cell r="C25">
            <v>7.0000000000000001E-3</v>
          </cell>
          <cell r="F25">
            <v>2E-3</v>
          </cell>
          <cell r="G25">
            <v>1.7000000000000001E-2</v>
          </cell>
          <cell r="H25">
            <v>1.7000000000000001E-2</v>
          </cell>
          <cell r="I25">
            <v>2E-3</v>
          </cell>
          <cell r="J25">
            <v>1E-3</v>
          </cell>
          <cell r="K25">
            <v>5.0000000000000001E-3</v>
          </cell>
          <cell r="L25">
            <v>2E-3</v>
          </cell>
        </row>
        <row r="26">
          <cell r="C26">
            <v>-8.9999999999999993E-3</v>
          </cell>
          <cell r="D26">
            <v>-2E-3</v>
          </cell>
          <cell r="F26">
            <v>1.2999999999999999E-2</v>
          </cell>
          <cell r="G26">
            <v>-1E-3</v>
          </cell>
          <cell r="H26">
            <v>-1.2E-2</v>
          </cell>
          <cell r="K26">
            <v>4.0000000000000001E-3</v>
          </cell>
          <cell r="L26">
            <v>5.0000000000000001E-3</v>
          </cell>
        </row>
        <row r="27">
          <cell r="C27">
            <v>-0.01</v>
          </cell>
          <cell r="D27">
            <v>2.5999999999999999E-2</v>
          </cell>
          <cell r="E27">
            <v>4.3999999999999997E-2</v>
          </cell>
          <cell r="F27">
            <v>3.6999999999999998E-2</v>
          </cell>
          <cell r="G27">
            <v>6.0000000000000001E-3</v>
          </cell>
          <cell r="H27">
            <v>6.0000000000000001E-3</v>
          </cell>
          <cell r="I27">
            <v>1.9E-2</v>
          </cell>
          <cell r="J27">
            <v>-2.1999999999999999E-2</v>
          </cell>
          <cell r="K27">
            <v>2E-3</v>
          </cell>
          <cell r="L27">
            <v>1.2999999999999999E-2</v>
          </cell>
        </row>
        <row r="28">
          <cell r="C28">
            <v>6.0000000000000001E-3</v>
          </cell>
          <cell r="D28">
            <v>1.4E-2</v>
          </cell>
          <cell r="E28">
            <v>3.0000000000000001E-3</v>
          </cell>
          <cell r="F28">
            <v>-4.0000000000000001E-3</v>
          </cell>
          <cell r="G28">
            <v>-1E-3</v>
          </cell>
          <cell r="H28">
            <v>-2E-3</v>
          </cell>
          <cell r="I28">
            <v>6.0000000000000001E-3</v>
          </cell>
          <cell r="J28">
            <v>3.0000000000000001E-3</v>
          </cell>
          <cell r="K28">
            <v>6.0000000000000001E-3</v>
          </cell>
          <cell r="L28">
            <v>0.02</v>
          </cell>
        </row>
        <row r="29">
          <cell r="E29">
            <v>-2.1999999999999999E-2</v>
          </cell>
        </row>
        <row r="30">
          <cell r="E30">
            <v>3.7999999999999999E-2</v>
          </cell>
        </row>
        <row r="31">
          <cell r="E31">
            <v>-1.7999999999999999E-2</v>
          </cell>
        </row>
        <row r="32">
          <cell r="C32">
            <v>-2.1000000000000001E-2</v>
          </cell>
        </row>
        <row r="33">
          <cell r="K33">
            <v>0.02</v>
          </cell>
        </row>
        <row r="34">
          <cell r="C34">
            <v>6.0000000000000001E-3</v>
          </cell>
        </row>
        <row r="35">
          <cell r="D35">
            <v>-8.8999999999999996E-2</v>
          </cell>
          <cell r="F35">
            <v>0.01</v>
          </cell>
          <cell r="I35">
            <v>-2.9000000000000001E-2</v>
          </cell>
          <cell r="K35">
            <v>-1.9E-2</v>
          </cell>
        </row>
        <row r="36">
          <cell r="K36">
            <v>-0.05</v>
          </cell>
        </row>
        <row r="37">
          <cell r="F37">
            <v>-0.107</v>
          </cell>
        </row>
        <row r="38">
          <cell r="D38">
            <v>-0.02</v>
          </cell>
        </row>
        <row r="39">
          <cell r="D39">
            <v>-1.7000000000000001E-2</v>
          </cell>
        </row>
        <row r="40">
          <cell r="C40">
            <v>0</v>
          </cell>
          <cell r="J40">
            <v>2.4E-2</v>
          </cell>
        </row>
        <row r="41">
          <cell r="C41">
            <v>0</v>
          </cell>
          <cell r="G41">
            <v>1.2999999999999999E-2</v>
          </cell>
          <cell r="H41">
            <v>1.2999999999999999E-2</v>
          </cell>
        </row>
        <row r="42">
          <cell r="C42">
            <v>0</v>
          </cell>
          <cell r="G42">
            <v>7.0000000000000001E-3</v>
          </cell>
          <cell r="H42">
            <v>7.0000000000000001E-3</v>
          </cell>
        </row>
        <row r="43">
          <cell r="C43">
            <v>0</v>
          </cell>
          <cell r="G43">
            <v>-3.3000000000000002E-2</v>
          </cell>
          <cell r="H43">
            <v>-3.3000000000000002E-2</v>
          </cell>
        </row>
        <row r="44">
          <cell r="C44">
            <v>0</v>
          </cell>
          <cell r="I44">
            <v>-2E-3</v>
          </cell>
        </row>
        <row r="45">
          <cell r="C45">
            <v>0</v>
          </cell>
          <cell r="I45">
            <v>-2.1000000000000001E-2</v>
          </cell>
        </row>
        <row r="46">
          <cell r="C46">
            <v>0</v>
          </cell>
        </row>
        <row r="47">
          <cell r="C47">
            <v>-3.0000000000000001E-3</v>
          </cell>
          <cell r="E47">
            <v>-5.0000000000000001E-3</v>
          </cell>
          <cell r="F47">
            <v>5.0000000000000001E-3</v>
          </cell>
          <cell r="G47">
            <v>1E-3</v>
          </cell>
          <cell r="H47">
            <v>1E-3</v>
          </cell>
          <cell r="I47">
            <v>2.5000000000000001E-2</v>
          </cell>
          <cell r="L47">
            <v>-1E-3</v>
          </cell>
        </row>
        <row r="48">
          <cell r="C48">
            <v>3.6999999999999998E-2</v>
          </cell>
          <cell r="D48">
            <v>-3.3000000000000002E-2</v>
          </cell>
          <cell r="E48">
            <v>7.9000000000000001E-2</v>
          </cell>
          <cell r="F48">
            <v>1.2E-2</v>
          </cell>
          <cell r="G48">
            <v>7.0000000000000007E-2</v>
          </cell>
          <cell r="H48">
            <v>5.8999999999999997E-2</v>
          </cell>
          <cell r="I48">
            <v>7.1999999999999995E-2</v>
          </cell>
          <cell r="J48">
            <v>6.9000000000000006E-2</v>
          </cell>
          <cell r="K48">
            <v>2.9000000000000001E-2</v>
          </cell>
          <cell r="L48">
            <v>9.9000000000000005E-2</v>
          </cell>
          <cell r="N48">
            <v>3.2000000000000001E-2</v>
          </cell>
        </row>
      </sheetData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icability"/>
      <sheetName val="66.08(2)(a)"/>
      <sheetName val="66.08(2)(b)"/>
      <sheetName val="66.08(2)(c)"/>
      <sheetName val="66.08(2)(d)"/>
      <sheetName val="66.08(2)(e)"/>
      <sheetName val="66.08(2)(f)"/>
      <sheetName val="66.08(2)(g)"/>
      <sheetName val="66.08(2)(h)"/>
      <sheetName val="66.08(4)"/>
      <sheetName val="Enrollment"/>
      <sheetName val="Trend Exhibit"/>
      <sheetName val="Projected Medical &amp; RX Expense"/>
      <sheetName val="Components of Premium Change"/>
      <sheetName val="COVID-19"/>
      <sheetName val="Exhibit for Public Release"/>
    </sheetNames>
    <sheetDataSet>
      <sheetData sheetId="0"/>
      <sheetData sheetId="1">
        <row r="166">
          <cell r="W166">
            <v>2784059.5061309719</v>
          </cell>
        </row>
      </sheetData>
      <sheetData sheetId="2"/>
      <sheetData sheetId="3"/>
      <sheetData sheetId="4"/>
      <sheetData sheetId="5"/>
      <sheetData sheetId="6"/>
      <sheetData sheetId="7">
        <row r="8">
          <cell r="K8" t="str">
            <v>For renewals in CY 2022</v>
          </cell>
        </row>
      </sheetData>
      <sheetData sheetId="8"/>
      <sheetData sheetId="9"/>
      <sheetData sheetId="10"/>
      <sheetData sheetId="11"/>
      <sheetData sheetId="12"/>
      <sheetData sheetId="13">
        <row r="37">
          <cell r="I37" t="str">
            <v>This adds expense for utilization of a new high-cost pharmacy drug Roctavian</v>
          </cell>
        </row>
      </sheetData>
      <sheetData sheetId="14"/>
      <sheetData sheetId="15">
        <row r="22">
          <cell r="A22" t="str">
            <v>New Benefits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Filing Summary"/>
    </sheetNames>
    <sheetDataSet>
      <sheetData sheetId="0">
        <row r="8">
          <cell r="C8">
            <v>4.0477519843053811E-2</v>
          </cell>
          <cell r="D8">
            <v>-3.792881046105101E-2</v>
          </cell>
          <cell r="E8">
            <v>8.6416029934210936E-2</v>
          </cell>
          <cell r="F8">
            <v>3.2997907036073304E-2</v>
          </cell>
          <cell r="G8">
            <v>7.2757364119833356E-2</v>
          </cell>
          <cell r="H8">
            <v>7.2481426262575255E-2</v>
          </cell>
          <cell r="I8">
            <v>7.1201475514306001E-2</v>
          </cell>
          <cell r="J8">
            <v>7.362917475274644E-2</v>
          </cell>
          <cell r="K8">
            <v>3.400423581754608E-2</v>
          </cell>
          <cell r="L8">
            <v>0.12143068139731916</v>
          </cell>
          <cell r="N8">
            <v>3.7370342162316515E-2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icability"/>
      <sheetName val="66.08(2)(a)"/>
      <sheetName val="66.08(2)(b)"/>
      <sheetName val="66.08(2)(c)"/>
      <sheetName val="66.08(2)(d)"/>
      <sheetName val="66.08(2)(e)"/>
      <sheetName val="66.08(2)(f)"/>
      <sheetName val="66.08(2)(g)"/>
      <sheetName val="66.08(2)(h)"/>
      <sheetName val="66.08(4)"/>
      <sheetName val="Enrollment"/>
      <sheetName val="Trend Exhibit"/>
      <sheetName val="Projected Medical &amp; RX Expense"/>
      <sheetName val="Components of Premium Change"/>
      <sheetName val="COVID-19"/>
      <sheetName val="Exhibit for Public Release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M9">
            <v>44197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6">
          <cell r="C6" t="str">
            <v>1Q 2023</v>
          </cell>
        </row>
      </sheetData>
      <sheetData sheetId="14"/>
      <sheetData sheetId="15">
        <row r="16">
          <cell r="A16" t="str">
            <v>FFS Utilization &amp; Mix Trend</v>
          </cell>
        </row>
        <row r="17">
          <cell r="A17" t="str">
            <v>FFS Cost Trend</v>
          </cell>
        </row>
        <row r="18">
          <cell r="A18" t="str">
            <v>Contribution to Surplus/Profit/Reserve</v>
          </cell>
        </row>
        <row r="19">
          <cell r="A19" t="str">
            <v>Benefit/Cost Sharing Changes</v>
          </cell>
        </row>
        <row r="20">
          <cell r="A20" t="str">
            <v>Risk Adjustment</v>
          </cell>
        </row>
        <row r="21">
          <cell r="A21" t="str">
            <v>Administrative Charge</v>
          </cell>
        </row>
        <row r="22">
          <cell r="A22" t="str">
            <v>Non-FFS Claims</v>
          </cell>
        </row>
        <row r="23">
          <cell r="A23" t="str">
            <v>Impact of COVID-19</v>
          </cell>
        </row>
        <row r="24">
          <cell r="A24" t="str">
            <v>Baseline Changes</v>
          </cell>
        </row>
        <row r="25">
          <cell r="A25" t="str">
            <v>All Other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icability"/>
      <sheetName val="66.08(2)(a)"/>
      <sheetName val="66.08(2)(b)"/>
      <sheetName val="66.08(2)(c)"/>
      <sheetName val="66.08(2)(d)"/>
      <sheetName val="66.08(2)(e)"/>
      <sheetName val="66.08(2)(f)"/>
      <sheetName val="66.08(2)(g)"/>
      <sheetName val="66.08(2)(h)"/>
      <sheetName val="66.08(4)"/>
      <sheetName val="Enrollment"/>
      <sheetName val="Trend Exhibit"/>
      <sheetName val="Projected Medical &amp; RX Expense"/>
      <sheetName val="Components of Premium Change"/>
      <sheetName val="COVID-19"/>
      <sheetName val="Exhibit for Public Release"/>
    </sheetNames>
    <sheetDataSet>
      <sheetData sheetId="0"/>
      <sheetData sheetId="1">
        <row r="166">
          <cell r="W166">
            <v>2137812</v>
          </cell>
        </row>
      </sheetData>
      <sheetData sheetId="2"/>
      <sheetData sheetId="3"/>
      <sheetData sheetId="4"/>
      <sheetData sheetId="5"/>
      <sheetData sheetId="6">
        <row r="9">
          <cell r="M9">
            <v>44197</v>
          </cell>
        </row>
      </sheetData>
      <sheetData sheetId="7">
        <row r="8">
          <cell r="K8" t="str">
            <v>For renewals in CY 2022</v>
          </cell>
        </row>
      </sheetData>
      <sheetData sheetId="8">
        <row r="8">
          <cell r="K8" t="str">
            <v>CY 2020</v>
          </cell>
        </row>
      </sheetData>
      <sheetData sheetId="9"/>
      <sheetData sheetId="10"/>
      <sheetData sheetId="11"/>
      <sheetData sheetId="12"/>
      <sheetData sheetId="13">
        <row r="6">
          <cell r="C6" t="str">
            <v>1Q 2023</v>
          </cell>
        </row>
      </sheetData>
      <sheetData sheetId="14"/>
      <sheetData sheetId="15">
        <row r="10">
          <cell r="B10">
            <v>4.0477519843053811E-2</v>
          </cell>
        </row>
        <row r="22">
          <cell r="A22" t="str">
            <v>Base Claims Update from prior year</v>
          </cell>
        </row>
        <row r="23">
          <cell r="A23" t="str">
            <v>ConnectorCare Morbidity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icability"/>
      <sheetName val="66.08(2)(a)"/>
      <sheetName val="66.08(2)(b)"/>
      <sheetName val="66.08(2)(c)"/>
      <sheetName val="66.08(2)(d)"/>
      <sheetName val="66.08(2)(e)"/>
      <sheetName val="66.08(2)(f)"/>
      <sheetName val="66.08(2)(g)"/>
      <sheetName val="66.08(2)(h)"/>
      <sheetName val="66.08(4)"/>
      <sheetName val="Enrollment"/>
      <sheetName val="Trend Exhibit"/>
      <sheetName val="Projected Medical &amp; RX Expense"/>
      <sheetName val="Components of Premium Change"/>
      <sheetName val="COVID-19"/>
      <sheetName val="Exhibit for Public Release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M9">
            <v>44197</v>
          </cell>
        </row>
      </sheetData>
      <sheetData sheetId="7">
        <row r="11">
          <cell r="K11">
            <v>2.5495989121387379</v>
          </cell>
        </row>
      </sheetData>
      <sheetData sheetId="8">
        <row r="8">
          <cell r="K8" t="str">
            <v>CY 2020</v>
          </cell>
        </row>
      </sheetData>
      <sheetData sheetId="9"/>
      <sheetData sheetId="10"/>
      <sheetData sheetId="11"/>
      <sheetData sheetId="12"/>
      <sheetData sheetId="13">
        <row r="6">
          <cell r="C6" t="str">
            <v>1Q 2023</v>
          </cell>
        </row>
      </sheetData>
      <sheetData sheetId="14"/>
      <sheetData sheetId="15">
        <row r="10">
          <cell r="B10">
            <v>3.400423581754608E-2</v>
          </cell>
        </row>
        <row r="22">
          <cell r="A22" t="str">
            <v>Morbidity</v>
          </cell>
        </row>
        <row r="24">
          <cell r="A24" t="str">
            <v>Contracting and other changes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icability"/>
      <sheetName val="66.08(2)(a)"/>
      <sheetName val="66.08(2)(b)"/>
      <sheetName val="66.08(2)(c)"/>
      <sheetName val="66.08(2)(d)"/>
      <sheetName val="66.08(2)(e)"/>
      <sheetName val="66.08(2)(f)"/>
      <sheetName val="66.08(2)(g)"/>
      <sheetName val="66.08(2)(h)"/>
      <sheetName val="66.08(4)"/>
      <sheetName val="Enrollment"/>
      <sheetName val="Trend Exhibit"/>
      <sheetName val="Projected Medical &amp; RX Expense"/>
      <sheetName val="Components of Premium Change"/>
      <sheetName val="COVID-19"/>
      <sheetName val="Exhibit for Public Release"/>
    </sheetNames>
    <sheetDataSet>
      <sheetData sheetId="0"/>
      <sheetData sheetId="1">
        <row r="166">
          <cell r="W166">
            <v>95772</v>
          </cell>
        </row>
      </sheetData>
      <sheetData sheetId="2"/>
      <sheetData sheetId="3"/>
      <sheetData sheetId="4"/>
      <sheetData sheetId="5"/>
      <sheetData sheetId="6">
        <row r="9">
          <cell r="M9">
            <v>44197</v>
          </cell>
        </row>
      </sheetData>
      <sheetData sheetId="7">
        <row r="8">
          <cell r="K8" t="str">
            <v>For renewals in CY 2022</v>
          </cell>
        </row>
      </sheetData>
      <sheetData sheetId="8">
        <row r="8">
          <cell r="K8" t="str">
            <v>CY 2020</v>
          </cell>
        </row>
      </sheetData>
      <sheetData sheetId="9"/>
      <sheetData sheetId="10"/>
      <sheetData sheetId="11"/>
      <sheetData sheetId="12"/>
      <sheetData sheetId="13">
        <row r="6">
          <cell r="C6" t="str">
            <v>1Q 2023</v>
          </cell>
        </row>
      </sheetData>
      <sheetData sheetId="14"/>
      <sheetData sheetId="15">
        <row r="10">
          <cell r="B10">
            <v>3.2997907036073304E-2</v>
          </cell>
        </row>
        <row r="22">
          <cell r="A22" t="str">
            <v>Over/Understatement of Prior Year Projected Claims</v>
          </cell>
        </row>
        <row r="23">
          <cell r="A23" t="str">
            <v>Impact of New Base Experience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icability"/>
      <sheetName val="66.08(2)(a)"/>
      <sheetName val="66.08(2)(b)"/>
      <sheetName val="66.08(2)(c)"/>
      <sheetName val="66.08(2)(d)"/>
      <sheetName val="66.08(2)(e)"/>
      <sheetName val="66.08(2)(f)"/>
      <sheetName val="66.08(2)(g)"/>
      <sheetName val="66.08(2)(h)"/>
      <sheetName val="66.08(4)"/>
      <sheetName val="Enrollment"/>
      <sheetName val="Trend Exhibit"/>
      <sheetName val="Projected Medical &amp; RX Expense"/>
      <sheetName val="Components of Premium Change"/>
      <sheetName val="COVID-19"/>
      <sheetName val="Exhibit for Public Release"/>
    </sheetNames>
    <sheetDataSet>
      <sheetData sheetId="0"/>
      <sheetData sheetId="1">
        <row r="166">
          <cell r="W166">
            <v>638172</v>
          </cell>
        </row>
      </sheetData>
      <sheetData sheetId="2"/>
      <sheetData sheetId="3"/>
      <sheetData sheetId="4"/>
      <sheetData sheetId="5"/>
      <sheetData sheetId="6">
        <row r="9">
          <cell r="M9">
            <v>44197</v>
          </cell>
        </row>
      </sheetData>
      <sheetData sheetId="7">
        <row r="8">
          <cell r="K8" t="str">
            <v>For renewals in CY 2022</v>
          </cell>
        </row>
      </sheetData>
      <sheetData sheetId="8">
        <row r="8">
          <cell r="K8" t="str">
            <v>CY 2020</v>
          </cell>
        </row>
      </sheetData>
      <sheetData sheetId="9"/>
      <sheetData sheetId="10"/>
      <sheetData sheetId="11"/>
      <sheetData sheetId="12"/>
      <sheetData sheetId="13">
        <row r="6">
          <cell r="C6" t="str">
            <v>1Q 2023</v>
          </cell>
        </row>
        <row r="39">
          <cell r="I39" t="str">
            <v>Change in Pharmacy Contract</v>
          </cell>
        </row>
        <row r="41">
          <cell r="I41" t="str">
            <v>Change in Silver loadings and other mandated benefits</v>
          </cell>
        </row>
      </sheetData>
      <sheetData sheetId="14"/>
      <sheetData sheetId="15">
        <row r="10">
          <cell r="B10">
            <v>-3.792881046105101E-2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icability"/>
      <sheetName val="66.08(2)(a)"/>
      <sheetName val="66.08(2)(b)"/>
      <sheetName val="66.08(2)(c)"/>
      <sheetName val="66.08(2)(d)"/>
      <sheetName val="66.08(2)(e)"/>
      <sheetName val="66.08(2)(f)"/>
      <sheetName val="66.08(2)(g)"/>
      <sheetName val="66.08(2)(h)"/>
      <sheetName val="66.08(4)"/>
      <sheetName val="Enrollment"/>
      <sheetName val="Trend Exhibit"/>
      <sheetName val="Projected Medical &amp; RX Expense"/>
      <sheetName val="Components of Premium Change"/>
      <sheetName val="COVID-19"/>
      <sheetName val="Exhibit for Public Release"/>
    </sheetNames>
    <sheetDataSet>
      <sheetData sheetId="0"/>
      <sheetData sheetId="1">
        <row r="166">
          <cell r="W166">
            <v>719592</v>
          </cell>
        </row>
      </sheetData>
      <sheetData sheetId="2"/>
      <sheetData sheetId="3"/>
      <sheetData sheetId="4"/>
      <sheetData sheetId="5"/>
      <sheetData sheetId="6">
        <row r="9">
          <cell r="M9">
            <v>44197</v>
          </cell>
        </row>
      </sheetData>
      <sheetData sheetId="7">
        <row r="8">
          <cell r="K8" t="str">
            <v>For renewals in CY 2022</v>
          </cell>
        </row>
      </sheetData>
      <sheetData sheetId="8">
        <row r="8">
          <cell r="K8" t="str">
            <v>CY 2020</v>
          </cell>
        </row>
      </sheetData>
      <sheetData sheetId="9"/>
      <sheetData sheetId="10"/>
      <sheetData sheetId="11"/>
      <sheetData sheetId="12"/>
      <sheetData sheetId="13">
        <row r="6">
          <cell r="C6" t="str">
            <v>1Q 2023</v>
          </cell>
        </row>
      </sheetData>
      <sheetData sheetId="14"/>
      <sheetData sheetId="15">
        <row r="22">
          <cell r="A22" t="str">
            <v>Membership mix impact / Other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icability"/>
      <sheetName val="66.08(2)(a)"/>
      <sheetName val="66.08(2)(b)"/>
      <sheetName val="66.08(2)(c)"/>
      <sheetName val="66.08(2)(d)"/>
      <sheetName val="66.08(2)(e)"/>
      <sheetName val="66.08(2)(f)"/>
      <sheetName val="66.08(2)(g)"/>
      <sheetName val="66.08(2)(h)"/>
      <sheetName val="66.08(4)"/>
      <sheetName val="Enrollment"/>
      <sheetName val="Trend Exhibit"/>
      <sheetName val="Projected Medical &amp; RX Expense"/>
      <sheetName val="Components of Premium Change"/>
      <sheetName val="COVID-19"/>
      <sheetName val="Exhibit for Public Release"/>
    </sheetNames>
    <sheetDataSet>
      <sheetData sheetId="0"/>
      <sheetData sheetId="1">
        <row r="166">
          <cell r="W166">
            <v>1409712</v>
          </cell>
        </row>
      </sheetData>
      <sheetData sheetId="2"/>
      <sheetData sheetId="3"/>
      <sheetData sheetId="4"/>
      <sheetData sheetId="5"/>
      <sheetData sheetId="6"/>
      <sheetData sheetId="7">
        <row r="8">
          <cell r="K8" t="str">
            <v>For renewals in CY 2022</v>
          </cell>
        </row>
      </sheetData>
      <sheetData sheetId="8">
        <row r="8">
          <cell r="K8" t="str">
            <v>CY 2020</v>
          </cell>
        </row>
      </sheetData>
      <sheetData sheetId="9"/>
      <sheetData sheetId="10"/>
      <sheetData sheetId="11"/>
      <sheetData sheetId="12"/>
      <sheetData sheetId="13">
        <row r="37">
          <cell r="I37" t="str">
            <v>Claim adjustment to account for differences in benefits and population from experience to projection period.</v>
          </cell>
        </row>
      </sheetData>
      <sheetData sheetId="14"/>
      <sheetData sheetId="15">
        <row r="22">
          <cell r="A22" t="str">
            <v>Multiplicative Claims Adjustment</v>
          </cell>
        </row>
        <row r="23">
          <cell r="A23" t="str">
            <v>Trend Leveraging</v>
          </cell>
        </row>
        <row r="24">
          <cell r="A24" t="str">
            <v>Other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icability"/>
      <sheetName val="66.08(2)(a)"/>
      <sheetName val="66.08(2)(b)"/>
      <sheetName val="66.08(2)(c)"/>
      <sheetName val="66.08(2)(d)"/>
      <sheetName val="66.08(2)(e)"/>
      <sheetName val="66.08(2)(f)"/>
      <sheetName val="66.08(2)(g)"/>
      <sheetName val="66.08(2)(h)"/>
      <sheetName val="66.08(4)"/>
      <sheetName val="Enrollment"/>
      <sheetName val="Trend Exhibit"/>
      <sheetName val="Projected Medical &amp; RX Expense"/>
      <sheetName val="Components of Premium Change"/>
      <sheetName val="COVID-19"/>
      <sheetName val="Exhibit for Public Release"/>
    </sheetNames>
    <sheetDataSet>
      <sheetData sheetId="0"/>
      <sheetData sheetId="1">
        <row r="166">
          <cell r="W166">
            <v>363690</v>
          </cell>
        </row>
      </sheetData>
      <sheetData sheetId="2"/>
      <sheetData sheetId="3"/>
      <sheetData sheetId="4"/>
      <sheetData sheetId="5"/>
      <sheetData sheetId="6">
        <row r="9">
          <cell r="M9">
            <v>44197</v>
          </cell>
        </row>
      </sheetData>
      <sheetData sheetId="7">
        <row r="8">
          <cell r="K8" t="str">
            <v>For renewals in CY 2022</v>
          </cell>
        </row>
      </sheetData>
      <sheetData sheetId="8">
        <row r="8">
          <cell r="K8" t="str">
            <v>CY 2020</v>
          </cell>
        </row>
      </sheetData>
      <sheetData sheetId="9"/>
      <sheetData sheetId="10"/>
      <sheetData sheetId="11"/>
      <sheetData sheetId="12"/>
      <sheetData sheetId="13">
        <row r="6">
          <cell r="C6" t="str">
            <v>1Q 2023</v>
          </cell>
        </row>
      </sheetData>
      <sheetData sheetId="14"/>
      <sheetData sheetId="15">
        <row r="10">
          <cell r="B10">
            <v>7.1201475514306001E-2</v>
          </cell>
        </row>
        <row r="22">
          <cell r="A22" t="str">
            <v>Medical Management Incentives Adjustment</v>
          </cell>
        </row>
        <row r="23">
          <cell r="A23" t="str">
            <v>Future COVID-19 Costs Adjustment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1"/>
  <sheetViews>
    <sheetView tabSelected="1"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E6" sqref="E6"/>
    </sheetView>
  </sheetViews>
  <sheetFormatPr defaultRowHeight="14.4" x14ac:dyDescent="0.3"/>
  <cols>
    <col min="1" max="1" width="1.5546875" style="4" customWidth="1"/>
    <col min="2" max="2" width="45.77734375" style="4" customWidth="1"/>
    <col min="3" max="3" width="14.21875" style="4" customWidth="1"/>
    <col min="4" max="4" width="12.77734375" style="6" customWidth="1"/>
    <col min="5" max="5" width="13.77734375" style="4" customWidth="1"/>
    <col min="6" max="12" width="12.77734375" style="4" customWidth="1"/>
    <col min="13" max="13" width="2.77734375" style="4" customWidth="1"/>
    <col min="14" max="14" width="12.77734375" style="4" customWidth="1"/>
    <col min="15" max="257" width="8.77734375" style="4"/>
    <col min="258" max="258" width="43.77734375" style="4" customWidth="1"/>
    <col min="259" max="268" width="12.77734375" style="4" customWidth="1"/>
    <col min="269" max="269" width="2.77734375" style="4" customWidth="1"/>
    <col min="270" max="270" width="12.77734375" style="4" customWidth="1"/>
    <col min="271" max="513" width="8.77734375" style="4"/>
    <col min="514" max="514" width="43.77734375" style="4" customWidth="1"/>
    <col min="515" max="524" width="12.77734375" style="4" customWidth="1"/>
    <col min="525" max="525" width="2.77734375" style="4" customWidth="1"/>
    <col min="526" max="526" width="12.77734375" style="4" customWidth="1"/>
    <col min="527" max="769" width="8.77734375" style="4"/>
    <col min="770" max="770" width="43.77734375" style="4" customWidth="1"/>
    <col min="771" max="780" width="12.77734375" style="4" customWidth="1"/>
    <col min="781" max="781" width="2.77734375" style="4" customWidth="1"/>
    <col min="782" max="782" width="12.77734375" style="4" customWidth="1"/>
    <col min="783" max="1025" width="8.77734375" style="4"/>
    <col min="1026" max="1026" width="43.77734375" style="4" customWidth="1"/>
    <col min="1027" max="1036" width="12.77734375" style="4" customWidth="1"/>
    <col min="1037" max="1037" width="2.77734375" style="4" customWidth="1"/>
    <col min="1038" max="1038" width="12.77734375" style="4" customWidth="1"/>
    <col min="1039" max="1281" width="8.77734375" style="4"/>
    <col min="1282" max="1282" width="43.77734375" style="4" customWidth="1"/>
    <col min="1283" max="1292" width="12.77734375" style="4" customWidth="1"/>
    <col min="1293" max="1293" width="2.77734375" style="4" customWidth="1"/>
    <col min="1294" max="1294" width="12.77734375" style="4" customWidth="1"/>
    <col min="1295" max="1537" width="8.77734375" style="4"/>
    <col min="1538" max="1538" width="43.77734375" style="4" customWidth="1"/>
    <col min="1539" max="1548" width="12.77734375" style="4" customWidth="1"/>
    <col min="1549" max="1549" width="2.77734375" style="4" customWidth="1"/>
    <col min="1550" max="1550" width="12.77734375" style="4" customWidth="1"/>
    <col min="1551" max="1793" width="8.77734375" style="4"/>
    <col min="1794" max="1794" width="43.77734375" style="4" customWidth="1"/>
    <col min="1795" max="1804" width="12.77734375" style="4" customWidth="1"/>
    <col min="1805" max="1805" width="2.77734375" style="4" customWidth="1"/>
    <col min="1806" max="1806" width="12.77734375" style="4" customWidth="1"/>
    <col min="1807" max="2049" width="8.77734375" style="4"/>
    <col min="2050" max="2050" width="43.77734375" style="4" customWidth="1"/>
    <col min="2051" max="2060" width="12.77734375" style="4" customWidth="1"/>
    <col min="2061" max="2061" width="2.77734375" style="4" customWidth="1"/>
    <col min="2062" max="2062" width="12.77734375" style="4" customWidth="1"/>
    <col min="2063" max="2305" width="8.77734375" style="4"/>
    <col min="2306" max="2306" width="43.77734375" style="4" customWidth="1"/>
    <col min="2307" max="2316" width="12.77734375" style="4" customWidth="1"/>
    <col min="2317" max="2317" width="2.77734375" style="4" customWidth="1"/>
    <col min="2318" max="2318" width="12.77734375" style="4" customWidth="1"/>
    <col min="2319" max="2561" width="8.77734375" style="4"/>
    <col min="2562" max="2562" width="43.77734375" style="4" customWidth="1"/>
    <col min="2563" max="2572" width="12.77734375" style="4" customWidth="1"/>
    <col min="2573" max="2573" width="2.77734375" style="4" customWidth="1"/>
    <col min="2574" max="2574" width="12.77734375" style="4" customWidth="1"/>
    <col min="2575" max="2817" width="8.77734375" style="4"/>
    <col min="2818" max="2818" width="43.77734375" style="4" customWidth="1"/>
    <col min="2819" max="2828" width="12.77734375" style="4" customWidth="1"/>
    <col min="2829" max="2829" width="2.77734375" style="4" customWidth="1"/>
    <col min="2830" max="2830" width="12.77734375" style="4" customWidth="1"/>
    <col min="2831" max="3073" width="8.77734375" style="4"/>
    <col min="3074" max="3074" width="43.77734375" style="4" customWidth="1"/>
    <col min="3075" max="3084" width="12.77734375" style="4" customWidth="1"/>
    <col min="3085" max="3085" width="2.77734375" style="4" customWidth="1"/>
    <col min="3086" max="3086" width="12.77734375" style="4" customWidth="1"/>
    <col min="3087" max="3329" width="8.77734375" style="4"/>
    <col min="3330" max="3330" width="43.77734375" style="4" customWidth="1"/>
    <col min="3331" max="3340" width="12.77734375" style="4" customWidth="1"/>
    <col min="3341" max="3341" width="2.77734375" style="4" customWidth="1"/>
    <col min="3342" max="3342" width="12.77734375" style="4" customWidth="1"/>
    <col min="3343" max="3585" width="8.77734375" style="4"/>
    <col min="3586" max="3586" width="43.77734375" style="4" customWidth="1"/>
    <col min="3587" max="3596" width="12.77734375" style="4" customWidth="1"/>
    <col min="3597" max="3597" width="2.77734375" style="4" customWidth="1"/>
    <col min="3598" max="3598" width="12.77734375" style="4" customWidth="1"/>
    <col min="3599" max="3841" width="8.77734375" style="4"/>
    <col min="3842" max="3842" width="43.77734375" style="4" customWidth="1"/>
    <col min="3843" max="3852" width="12.77734375" style="4" customWidth="1"/>
    <col min="3853" max="3853" width="2.77734375" style="4" customWidth="1"/>
    <col min="3854" max="3854" width="12.77734375" style="4" customWidth="1"/>
    <col min="3855" max="4097" width="8.77734375" style="4"/>
    <col min="4098" max="4098" width="43.77734375" style="4" customWidth="1"/>
    <col min="4099" max="4108" width="12.77734375" style="4" customWidth="1"/>
    <col min="4109" max="4109" width="2.77734375" style="4" customWidth="1"/>
    <col min="4110" max="4110" width="12.77734375" style="4" customWidth="1"/>
    <col min="4111" max="4353" width="8.77734375" style="4"/>
    <col min="4354" max="4354" width="43.77734375" style="4" customWidth="1"/>
    <col min="4355" max="4364" width="12.77734375" style="4" customWidth="1"/>
    <col min="4365" max="4365" width="2.77734375" style="4" customWidth="1"/>
    <col min="4366" max="4366" width="12.77734375" style="4" customWidth="1"/>
    <col min="4367" max="4609" width="8.77734375" style="4"/>
    <col min="4610" max="4610" width="43.77734375" style="4" customWidth="1"/>
    <col min="4611" max="4620" width="12.77734375" style="4" customWidth="1"/>
    <col min="4621" max="4621" width="2.77734375" style="4" customWidth="1"/>
    <col min="4622" max="4622" width="12.77734375" style="4" customWidth="1"/>
    <col min="4623" max="4865" width="8.77734375" style="4"/>
    <col min="4866" max="4866" width="43.77734375" style="4" customWidth="1"/>
    <col min="4867" max="4876" width="12.77734375" style="4" customWidth="1"/>
    <col min="4877" max="4877" width="2.77734375" style="4" customWidth="1"/>
    <col min="4878" max="4878" width="12.77734375" style="4" customWidth="1"/>
    <col min="4879" max="5121" width="8.77734375" style="4"/>
    <col min="5122" max="5122" width="43.77734375" style="4" customWidth="1"/>
    <col min="5123" max="5132" width="12.77734375" style="4" customWidth="1"/>
    <col min="5133" max="5133" width="2.77734375" style="4" customWidth="1"/>
    <col min="5134" max="5134" width="12.77734375" style="4" customWidth="1"/>
    <col min="5135" max="5377" width="8.77734375" style="4"/>
    <col min="5378" max="5378" width="43.77734375" style="4" customWidth="1"/>
    <col min="5379" max="5388" width="12.77734375" style="4" customWidth="1"/>
    <col min="5389" max="5389" width="2.77734375" style="4" customWidth="1"/>
    <col min="5390" max="5390" width="12.77734375" style="4" customWidth="1"/>
    <col min="5391" max="5633" width="8.77734375" style="4"/>
    <col min="5634" max="5634" width="43.77734375" style="4" customWidth="1"/>
    <col min="5635" max="5644" width="12.77734375" style="4" customWidth="1"/>
    <col min="5645" max="5645" width="2.77734375" style="4" customWidth="1"/>
    <col min="5646" max="5646" width="12.77734375" style="4" customWidth="1"/>
    <col min="5647" max="5889" width="8.77734375" style="4"/>
    <col min="5890" max="5890" width="43.77734375" style="4" customWidth="1"/>
    <col min="5891" max="5900" width="12.77734375" style="4" customWidth="1"/>
    <col min="5901" max="5901" width="2.77734375" style="4" customWidth="1"/>
    <col min="5902" max="5902" width="12.77734375" style="4" customWidth="1"/>
    <col min="5903" max="6145" width="8.77734375" style="4"/>
    <col min="6146" max="6146" width="43.77734375" style="4" customWidth="1"/>
    <col min="6147" max="6156" width="12.77734375" style="4" customWidth="1"/>
    <col min="6157" max="6157" width="2.77734375" style="4" customWidth="1"/>
    <col min="6158" max="6158" width="12.77734375" style="4" customWidth="1"/>
    <col min="6159" max="6401" width="8.77734375" style="4"/>
    <col min="6402" max="6402" width="43.77734375" style="4" customWidth="1"/>
    <col min="6403" max="6412" width="12.77734375" style="4" customWidth="1"/>
    <col min="6413" max="6413" width="2.77734375" style="4" customWidth="1"/>
    <col min="6414" max="6414" width="12.77734375" style="4" customWidth="1"/>
    <col min="6415" max="6657" width="8.77734375" style="4"/>
    <col min="6658" max="6658" width="43.77734375" style="4" customWidth="1"/>
    <col min="6659" max="6668" width="12.77734375" style="4" customWidth="1"/>
    <col min="6669" max="6669" width="2.77734375" style="4" customWidth="1"/>
    <col min="6670" max="6670" width="12.77734375" style="4" customWidth="1"/>
    <col min="6671" max="6913" width="8.77734375" style="4"/>
    <col min="6914" max="6914" width="43.77734375" style="4" customWidth="1"/>
    <col min="6915" max="6924" width="12.77734375" style="4" customWidth="1"/>
    <col min="6925" max="6925" width="2.77734375" style="4" customWidth="1"/>
    <col min="6926" max="6926" width="12.77734375" style="4" customWidth="1"/>
    <col min="6927" max="7169" width="8.77734375" style="4"/>
    <col min="7170" max="7170" width="43.77734375" style="4" customWidth="1"/>
    <col min="7171" max="7180" width="12.77734375" style="4" customWidth="1"/>
    <col min="7181" max="7181" width="2.77734375" style="4" customWidth="1"/>
    <col min="7182" max="7182" width="12.77734375" style="4" customWidth="1"/>
    <col min="7183" max="7425" width="8.77734375" style="4"/>
    <col min="7426" max="7426" width="43.77734375" style="4" customWidth="1"/>
    <col min="7427" max="7436" width="12.77734375" style="4" customWidth="1"/>
    <col min="7437" max="7437" width="2.77734375" style="4" customWidth="1"/>
    <col min="7438" max="7438" width="12.77734375" style="4" customWidth="1"/>
    <col min="7439" max="7681" width="8.77734375" style="4"/>
    <col min="7682" max="7682" width="43.77734375" style="4" customWidth="1"/>
    <col min="7683" max="7692" width="12.77734375" style="4" customWidth="1"/>
    <col min="7693" max="7693" width="2.77734375" style="4" customWidth="1"/>
    <col min="7694" max="7694" width="12.77734375" style="4" customWidth="1"/>
    <col min="7695" max="7937" width="8.77734375" style="4"/>
    <col min="7938" max="7938" width="43.77734375" style="4" customWidth="1"/>
    <col min="7939" max="7948" width="12.77734375" style="4" customWidth="1"/>
    <col min="7949" max="7949" width="2.77734375" style="4" customWidth="1"/>
    <col min="7950" max="7950" width="12.77734375" style="4" customWidth="1"/>
    <col min="7951" max="8193" width="8.77734375" style="4"/>
    <col min="8194" max="8194" width="43.77734375" style="4" customWidth="1"/>
    <col min="8195" max="8204" width="12.77734375" style="4" customWidth="1"/>
    <col min="8205" max="8205" width="2.77734375" style="4" customWidth="1"/>
    <col min="8206" max="8206" width="12.77734375" style="4" customWidth="1"/>
    <col min="8207" max="8449" width="8.77734375" style="4"/>
    <col min="8450" max="8450" width="43.77734375" style="4" customWidth="1"/>
    <col min="8451" max="8460" width="12.77734375" style="4" customWidth="1"/>
    <col min="8461" max="8461" width="2.77734375" style="4" customWidth="1"/>
    <col min="8462" max="8462" width="12.77734375" style="4" customWidth="1"/>
    <col min="8463" max="8705" width="8.77734375" style="4"/>
    <col min="8706" max="8706" width="43.77734375" style="4" customWidth="1"/>
    <col min="8707" max="8716" width="12.77734375" style="4" customWidth="1"/>
    <col min="8717" max="8717" width="2.77734375" style="4" customWidth="1"/>
    <col min="8718" max="8718" width="12.77734375" style="4" customWidth="1"/>
    <col min="8719" max="8961" width="8.77734375" style="4"/>
    <col min="8962" max="8962" width="43.77734375" style="4" customWidth="1"/>
    <col min="8963" max="8972" width="12.77734375" style="4" customWidth="1"/>
    <col min="8973" max="8973" width="2.77734375" style="4" customWidth="1"/>
    <col min="8974" max="8974" width="12.77734375" style="4" customWidth="1"/>
    <col min="8975" max="9217" width="8.77734375" style="4"/>
    <col min="9218" max="9218" width="43.77734375" style="4" customWidth="1"/>
    <col min="9219" max="9228" width="12.77734375" style="4" customWidth="1"/>
    <col min="9229" max="9229" width="2.77734375" style="4" customWidth="1"/>
    <col min="9230" max="9230" width="12.77734375" style="4" customWidth="1"/>
    <col min="9231" max="9473" width="8.77734375" style="4"/>
    <col min="9474" max="9474" width="43.77734375" style="4" customWidth="1"/>
    <col min="9475" max="9484" width="12.77734375" style="4" customWidth="1"/>
    <col min="9485" max="9485" width="2.77734375" style="4" customWidth="1"/>
    <col min="9486" max="9486" width="12.77734375" style="4" customWidth="1"/>
    <col min="9487" max="9729" width="8.77734375" style="4"/>
    <col min="9730" max="9730" width="43.77734375" style="4" customWidth="1"/>
    <col min="9731" max="9740" width="12.77734375" style="4" customWidth="1"/>
    <col min="9741" max="9741" width="2.77734375" style="4" customWidth="1"/>
    <col min="9742" max="9742" width="12.77734375" style="4" customWidth="1"/>
    <col min="9743" max="9985" width="8.77734375" style="4"/>
    <col min="9986" max="9986" width="43.77734375" style="4" customWidth="1"/>
    <col min="9987" max="9996" width="12.77734375" style="4" customWidth="1"/>
    <col min="9997" max="9997" width="2.77734375" style="4" customWidth="1"/>
    <col min="9998" max="9998" width="12.77734375" style="4" customWidth="1"/>
    <col min="9999" max="10241" width="8.77734375" style="4"/>
    <col min="10242" max="10242" width="43.77734375" style="4" customWidth="1"/>
    <col min="10243" max="10252" width="12.77734375" style="4" customWidth="1"/>
    <col min="10253" max="10253" width="2.77734375" style="4" customWidth="1"/>
    <col min="10254" max="10254" width="12.77734375" style="4" customWidth="1"/>
    <col min="10255" max="10497" width="8.77734375" style="4"/>
    <col min="10498" max="10498" width="43.77734375" style="4" customWidth="1"/>
    <col min="10499" max="10508" width="12.77734375" style="4" customWidth="1"/>
    <col min="10509" max="10509" width="2.77734375" style="4" customWidth="1"/>
    <col min="10510" max="10510" width="12.77734375" style="4" customWidth="1"/>
    <col min="10511" max="10753" width="8.77734375" style="4"/>
    <col min="10754" max="10754" width="43.77734375" style="4" customWidth="1"/>
    <col min="10755" max="10764" width="12.77734375" style="4" customWidth="1"/>
    <col min="10765" max="10765" width="2.77734375" style="4" customWidth="1"/>
    <col min="10766" max="10766" width="12.77734375" style="4" customWidth="1"/>
    <col min="10767" max="11009" width="8.77734375" style="4"/>
    <col min="11010" max="11010" width="43.77734375" style="4" customWidth="1"/>
    <col min="11011" max="11020" width="12.77734375" style="4" customWidth="1"/>
    <col min="11021" max="11021" width="2.77734375" style="4" customWidth="1"/>
    <col min="11022" max="11022" width="12.77734375" style="4" customWidth="1"/>
    <col min="11023" max="11265" width="8.77734375" style="4"/>
    <col min="11266" max="11266" width="43.77734375" style="4" customWidth="1"/>
    <col min="11267" max="11276" width="12.77734375" style="4" customWidth="1"/>
    <col min="11277" max="11277" width="2.77734375" style="4" customWidth="1"/>
    <col min="11278" max="11278" width="12.77734375" style="4" customWidth="1"/>
    <col min="11279" max="11521" width="8.77734375" style="4"/>
    <col min="11522" max="11522" width="43.77734375" style="4" customWidth="1"/>
    <col min="11523" max="11532" width="12.77734375" style="4" customWidth="1"/>
    <col min="11533" max="11533" width="2.77734375" style="4" customWidth="1"/>
    <col min="11534" max="11534" width="12.77734375" style="4" customWidth="1"/>
    <col min="11535" max="11777" width="8.77734375" style="4"/>
    <col min="11778" max="11778" width="43.77734375" style="4" customWidth="1"/>
    <col min="11779" max="11788" width="12.77734375" style="4" customWidth="1"/>
    <col min="11789" max="11789" width="2.77734375" style="4" customWidth="1"/>
    <col min="11790" max="11790" width="12.77734375" style="4" customWidth="1"/>
    <col min="11791" max="12033" width="8.77734375" style="4"/>
    <col min="12034" max="12034" width="43.77734375" style="4" customWidth="1"/>
    <col min="12035" max="12044" width="12.77734375" style="4" customWidth="1"/>
    <col min="12045" max="12045" width="2.77734375" style="4" customWidth="1"/>
    <col min="12046" max="12046" width="12.77734375" style="4" customWidth="1"/>
    <col min="12047" max="12289" width="8.77734375" style="4"/>
    <col min="12290" max="12290" width="43.77734375" style="4" customWidth="1"/>
    <col min="12291" max="12300" width="12.77734375" style="4" customWidth="1"/>
    <col min="12301" max="12301" width="2.77734375" style="4" customWidth="1"/>
    <col min="12302" max="12302" width="12.77734375" style="4" customWidth="1"/>
    <col min="12303" max="12545" width="8.77734375" style="4"/>
    <col min="12546" max="12546" width="43.77734375" style="4" customWidth="1"/>
    <col min="12547" max="12556" width="12.77734375" style="4" customWidth="1"/>
    <col min="12557" max="12557" width="2.77734375" style="4" customWidth="1"/>
    <col min="12558" max="12558" width="12.77734375" style="4" customWidth="1"/>
    <col min="12559" max="12801" width="8.77734375" style="4"/>
    <col min="12802" max="12802" width="43.77734375" style="4" customWidth="1"/>
    <col min="12803" max="12812" width="12.77734375" style="4" customWidth="1"/>
    <col min="12813" max="12813" width="2.77734375" style="4" customWidth="1"/>
    <col min="12814" max="12814" width="12.77734375" style="4" customWidth="1"/>
    <col min="12815" max="13057" width="8.77734375" style="4"/>
    <col min="13058" max="13058" width="43.77734375" style="4" customWidth="1"/>
    <col min="13059" max="13068" width="12.77734375" style="4" customWidth="1"/>
    <col min="13069" max="13069" width="2.77734375" style="4" customWidth="1"/>
    <col min="13070" max="13070" width="12.77734375" style="4" customWidth="1"/>
    <col min="13071" max="13313" width="8.77734375" style="4"/>
    <col min="13314" max="13314" width="43.77734375" style="4" customWidth="1"/>
    <col min="13315" max="13324" width="12.77734375" style="4" customWidth="1"/>
    <col min="13325" max="13325" width="2.77734375" style="4" customWidth="1"/>
    <col min="13326" max="13326" width="12.77734375" style="4" customWidth="1"/>
    <col min="13327" max="13569" width="8.77734375" style="4"/>
    <col min="13570" max="13570" width="43.77734375" style="4" customWidth="1"/>
    <col min="13571" max="13580" width="12.77734375" style="4" customWidth="1"/>
    <col min="13581" max="13581" width="2.77734375" style="4" customWidth="1"/>
    <col min="13582" max="13582" width="12.77734375" style="4" customWidth="1"/>
    <col min="13583" max="13825" width="8.77734375" style="4"/>
    <col min="13826" max="13826" width="43.77734375" style="4" customWidth="1"/>
    <col min="13827" max="13836" width="12.77734375" style="4" customWidth="1"/>
    <col min="13837" max="13837" width="2.77734375" style="4" customWidth="1"/>
    <col min="13838" max="13838" width="12.77734375" style="4" customWidth="1"/>
    <col min="13839" max="14081" width="8.77734375" style="4"/>
    <col min="14082" max="14082" width="43.77734375" style="4" customWidth="1"/>
    <col min="14083" max="14092" width="12.77734375" style="4" customWidth="1"/>
    <col min="14093" max="14093" width="2.77734375" style="4" customWidth="1"/>
    <col min="14094" max="14094" width="12.77734375" style="4" customWidth="1"/>
    <col min="14095" max="14337" width="8.77734375" style="4"/>
    <col min="14338" max="14338" width="43.77734375" style="4" customWidth="1"/>
    <col min="14339" max="14348" width="12.77734375" style="4" customWidth="1"/>
    <col min="14349" max="14349" width="2.77734375" style="4" customWidth="1"/>
    <col min="14350" max="14350" width="12.77734375" style="4" customWidth="1"/>
    <col min="14351" max="14593" width="8.77734375" style="4"/>
    <col min="14594" max="14594" width="43.77734375" style="4" customWidth="1"/>
    <col min="14595" max="14604" width="12.77734375" style="4" customWidth="1"/>
    <col min="14605" max="14605" width="2.77734375" style="4" customWidth="1"/>
    <col min="14606" max="14606" width="12.77734375" style="4" customWidth="1"/>
    <col min="14607" max="14849" width="8.77734375" style="4"/>
    <col min="14850" max="14850" width="43.77734375" style="4" customWidth="1"/>
    <col min="14851" max="14860" width="12.77734375" style="4" customWidth="1"/>
    <col min="14861" max="14861" width="2.77734375" style="4" customWidth="1"/>
    <col min="14862" max="14862" width="12.77734375" style="4" customWidth="1"/>
    <col min="14863" max="15105" width="8.77734375" style="4"/>
    <col min="15106" max="15106" width="43.77734375" style="4" customWidth="1"/>
    <col min="15107" max="15116" width="12.77734375" style="4" customWidth="1"/>
    <col min="15117" max="15117" width="2.77734375" style="4" customWidth="1"/>
    <col min="15118" max="15118" width="12.77734375" style="4" customWidth="1"/>
    <col min="15119" max="15361" width="8.77734375" style="4"/>
    <col min="15362" max="15362" width="43.77734375" style="4" customWidth="1"/>
    <col min="15363" max="15372" width="12.77734375" style="4" customWidth="1"/>
    <col min="15373" max="15373" width="2.77734375" style="4" customWidth="1"/>
    <col min="15374" max="15374" width="12.77734375" style="4" customWidth="1"/>
    <col min="15375" max="15617" width="8.77734375" style="4"/>
    <col min="15618" max="15618" width="43.77734375" style="4" customWidth="1"/>
    <col min="15619" max="15628" width="12.77734375" style="4" customWidth="1"/>
    <col min="15629" max="15629" width="2.77734375" style="4" customWidth="1"/>
    <col min="15630" max="15630" width="12.77734375" style="4" customWidth="1"/>
    <col min="15631" max="15873" width="8.77734375" style="4"/>
    <col min="15874" max="15874" width="43.77734375" style="4" customWidth="1"/>
    <col min="15875" max="15884" width="12.77734375" style="4" customWidth="1"/>
    <col min="15885" max="15885" width="2.77734375" style="4" customWidth="1"/>
    <col min="15886" max="15886" width="12.77734375" style="4" customWidth="1"/>
    <col min="15887" max="16129" width="8.77734375" style="4"/>
    <col min="16130" max="16130" width="43.77734375" style="4" customWidth="1"/>
    <col min="16131" max="16140" width="12.77734375" style="4" customWidth="1"/>
    <col min="16141" max="16141" width="2.77734375" style="4" customWidth="1"/>
    <col min="16142" max="16142" width="12.77734375" style="4" customWidth="1"/>
    <col min="16143" max="16384" width="8.77734375" style="4"/>
  </cols>
  <sheetData>
    <row r="2" spans="1:15" ht="34.799999999999997" x14ac:dyDescent="0.3">
      <c r="B2" s="5" t="s">
        <v>23</v>
      </c>
    </row>
    <row r="3" spans="1:15" ht="17.399999999999999" x14ac:dyDescent="0.3">
      <c r="B3" s="7" t="s">
        <v>24</v>
      </c>
    </row>
    <row r="4" spans="1:15" ht="17.399999999999999" x14ac:dyDescent="0.3">
      <c r="B4" s="8" t="s">
        <v>51</v>
      </c>
    </row>
    <row r="5" spans="1:15" ht="16.5" customHeight="1" x14ac:dyDescent="0.3">
      <c r="B5" s="6"/>
    </row>
    <row r="6" spans="1:15" ht="58.2" thickBot="1" x14ac:dyDescent="0.35">
      <c r="A6" s="9"/>
      <c r="B6" s="9"/>
      <c r="C6" s="10" t="s">
        <v>0</v>
      </c>
      <c r="D6" s="10" t="s">
        <v>1</v>
      </c>
      <c r="E6" s="10" t="s">
        <v>2</v>
      </c>
      <c r="F6" s="10" t="s">
        <v>3</v>
      </c>
      <c r="G6" s="10" t="s">
        <v>4</v>
      </c>
      <c r="H6" s="10" t="s">
        <v>5</v>
      </c>
      <c r="I6" s="10" t="s">
        <v>6</v>
      </c>
      <c r="J6" s="10" t="s">
        <v>7</v>
      </c>
      <c r="K6" s="10" t="s">
        <v>8</v>
      </c>
      <c r="L6" s="10" t="s">
        <v>9</v>
      </c>
      <c r="M6" s="11"/>
      <c r="N6" s="10" t="s">
        <v>10</v>
      </c>
      <c r="O6" s="9"/>
    </row>
    <row r="7" spans="1:15" ht="15" thickTop="1" x14ac:dyDescent="0.3">
      <c r="B7" s="12" t="s">
        <v>11</v>
      </c>
      <c r="M7" s="11"/>
    </row>
    <row r="8" spans="1:15" s="13" customFormat="1" x14ac:dyDescent="0.3">
      <c r="B8" s="14" t="s">
        <v>12</v>
      </c>
      <c r="C8" s="15">
        <f>ROUND('[1]Rate Filing Summary'!C8,3)</f>
        <v>3.6999999999999998E-2</v>
      </c>
      <c r="D8" s="15">
        <f>ROUND('[1]Rate Filing Summary'!D8,3)</f>
        <v>-3.3000000000000002E-2</v>
      </c>
      <c r="E8" s="15">
        <f>ROUND('[1]Rate Filing Summary'!E8,3)</f>
        <v>7.9000000000000001E-2</v>
      </c>
      <c r="F8" s="15">
        <f>ROUND('[1]Rate Filing Summary'!F8,3)</f>
        <v>1.2E-2</v>
      </c>
      <c r="G8" s="15">
        <f>ROUND('[1]Rate Filing Summary'!G8,3)</f>
        <v>7.0000000000000007E-2</v>
      </c>
      <c r="H8" s="15">
        <f>ROUND('[1]Rate Filing Summary'!H8,3)</f>
        <v>5.8999999999999997E-2</v>
      </c>
      <c r="I8" s="15">
        <f>ROUND('[1]Rate Filing Summary'!I8,3)</f>
        <v>7.1999999999999995E-2</v>
      </c>
      <c r="J8" s="15">
        <f>ROUND('[1]Rate Filing Summary'!J8,3)</f>
        <v>6.9000000000000006E-2</v>
      </c>
      <c r="K8" s="15">
        <f>ROUND('[1]Rate Filing Summary'!K8,3)</f>
        <v>2.9000000000000001E-2</v>
      </c>
      <c r="L8" s="15">
        <f>ROUND('[1]Rate Filing Summary'!L8,3)</f>
        <v>9.9000000000000005E-2</v>
      </c>
      <c r="M8" s="11"/>
      <c r="N8" s="15">
        <f>ROUND('[1]Rate Filing Summary'!N8,3)</f>
        <v>3.2000000000000001E-2</v>
      </c>
    </row>
    <row r="9" spans="1:15" x14ac:dyDescent="0.3">
      <c r="B9" s="16" t="s">
        <v>13</v>
      </c>
      <c r="C9" s="17">
        <f>ROUND('[1]Rate Filing Summary'!C9,3)</f>
        <v>67636</v>
      </c>
      <c r="D9" s="17">
        <f>ROUND('[1]Rate Filing Summary'!D9,3)</f>
        <v>52968</v>
      </c>
      <c r="E9" s="17">
        <f>ROUND('[1]Rate Filing Summary'!E9,3)</f>
        <v>54</v>
      </c>
      <c r="F9" s="17">
        <f>ROUND('[1]Rate Filing Summary'!F9,3)</f>
        <v>6012</v>
      </c>
      <c r="G9" s="17">
        <f>ROUND('[1]Rate Filing Summary'!G9,3)</f>
        <v>46517</v>
      </c>
      <c r="H9" s="17">
        <f>ROUND('[1]Rate Filing Summary'!H9,3)</f>
        <v>384</v>
      </c>
      <c r="I9" s="17">
        <f>ROUND('[1]Rate Filing Summary'!I9,3)</f>
        <v>13555</v>
      </c>
      <c r="J9" s="17">
        <f>ROUND('[1]Rate Filing Summary'!J9,3)</f>
        <v>22392</v>
      </c>
      <c r="K9" s="17">
        <f>ROUND('[1]Rate Filing Summary'!K9,3)</f>
        <v>142475</v>
      </c>
      <c r="L9" s="17">
        <f>ROUND('[1]Rate Filing Summary'!L9,3)</f>
        <v>9529</v>
      </c>
      <c r="M9" s="18"/>
      <c r="N9" s="17">
        <f>ROUND('[1]Rate Filing Summary'!N9,3)</f>
        <v>361522</v>
      </c>
    </row>
    <row r="10" spans="1:15" x14ac:dyDescent="0.3">
      <c r="A10" s="19"/>
      <c r="B10" s="20"/>
      <c r="C10" s="19"/>
      <c r="D10" s="21"/>
      <c r="E10" s="19"/>
      <c r="F10" s="19"/>
      <c r="G10" s="19"/>
      <c r="H10" s="19"/>
      <c r="I10" s="19"/>
      <c r="J10" s="19"/>
      <c r="K10" s="19"/>
      <c r="L10" s="19"/>
      <c r="M10" s="11"/>
      <c r="N10" s="19"/>
    </row>
    <row r="11" spans="1:15" x14ac:dyDescent="0.3">
      <c r="B11" s="22" t="s">
        <v>14</v>
      </c>
      <c r="D11" s="23"/>
      <c r="M11" s="11"/>
    </row>
    <row r="12" spans="1:15" s="13" customFormat="1" x14ac:dyDescent="0.3">
      <c r="B12" s="24" t="s">
        <v>15</v>
      </c>
      <c r="C12" s="25">
        <f>ROUND('[1]Rate Filing Summary'!C12,3)</f>
        <v>8.4000000000000005E-2</v>
      </c>
      <c r="D12" s="25">
        <f>ROUND('[1]Rate Filing Summary'!D12,3)</f>
        <v>6.6000000000000003E-2</v>
      </c>
      <c r="E12" s="25">
        <f>ROUND('[1]Rate Filing Summary'!E12,3)</f>
        <v>8.3000000000000004E-2</v>
      </c>
      <c r="F12" s="25">
        <f>ROUND('[1]Rate Filing Summary'!F12,3)</f>
        <v>7.2999999999999995E-2</v>
      </c>
      <c r="G12" s="25">
        <f>ROUND('[1]Rate Filing Summary'!G12,3)</f>
        <v>6.3E-2</v>
      </c>
      <c r="H12" s="25">
        <f>ROUND('[1]Rate Filing Summary'!H12,3)</f>
        <v>6.3E-2</v>
      </c>
      <c r="I12" s="25">
        <f>ROUND('[1]Rate Filing Summary'!I12,3)</f>
        <v>7.8E-2</v>
      </c>
      <c r="J12" s="25">
        <f>ROUND('[1]Rate Filing Summary'!J12,3)</f>
        <v>0.08</v>
      </c>
      <c r="K12" s="25">
        <f>ROUND('[1]Rate Filing Summary'!K12,3)</f>
        <v>5.7000000000000002E-2</v>
      </c>
      <c r="L12" s="25">
        <f>ROUND('[1]Rate Filing Summary'!L12,3)</f>
        <v>6.8000000000000005E-2</v>
      </c>
      <c r="M12" s="11"/>
      <c r="N12" s="25">
        <f>ROUND('[1]Rate Filing Summary'!N12,3)</f>
        <v>7.0999999999999994E-2</v>
      </c>
    </row>
    <row r="13" spans="1:15" s="13" customFormat="1" x14ac:dyDescent="0.3">
      <c r="B13" s="26" t="s">
        <v>16</v>
      </c>
      <c r="C13" s="25">
        <f>ROUND('[1]Rate Filing Summary'!C13,3)</f>
        <v>7.9000000000000001E-2</v>
      </c>
      <c r="D13" s="25">
        <f>ROUND('[1]Rate Filing Summary'!D13,3)</f>
        <v>6.9000000000000006E-2</v>
      </c>
      <c r="E13" s="25">
        <f>ROUND('[1]Rate Filing Summary'!E13,3)</f>
        <v>0.14499999999999999</v>
      </c>
      <c r="F13" s="25">
        <f>ROUND('[1]Rate Filing Summary'!F13,3)</f>
        <v>0.10299999999999999</v>
      </c>
      <c r="G13" s="25">
        <f>ROUND('[1]Rate Filing Summary'!G13,3)</f>
        <v>0.10299999999999999</v>
      </c>
      <c r="H13" s="25">
        <f>ROUND('[1]Rate Filing Summary'!H13,3)</f>
        <v>0.10299999999999999</v>
      </c>
      <c r="I13" s="25">
        <f>ROUND('[1]Rate Filing Summary'!I13,3)</f>
        <v>9.5000000000000001E-2</v>
      </c>
      <c r="J13" s="25">
        <f>ROUND('[1]Rate Filing Summary'!J13,3)</f>
        <v>5.1999999999999998E-2</v>
      </c>
      <c r="K13" s="25">
        <f>ROUND('[1]Rate Filing Summary'!K13,3)</f>
        <v>0.114</v>
      </c>
      <c r="L13" s="25">
        <f>ROUND('[1]Rate Filing Summary'!L13,3)</f>
        <v>8.8999999999999996E-2</v>
      </c>
      <c r="M13" s="11"/>
      <c r="N13" s="25">
        <f>ROUND('[1]Rate Filing Summary'!N13,3)</f>
        <v>9.5000000000000001E-2</v>
      </c>
    </row>
    <row r="14" spans="1:15" s="13" customFormat="1" x14ac:dyDescent="0.3">
      <c r="B14" s="24" t="s">
        <v>17</v>
      </c>
      <c r="C14" s="25">
        <f>ROUND('[1]Rate Filing Summary'!C14,3)</f>
        <v>8.3000000000000004E-2</v>
      </c>
      <c r="D14" s="25">
        <f>ROUND('[1]Rate Filing Summary'!D14,3)</f>
        <v>6.7000000000000004E-2</v>
      </c>
      <c r="E14" s="25">
        <f>ROUND('[1]Rate Filing Summary'!E14,3)</f>
        <v>0.10199999999999999</v>
      </c>
      <c r="F14" s="25">
        <f>ROUND('[1]Rate Filing Summary'!F14,3)</f>
        <v>7.9000000000000001E-2</v>
      </c>
      <c r="G14" s="25">
        <f>ROUND('[1]Rate Filing Summary'!G14,3)</f>
        <v>7.1999999999999995E-2</v>
      </c>
      <c r="H14" s="25">
        <f>ROUND('[1]Rate Filing Summary'!H14,3)</f>
        <v>7.1999999999999995E-2</v>
      </c>
      <c r="I14" s="25">
        <f>ROUND('[1]Rate Filing Summary'!I14,3)</f>
        <v>8.2000000000000003E-2</v>
      </c>
      <c r="J14" s="25">
        <f>ROUND('[1]Rate Filing Summary'!J14,3)</f>
        <v>7.2999999999999995E-2</v>
      </c>
      <c r="K14" s="25">
        <f>ROUND('[1]Rate Filing Summary'!K14,3)</f>
        <v>7.1999999999999995E-2</v>
      </c>
      <c r="L14" s="25">
        <f>ROUND('[1]Rate Filing Summary'!L14,3)</f>
        <v>7.9000000000000001E-2</v>
      </c>
      <c r="M14" s="11"/>
      <c r="N14" s="25">
        <f>ROUND('[1]Rate Filing Summary'!N14,3)</f>
        <v>7.8E-2</v>
      </c>
    </row>
    <row r="15" spans="1:15" s="13" customFormat="1" x14ac:dyDescent="0.3">
      <c r="B15" s="27"/>
      <c r="D15" s="28"/>
      <c r="M15" s="11"/>
    </row>
    <row r="16" spans="1:15" s="13" customFormat="1" x14ac:dyDescent="0.3">
      <c r="B16" s="29" t="s">
        <v>18</v>
      </c>
      <c r="C16" s="30"/>
      <c r="D16" s="31"/>
      <c r="E16" s="30"/>
      <c r="F16" s="30"/>
      <c r="G16" s="30"/>
      <c r="H16" s="30"/>
      <c r="I16" s="30"/>
      <c r="J16" s="30"/>
      <c r="K16" s="30"/>
      <c r="L16" s="30"/>
      <c r="M16" s="11"/>
    </row>
    <row r="17" spans="2:15" s="13" customFormat="1" x14ac:dyDescent="0.3">
      <c r="B17" s="32" t="s">
        <v>19</v>
      </c>
      <c r="C17" s="33">
        <f>ROUND('[1]Rate Filing Summary'!C17,3)</f>
        <v>0.10299999999999999</v>
      </c>
      <c r="D17" s="33">
        <f>ROUND('[1]Rate Filing Summary'!D17,3)</f>
        <v>8.4000000000000005E-2</v>
      </c>
      <c r="E17" s="33">
        <f>ROUND('[1]Rate Filing Summary'!E17,3)</f>
        <v>9.8000000000000004E-2</v>
      </c>
      <c r="F17" s="33">
        <f>ROUND('[1]Rate Filing Summary'!F17,3)</f>
        <v>9.2999999999999999E-2</v>
      </c>
      <c r="G17" s="33">
        <f>ROUND('[1]Rate Filing Summary'!G17,3)</f>
        <v>8.8999999999999996E-2</v>
      </c>
      <c r="H17" s="33">
        <f>ROUND('[1]Rate Filing Summary'!H17,3)</f>
        <v>8.8999999999999996E-2</v>
      </c>
      <c r="I17" s="33">
        <f>ROUND('[1]Rate Filing Summary'!I17,3)</f>
        <v>9.5000000000000001E-2</v>
      </c>
      <c r="J17" s="33">
        <f>ROUND('[1]Rate Filing Summary'!J17,3)</f>
        <v>8.7999999999999995E-2</v>
      </c>
      <c r="K17" s="33">
        <f>ROUND('[1]Rate Filing Summary'!K17,3)</f>
        <v>7.0000000000000007E-2</v>
      </c>
      <c r="L17" s="33">
        <f>ROUND('[1]Rate Filing Summary'!L17,3)</f>
        <v>0.10100000000000001</v>
      </c>
      <c r="M17" s="11"/>
      <c r="N17" s="33">
        <f>ROUND('[1]Rate Filing Summary'!N17,3)</f>
        <v>9.0999999999999998E-2</v>
      </c>
    </row>
    <row r="18" spans="2:15" s="13" customFormat="1" x14ac:dyDescent="0.3">
      <c r="B18" s="32" t="s">
        <v>20</v>
      </c>
      <c r="C18" s="33">
        <f>ROUND('[1]Rate Filing Summary'!C18,3)</f>
        <v>6.0000000000000001E-3</v>
      </c>
      <c r="D18" s="33">
        <f>ROUND('[1]Rate Filing Summary'!D18,3)</f>
        <v>2.5999999999999999E-2</v>
      </c>
      <c r="E18" s="33">
        <f>ROUND('[1]Rate Filing Summary'!E18,3)</f>
        <v>5.0000000000000001E-3</v>
      </c>
      <c r="F18" s="33">
        <f>ROUND('[1]Rate Filing Summary'!F18,3)</f>
        <v>3.1E-2</v>
      </c>
      <c r="G18" s="33">
        <f>ROUND('[1]Rate Filing Summary'!G18,3)</f>
        <v>8.0000000000000002E-3</v>
      </c>
      <c r="H18" s="33">
        <f>ROUND('[1]Rate Filing Summary'!H18,3)</f>
        <v>8.0000000000000002E-3</v>
      </c>
      <c r="I18" s="33">
        <f>ROUND('[1]Rate Filing Summary'!I18,3)</f>
        <v>6.0000000000000001E-3</v>
      </c>
      <c r="J18" s="33">
        <f>ROUND('[1]Rate Filing Summary'!J18,3)</f>
        <v>0.01</v>
      </c>
      <c r="K18" s="33">
        <f>ROUND('[1]Rate Filing Summary'!K18,3)</f>
        <v>3.1E-2</v>
      </c>
      <c r="L18" s="33">
        <f>ROUND('[1]Rate Filing Summary'!L18,3)</f>
        <v>2.7E-2</v>
      </c>
      <c r="M18" s="11"/>
      <c r="N18" s="33">
        <f>ROUND('[1]Rate Filing Summary'!N18,3)</f>
        <v>1.6E-2</v>
      </c>
    </row>
    <row r="19" spans="2:15" s="13" customFormat="1" x14ac:dyDescent="0.3">
      <c r="B19" s="34" t="s">
        <v>21</v>
      </c>
      <c r="C19" s="33">
        <f>ROUND('[1]Rate Filing Summary'!C19,3)</f>
        <v>1.9E-2</v>
      </c>
      <c r="D19" s="33">
        <f>ROUND('[1]Rate Filing Summary'!D19,3)</f>
        <v>1.9E-2</v>
      </c>
      <c r="E19" s="33">
        <f>ROUND('[1]Rate Filing Summary'!E19,3)</f>
        <v>0.01</v>
      </c>
      <c r="F19" s="33">
        <f>ROUND('[1]Rate Filing Summary'!F19,3)</f>
        <v>1.7999999999999999E-2</v>
      </c>
      <c r="G19" s="33">
        <f>ROUND('[1]Rate Filing Summary'!G19,3)</f>
        <v>1.4E-2</v>
      </c>
      <c r="H19" s="33">
        <f>ROUND('[1]Rate Filing Summary'!H19,3)</f>
        <v>1.4E-2</v>
      </c>
      <c r="I19" s="33">
        <f>ROUND('[1]Rate Filing Summary'!I19,3)</f>
        <v>1.9E-2</v>
      </c>
      <c r="J19" s="33">
        <f>ROUND('[1]Rate Filing Summary'!J19,3)</f>
        <v>1.9E-2</v>
      </c>
      <c r="K19" s="33">
        <f>ROUND('[1]Rate Filing Summary'!K19,3)</f>
        <v>1.4999999999999999E-2</v>
      </c>
      <c r="L19" s="33">
        <f>ROUND('[1]Rate Filing Summary'!L19,3)</f>
        <v>1.9E-2</v>
      </c>
      <c r="M19" s="11"/>
      <c r="N19" s="33">
        <f>ROUND('[1]Rate Filing Summary'!N19,3)</f>
        <v>1.7000000000000001E-2</v>
      </c>
    </row>
    <row r="20" spans="2:15" s="13" customFormat="1" x14ac:dyDescent="0.3">
      <c r="B20" s="32" t="s">
        <v>17</v>
      </c>
      <c r="C20" s="33">
        <f>ROUND('[1]Rate Filing Summary'!C20,3)</f>
        <v>0.128</v>
      </c>
      <c r="D20" s="33">
        <f>ROUND('[1]Rate Filing Summary'!D20,3)</f>
        <v>0.129</v>
      </c>
      <c r="E20" s="33">
        <f>ROUND('[1]Rate Filing Summary'!E20,3)</f>
        <v>0.114</v>
      </c>
      <c r="F20" s="33">
        <f>ROUND('[1]Rate Filing Summary'!F20,3)</f>
        <v>0.14199999999999999</v>
      </c>
      <c r="G20" s="33">
        <f>ROUND('[1]Rate Filing Summary'!G20,3)</f>
        <v>0.111</v>
      </c>
      <c r="H20" s="33">
        <f>ROUND('[1]Rate Filing Summary'!H20,3)</f>
        <v>0.111</v>
      </c>
      <c r="I20" s="33">
        <f>ROUND('[1]Rate Filing Summary'!I20,3)</f>
        <v>0.12</v>
      </c>
      <c r="J20" s="33">
        <f>ROUND('[1]Rate Filing Summary'!J20,3)</f>
        <v>0.11700000000000001</v>
      </c>
      <c r="K20" s="33">
        <f>ROUND('[1]Rate Filing Summary'!K20,3)</f>
        <v>0.11600000000000001</v>
      </c>
      <c r="L20" s="33">
        <f>ROUND('[1]Rate Filing Summary'!L20,3)</f>
        <v>0.14699999999999999</v>
      </c>
      <c r="M20" s="11"/>
      <c r="N20" s="33">
        <f>ROUND('[1]Rate Filing Summary'!N20,3)</f>
        <v>0.123</v>
      </c>
    </row>
    <row r="21" spans="2:15" x14ac:dyDescent="0.3">
      <c r="B21" s="35"/>
      <c r="D21" s="23"/>
      <c r="M21" s="11"/>
    </row>
    <row r="22" spans="2:15" x14ac:dyDescent="0.3">
      <c r="B22" s="36" t="s">
        <v>22</v>
      </c>
      <c r="C22" s="30"/>
      <c r="D22" s="23"/>
      <c r="M22" s="11"/>
    </row>
    <row r="23" spans="2:15" x14ac:dyDescent="0.3">
      <c r="B23" s="37" t="str">
        <f>'[2]Exhibit for Public Release'!$A$16</f>
        <v>FFS Utilization &amp; Mix Trend</v>
      </c>
      <c r="C23" s="38">
        <f>ROUND('[1]Rate Filing Summary'!C23,3)</f>
        <v>1.4E-2</v>
      </c>
      <c r="D23" s="38">
        <f>ROUND('[1]Rate Filing Summary'!D23,3)</f>
        <v>2.4E-2</v>
      </c>
      <c r="E23" s="38">
        <f>ROUND('[1]Rate Filing Summary'!E23,3)</f>
        <v>2.8000000000000001E-2</v>
      </c>
      <c r="F23" s="38">
        <f>ROUND('[1]Rate Filing Summary'!F23,3)</f>
        <v>5.0000000000000001E-3</v>
      </c>
      <c r="G23" s="38">
        <f>ROUND('[1]Rate Filing Summary'!G23,3)</f>
        <v>2.1999999999999999E-2</v>
      </c>
      <c r="H23" s="38">
        <f>ROUND('[1]Rate Filing Summary'!H23,3)</f>
        <v>2.1999999999999999E-2</v>
      </c>
      <c r="I23" s="38">
        <f>ROUND('[1]Rate Filing Summary'!I23,3)</f>
        <v>2.5000000000000001E-2</v>
      </c>
      <c r="J23" s="38">
        <f>ROUND('[1]Rate Filing Summary'!J23,3)</f>
        <v>3.5999999999999997E-2</v>
      </c>
      <c r="K23" s="38">
        <f>ROUND('[1]Rate Filing Summary'!K23,3)</f>
        <v>1.9E-2</v>
      </c>
      <c r="L23" s="38">
        <f>ROUND('[1]Rate Filing Summary'!L23,3)</f>
        <v>3.2000000000000001E-2</v>
      </c>
      <c r="M23" s="11"/>
      <c r="N23" s="39"/>
      <c r="O23" s="13"/>
    </row>
    <row r="24" spans="2:15" x14ac:dyDescent="0.3">
      <c r="B24" s="37" t="str">
        <f>'[2]Exhibit for Public Release'!$A$17</f>
        <v>FFS Cost Trend</v>
      </c>
      <c r="C24" s="38">
        <f>ROUND('[1]Rate Filing Summary'!C24,3)</f>
        <v>4.5999999999999999E-2</v>
      </c>
      <c r="D24" s="38">
        <f>ROUND('[1]Rate Filing Summary'!D24,3)</f>
        <v>3.2000000000000001E-2</v>
      </c>
      <c r="E24" s="38">
        <f>ROUND('[1]Rate Filing Summary'!E24,3)</f>
        <v>1.2E-2</v>
      </c>
      <c r="F24" s="38">
        <f>ROUND('[1]Rate Filing Summary'!F24,3)</f>
        <v>5.1999999999999998E-2</v>
      </c>
      <c r="G24" s="38">
        <f>ROUND('[1]Rate Filing Summary'!G24,3)</f>
        <v>0.04</v>
      </c>
      <c r="H24" s="38">
        <f>ROUND('[1]Rate Filing Summary'!H24,3)</f>
        <v>0.04</v>
      </c>
      <c r="I24" s="38">
        <f>ROUND('[1]Rate Filing Summary'!I24,3)</f>
        <v>4.7E-2</v>
      </c>
      <c r="J24" s="38">
        <f>ROUND('[1]Rate Filing Summary'!J24,3)</f>
        <v>2.7E-2</v>
      </c>
      <c r="K24" s="38">
        <f>ROUND('[1]Rate Filing Summary'!K24,3)</f>
        <v>4.2999999999999997E-2</v>
      </c>
      <c r="L24" s="38">
        <f>ROUND('[1]Rate Filing Summary'!L24,3)</f>
        <v>0.03</v>
      </c>
      <c r="M24" s="11"/>
      <c r="N24" s="39"/>
      <c r="O24" s="13"/>
    </row>
    <row r="25" spans="2:15" x14ac:dyDescent="0.3">
      <c r="B25" s="37" t="str">
        <f>'[2]Exhibit for Public Release'!$A$18</f>
        <v>Contribution to Surplus/Profit/Reserve</v>
      </c>
      <c r="C25" s="38">
        <f>ROUND('[1]Rate Filing Summary'!C25,3)</f>
        <v>7.0000000000000001E-3</v>
      </c>
      <c r="D25" s="38"/>
      <c r="E25" s="38"/>
      <c r="F25" s="38">
        <f>ROUND('[1]Rate Filing Summary'!F25,3)</f>
        <v>2E-3</v>
      </c>
      <c r="G25" s="38">
        <f>ROUND('[1]Rate Filing Summary'!G25,3)</f>
        <v>1.7000000000000001E-2</v>
      </c>
      <c r="H25" s="38">
        <f>ROUND('[1]Rate Filing Summary'!H25,3)</f>
        <v>1.7000000000000001E-2</v>
      </c>
      <c r="I25" s="38">
        <f>ROUND('[1]Rate Filing Summary'!I25,3)</f>
        <v>2E-3</v>
      </c>
      <c r="J25" s="38">
        <f>ROUND('[1]Rate Filing Summary'!J25,3)</f>
        <v>1E-3</v>
      </c>
      <c r="K25" s="38">
        <f>ROUND('[1]Rate Filing Summary'!K25,3)</f>
        <v>5.0000000000000001E-3</v>
      </c>
      <c r="L25" s="38">
        <f>ROUND('[1]Rate Filing Summary'!L25,3)</f>
        <v>2E-3</v>
      </c>
      <c r="M25" s="11"/>
      <c r="N25" s="39"/>
      <c r="O25" s="13"/>
    </row>
    <row r="26" spans="2:15" x14ac:dyDescent="0.3">
      <c r="B26" s="37" t="str">
        <f>'[2]Exhibit for Public Release'!$A$19</f>
        <v>Benefit/Cost Sharing Changes</v>
      </c>
      <c r="C26" s="38">
        <f>ROUND('[1]Rate Filing Summary'!C26,3)</f>
        <v>-8.9999999999999993E-3</v>
      </c>
      <c r="D26" s="38">
        <f>ROUND('[1]Rate Filing Summary'!D26,3)</f>
        <v>-2E-3</v>
      </c>
      <c r="E26" s="38"/>
      <c r="F26" s="38">
        <f>ROUND('[1]Rate Filing Summary'!F26,3)</f>
        <v>1.2999999999999999E-2</v>
      </c>
      <c r="G26" s="38">
        <f>ROUND('[1]Rate Filing Summary'!G26,3)</f>
        <v>-1E-3</v>
      </c>
      <c r="H26" s="38">
        <f>ROUND('[1]Rate Filing Summary'!H26,3)</f>
        <v>-1.2E-2</v>
      </c>
      <c r="I26" s="38"/>
      <c r="J26" s="38"/>
      <c r="K26" s="38">
        <f>ROUND('[1]Rate Filing Summary'!K26,3)</f>
        <v>4.0000000000000001E-3</v>
      </c>
      <c r="L26" s="38">
        <f>ROUND('[1]Rate Filing Summary'!L26,3)</f>
        <v>5.0000000000000001E-3</v>
      </c>
      <c r="M26" s="11"/>
      <c r="N26" s="39"/>
      <c r="O26" s="13"/>
    </row>
    <row r="27" spans="2:15" x14ac:dyDescent="0.3">
      <c r="B27" s="37" t="str">
        <f>'[2]Exhibit for Public Release'!$A$20</f>
        <v>Risk Adjustment</v>
      </c>
      <c r="C27" s="38">
        <f>ROUND('[1]Rate Filing Summary'!C27,3)</f>
        <v>-0.01</v>
      </c>
      <c r="D27" s="38">
        <f>ROUND('[1]Rate Filing Summary'!D27,3)</f>
        <v>2.5999999999999999E-2</v>
      </c>
      <c r="E27" s="38">
        <f>ROUND('[1]Rate Filing Summary'!E27,3)</f>
        <v>4.3999999999999997E-2</v>
      </c>
      <c r="F27" s="38">
        <f>ROUND('[1]Rate Filing Summary'!F27,3)</f>
        <v>3.6999999999999998E-2</v>
      </c>
      <c r="G27" s="38">
        <f>ROUND('[1]Rate Filing Summary'!G27,3)</f>
        <v>6.0000000000000001E-3</v>
      </c>
      <c r="H27" s="38">
        <f>ROUND('[1]Rate Filing Summary'!H27,3)</f>
        <v>6.0000000000000001E-3</v>
      </c>
      <c r="I27" s="38">
        <f>ROUND('[1]Rate Filing Summary'!I27,3)</f>
        <v>1.9E-2</v>
      </c>
      <c r="J27" s="38">
        <f>ROUND('[1]Rate Filing Summary'!J27,3)</f>
        <v>-2.1999999999999999E-2</v>
      </c>
      <c r="K27" s="38">
        <f>ROUND('[1]Rate Filing Summary'!K27,3)</f>
        <v>2E-3</v>
      </c>
      <c r="L27" s="38">
        <f>ROUND('[1]Rate Filing Summary'!L27,3)</f>
        <v>1.2999999999999999E-2</v>
      </c>
      <c r="M27" s="11"/>
      <c r="N27" s="39"/>
      <c r="O27" s="13"/>
    </row>
    <row r="28" spans="2:15" x14ac:dyDescent="0.3">
      <c r="B28" s="37" t="str">
        <f>'[2]Exhibit for Public Release'!$A$21</f>
        <v>Administrative Charge</v>
      </c>
      <c r="C28" s="38">
        <f>ROUND('[1]Rate Filing Summary'!C28,3)</f>
        <v>6.0000000000000001E-3</v>
      </c>
      <c r="D28" s="38">
        <f>ROUND('[1]Rate Filing Summary'!D28,3)</f>
        <v>1.4E-2</v>
      </c>
      <c r="E28" s="38">
        <f>ROUND('[1]Rate Filing Summary'!E28,3)</f>
        <v>3.0000000000000001E-3</v>
      </c>
      <c r="F28" s="38">
        <f>ROUND('[1]Rate Filing Summary'!F28,3)</f>
        <v>-4.0000000000000001E-3</v>
      </c>
      <c r="G28" s="38">
        <f>ROUND('[1]Rate Filing Summary'!G28,3)</f>
        <v>-1E-3</v>
      </c>
      <c r="H28" s="38">
        <f>ROUND('[1]Rate Filing Summary'!H28,3)</f>
        <v>-2E-3</v>
      </c>
      <c r="I28" s="38">
        <f>ROUND('[1]Rate Filing Summary'!I28,3)</f>
        <v>6.0000000000000001E-3</v>
      </c>
      <c r="J28" s="38">
        <f>ROUND('[1]Rate Filing Summary'!J28,3)</f>
        <v>3.0000000000000001E-3</v>
      </c>
      <c r="K28" s="38">
        <f>ROUND('[1]Rate Filing Summary'!K28,3)</f>
        <v>6.0000000000000001E-3</v>
      </c>
      <c r="L28" s="38">
        <f>ROUND('[1]Rate Filing Summary'!L28,3)</f>
        <v>0.02</v>
      </c>
      <c r="M28" s="11"/>
      <c r="N28" s="39"/>
      <c r="O28" s="13"/>
    </row>
    <row r="29" spans="2:15" x14ac:dyDescent="0.3">
      <c r="B29" s="37" t="str">
        <f>'[2]Exhibit for Public Release'!$A$22</f>
        <v>Non-FFS Claims</v>
      </c>
      <c r="C29" s="38"/>
      <c r="D29" s="38"/>
      <c r="E29" s="38">
        <f>ROUND('[1]Rate Filing Summary'!E29,3)</f>
        <v>-2.1999999999999999E-2</v>
      </c>
      <c r="F29" s="38"/>
      <c r="G29" s="38"/>
      <c r="H29" s="38"/>
      <c r="I29" s="38"/>
      <c r="J29" s="38"/>
      <c r="K29" s="38"/>
      <c r="L29" s="15"/>
      <c r="M29" s="11"/>
      <c r="N29" s="39"/>
      <c r="O29" s="13"/>
    </row>
    <row r="30" spans="2:15" x14ac:dyDescent="0.3">
      <c r="B30" s="37" t="str">
        <f>'[2]Exhibit for Public Release'!$A$23</f>
        <v>Impact of COVID-19</v>
      </c>
      <c r="C30" s="38"/>
      <c r="D30" s="38"/>
      <c r="E30" s="38">
        <f>ROUND('[1]Rate Filing Summary'!E30,3)</f>
        <v>3.7999999999999999E-2</v>
      </c>
      <c r="F30" s="38"/>
      <c r="G30" s="38"/>
      <c r="H30" s="38"/>
      <c r="I30" s="38"/>
      <c r="J30" s="38"/>
      <c r="K30" s="38"/>
      <c r="L30" s="15"/>
      <c r="M30" s="11"/>
      <c r="N30" s="39"/>
      <c r="O30" s="13"/>
    </row>
    <row r="31" spans="2:15" x14ac:dyDescent="0.3">
      <c r="B31" s="37" t="str">
        <f>'[2]Exhibit for Public Release'!$A$24</f>
        <v>Baseline Changes</v>
      </c>
      <c r="C31" s="38"/>
      <c r="D31" s="38"/>
      <c r="E31" s="38">
        <f>ROUND('[1]Rate Filing Summary'!E31,3)</f>
        <v>-1.7999999999999999E-2</v>
      </c>
      <c r="F31" s="38"/>
      <c r="G31" s="38"/>
      <c r="H31" s="38"/>
      <c r="I31" s="38"/>
      <c r="J31" s="38"/>
      <c r="K31" s="38"/>
      <c r="L31" s="15"/>
      <c r="M31" s="11"/>
      <c r="N31" s="39"/>
      <c r="O31" s="13"/>
    </row>
    <row r="32" spans="2:15" x14ac:dyDescent="0.3">
      <c r="B32" s="37" t="str">
        <f>'[3]Exhibit for Public Release'!$A$22</f>
        <v>Base Claims Update from prior year</v>
      </c>
      <c r="C32" s="38">
        <f>ROUND('[1]Rate Filing Summary'!C32,3)</f>
        <v>-2.1000000000000001E-2</v>
      </c>
      <c r="D32" s="38"/>
      <c r="E32" s="38"/>
      <c r="F32" s="38"/>
      <c r="G32" s="38"/>
      <c r="H32" s="38"/>
      <c r="I32" s="38"/>
      <c r="J32" s="38"/>
      <c r="K32" s="38"/>
      <c r="L32" s="15"/>
      <c r="M32" s="11"/>
      <c r="N32" s="39"/>
      <c r="O32" s="13"/>
    </row>
    <row r="33" spans="2:15" x14ac:dyDescent="0.3">
      <c r="B33" s="37" t="str">
        <f>'[4]Exhibit for Public Release'!$A$22</f>
        <v>Morbidity</v>
      </c>
      <c r="C33" s="38"/>
      <c r="D33" s="38"/>
      <c r="E33" s="38"/>
      <c r="F33" s="38"/>
      <c r="G33" s="38"/>
      <c r="H33" s="38"/>
      <c r="I33" s="38"/>
      <c r="J33" s="38"/>
      <c r="K33" s="38">
        <f>ROUND('[1]Rate Filing Summary'!K33,3)</f>
        <v>0.02</v>
      </c>
      <c r="L33" s="15"/>
      <c r="M33" s="11"/>
      <c r="N33" s="39"/>
      <c r="O33" s="13"/>
    </row>
    <row r="34" spans="2:15" x14ac:dyDescent="0.3">
      <c r="B34" s="37" t="str">
        <f>'[3]Exhibit for Public Release'!$A$23</f>
        <v>ConnectorCare Morbidity</v>
      </c>
      <c r="C34" s="38">
        <f>ROUND('[1]Rate Filing Summary'!C34,3)</f>
        <v>6.0000000000000001E-3</v>
      </c>
      <c r="D34" s="38"/>
      <c r="E34" s="38"/>
      <c r="F34" s="38"/>
      <c r="G34" s="38"/>
      <c r="H34" s="38"/>
      <c r="I34" s="38"/>
      <c r="J34" s="38"/>
      <c r="K34" s="38"/>
      <c r="L34" s="15"/>
      <c r="M34" s="11"/>
      <c r="N34" s="39"/>
      <c r="O34" s="13"/>
    </row>
    <row r="35" spans="2:15" x14ac:dyDescent="0.3">
      <c r="B35" s="37" t="str">
        <f>'[5]Exhibit for Public Release'!$A$22</f>
        <v>Over/Understatement of Prior Year Projected Claims</v>
      </c>
      <c r="C35" s="38"/>
      <c r="D35" s="38">
        <f>ROUND('[1]Rate Filing Summary'!D35,3)</f>
        <v>-8.8999999999999996E-2</v>
      </c>
      <c r="E35" s="38"/>
      <c r="F35" s="38">
        <f>ROUND('[1]Rate Filing Summary'!F35,3)</f>
        <v>0.01</v>
      </c>
      <c r="G35" s="38"/>
      <c r="H35" s="38"/>
      <c r="I35" s="38">
        <f>ROUND('[1]Rate Filing Summary'!I35,3)</f>
        <v>-2.9000000000000001E-2</v>
      </c>
      <c r="J35" s="38"/>
      <c r="K35" s="38">
        <f>ROUND('[1]Rate Filing Summary'!K35,3)</f>
        <v>-1.9E-2</v>
      </c>
      <c r="L35" s="15"/>
      <c r="M35" s="11"/>
      <c r="N35" s="39"/>
      <c r="O35" s="13"/>
    </row>
    <row r="36" spans="2:15" x14ac:dyDescent="0.3">
      <c r="B36" s="37" t="str">
        <f>'[4]Exhibit for Public Release'!$A$24</f>
        <v>Contracting and other changes</v>
      </c>
      <c r="C36" s="38"/>
      <c r="D36" s="38"/>
      <c r="E36" s="38"/>
      <c r="F36" s="38"/>
      <c r="G36" s="38"/>
      <c r="H36" s="38"/>
      <c r="I36" s="38"/>
      <c r="J36" s="38"/>
      <c r="K36" s="38">
        <f>ROUND('[1]Rate Filing Summary'!K36,3)</f>
        <v>-0.05</v>
      </c>
      <c r="L36" s="15"/>
      <c r="M36" s="11"/>
      <c r="N36" s="39"/>
      <c r="O36" s="13"/>
    </row>
    <row r="37" spans="2:15" x14ac:dyDescent="0.3">
      <c r="B37" s="37" t="str">
        <f>'[5]Exhibit for Public Release'!$A$23</f>
        <v>Impact of New Base Experience</v>
      </c>
      <c r="C37" s="38"/>
      <c r="D37" s="38"/>
      <c r="E37" s="38"/>
      <c r="F37" s="38">
        <f>ROUND('[1]Rate Filing Summary'!F37,3)</f>
        <v>-0.107</v>
      </c>
      <c r="G37" s="38"/>
      <c r="H37" s="38"/>
      <c r="I37" s="38"/>
      <c r="J37" s="38"/>
      <c r="K37" s="38"/>
      <c r="L37" s="15"/>
      <c r="M37" s="11"/>
      <c r="N37" s="39"/>
      <c r="O37" s="13"/>
    </row>
    <row r="38" spans="2:15" x14ac:dyDescent="0.3">
      <c r="B38" s="40" t="str">
        <f>'[6]Components of Premium Change'!$I$39</f>
        <v>Change in Pharmacy Contract</v>
      </c>
      <c r="C38" s="38"/>
      <c r="D38" s="38">
        <f>ROUND('[1]Rate Filing Summary'!D38,3)</f>
        <v>-0.02</v>
      </c>
      <c r="E38" s="38"/>
      <c r="F38" s="38"/>
      <c r="G38" s="38"/>
      <c r="H38" s="38"/>
      <c r="I38" s="38"/>
      <c r="J38" s="38"/>
      <c r="K38" s="38"/>
      <c r="L38" s="15"/>
      <c r="M38" s="11"/>
      <c r="N38" s="39"/>
      <c r="O38" s="13"/>
    </row>
    <row r="39" spans="2:15" x14ac:dyDescent="0.3">
      <c r="B39" s="40" t="str">
        <f>'[6]Components of Premium Change'!$I$41</f>
        <v>Change in Silver loadings and other mandated benefits</v>
      </c>
      <c r="C39" s="38"/>
      <c r="D39" s="38">
        <f>ROUND('[1]Rate Filing Summary'!D39,3)</f>
        <v>-1.7000000000000001E-2</v>
      </c>
      <c r="E39" s="38"/>
      <c r="F39" s="38"/>
      <c r="G39" s="38"/>
      <c r="H39" s="38"/>
      <c r="I39" s="38"/>
      <c r="J39" s="38"/>
      <c r="K39" s="38"/>
      <c r="L39" s="15"/>
      <c r="M39" s="11"/>
      <c r="N39" s="39"/>
      <c r="O39" s="13"/>
    </row>
    <row r="40" spans="2:15" x14ac:dyDescent="0.3">
      <c r="B40" s="37" t="str">
        <f>'[7]Exhibit for Public Release'!$A$22</f>
        <v>Membership mix impact / Other</v>
      </c>
      <c r="C40" s="38">
        <f>ROUND('[1]Rate Filing Summary'!C40,3)</f>
        <v>0</v>
      </c>
      <c r="D40" s="38"/>
      <c r="E40" s="38"/>
      <c r="F40" s="38"/>
      <c r="G40" s="38"/>
      <c r="H40" s="38"/>
      <c r="I40" s="38"/>
      <c r="J40" s="38">
        <f>ROUND('[1]Rate Filing Summary'!J40,3)</f>
        <v>2.4E-2</v>
      </c>
      <c r="K40" s="38"/>
      <c r="L40" s="15"/>
      <c r="M40" s="11"/>
      <c r="N40" s="39"/>
      <c r="O40" s="13"/>
    </row>
    <row r="41" spans="2:15" x14ac:dyDescent="0.3">
      <c r="B41" s="37" t="str">
        <f>'[8]Exhibit for Public Release'!$A$22</f>
        <v>Multiplicative Claims Adjustment</v>
      </c>
      <c r="C41" s="38">
        <f>ROUND('[1]Rate Filing Summary'!C41,3)</f>
        <v>0</v>
      </c>
      <c r="D41" s="38"/>
      <c r="E41" s="38"/>
      <c r="F41" s="38"/>
      <c r="G41" s="38">
        <f>ROUND('[1]Rate Filing Summary'!G41,3)</f>
        <v>1.2999999999999999E-2</v>
      </c>
      <c r="H41" s="38">
        <f>ROUND('[1]Rate Filing Summary'!H41,3)</f>
        <v>1.2999999999999999E-2</v>
      </c>
      <c r="I41" s="38"/>
      <c r="J41" s="38"/>
      <c r="K41" s="38"/>
      <c r="L41" s="15"/>
      <c r="M41" s="11"/>
      <c r="N41" s="39"/>
      <c r="O41" s="13"/>
    </row>
    <row r="42" spans="2:15" x14ac:dyDescent="0.3">
      <c r="B42" s="37" t="str">
        <f>'[8]Exhibit for Public Release'!$A$23</f>
        <v>Trend Leveraging</v>
      </c>
      <c r="C42" s="38">
        <f>ROUND('[1]Rate Filing Summary'!C42,3)</f>
        <v>0</v>
      </c>
      <c r="D42" s="38"/>
      <c r="E42" s="38"/>
      <c r="F42" s="38"/>
      <c r="G42" s="38">
        <f>ROUND('[1]Rate Filing Summary'!G42,3)</f>
        <v>7.0000000000000001E-3</v>
      </c>
      <c r="H42" s="38">
        <f>ROUND('[1]Rate Filing Summary'!H42,3)</f>
        <v>7.0000000000000001E-3</v>
      </c>
      <c r="I42" s="38"/>
      <c r="J42" s="38"/>
      <c r="K42" s="38"/>
      <c r="L42" s="15"/>
      <c r="M42" s="11"/>
      <c r="N42" s="39"/>
      <c r="O42" s="13"/>
    </row>
    <row r="43" spans="2:15" x14ac:dyDescent="0.3">
      <c r="B43" s="37" t="str">
        <f>'[8]Exhibit for Public Release'!$A$24</f>
        <v>Other</v>
      </c>
      <c r="C43" s="38">
        <f>ROUND('[1]Rate Filing Summary'!C43,3)</f>
        <v>0</v>
      </c>
      <c r="D43" s="38"/>
      <c r="E43" s="38"/>
      <c r="F43" s="38"/>
      <c r="G43" s="38">
        <f>ROUND('[1]Rate Filing Summary'!G43,3)</f>
        <v>-3.3000000000000002E-2</v>
      </c>
      <c r="H43" s="38">
        <f>ROUND('[1]Rate Filing Summary'!H43,3)</f>
        <v>-3.3000000000000002E-2</v>
      </c>
      <c r="I43" s="38"/>
      <c r="J43" s="38"/>
      <c r="K43" s="38"/>
      <c r="L43" s="38"/>
      <c r="M43" s="11"/>
      <c r="N43" s="39"/>
      <c r="O43" s="13"/>
    </row>
    <row r="44" spans="2:15" x14ac:dyDescent="0.3">
      <c r="B44" s="37" t="str">
        <f>'[9]Exhibit for Public Release'!$A$22</f>
        <v>Medical Management Incentives Adjustment</v>
      </c>
      <c r="C44" s="38">
        <f>ROUND('[1]Rate Filing Summary'!C44,3)</f>
        <v>0</v>
      </c>
      <c r="D44" s="38"/>
      <c r="E44" s="38"/>
      <c r="F44" s="38"/>
      <c r="G44" s="38"/>
      <c r="H44" s="38"/>
      <c r="I44" s="38">
        <f>ROUND('[1]Rate Filing Summary'!I44,3)</f>
        <v>-2E-3</v>
      </c>
      <c r="J44" s="38"/>
      <c r="K44" s="38"/>
      <c r="L44" s="38"/>
      <c r="M44" s="11"/>
      <c r="N44" s="39"/>
      <c r="O44" s="13"/>
    </row>
    <row r="45" spans="2:15" x14ac:dyDescent="0.3">
      <c r="B45" s="37" t="str">
        <f>'[9]Exhibit for Public Release'!$A$23</f>
        <v>Future COVID-19 Costs Adjustment</v>
      </c>
      <c r="C45" s="38">
        <f>ROUND('[1]Rate Filing Summary'!C45,3)</f>
        <v>0</v>
      </c>
      <c r="D45" s="38"/>
      <c r="E45" s="38"/>
      <c r="F45" s="38"/>
      <c r="G45" s="38"/>
      <c r="H45" s="38"/>
      <c r="I45" s="38">
        <f>ROUND('[1]Rate Filing Summary'!I45,3)</f>
        <v>-2.1000000000000001E-2</v>
      </c>
      <c r="J45" s="38"/>
      <c r="K45" s="38"/>
      <c r="L45" s="38"/>
      <c r="M45" s="11"/>
      <c r="N45" s="39"/>
      <c r="O45" s="13"/>
    </row>
    <row r="46" spans="2:15" x14ac:dyDescent="0.3">
      <c r="B46" s="37" t="str">
        <f>'[10]Exhibit for Public Release'!$A$22</f>
        <v>New Benefits</v>
      </c>
      <c r="C46" s="38">
        <f>ROUND('[1]Rate Filing Summary'!C46,3)</f>
        <v>0</v>
      </c>
      <c r="D46" s="38"/>
      <c r="E46" s="38"/>
      <c r="F46" s="38"/>
      <c r="G46" s="38"/>
      <c r="H46" s="38"/>
      <c r="I46" s="38"/>
      <c r="J46" s="38"/>
      <c r="K46" s="38"/>
      <c r="L46" s="38"/>
      <c r="M46" s="11"/>
      <c r="N46" s="39"/>
      <c r="O46" s="13"/>
    </row>
    <row r="47" spans="2:15" x14ac:dyDescent="0.3">
      <c r="B47" s="41" t="str">
        <f>'[2]Exhibit for Public Release'!$A$25</f>
        <v>All Other</v>
      </c>
      <c r="C47" s="38">
        <f>ROUND('[1]Rate Filing Summary'!C47,3)</f>
        <v>-3.0000000000000001E-3</v>
      </c>
      <c r="D47" s="38"/>
      <c r="E47" s="38">
        <f>ROUND('[1]Rate Filing Summary'!E47,3)</f>
        <v>-5.0000000000000001E-3</v>
      </c>
      <c r="F47" s="38">
        <f>ROUND('[1]Rate Filing Summary'!F47,3)</f>
        <v>5.0000000000000001E-3</v>
      </c>
      <c r="G47" s="38">
        <f>ROUND('[1]Rate Filing Summary'!G47,3)</f>
        <v>1E-3</v>
      </c>
      <c r="H47" s="38">
        <f>ROUND('[1]Rate Filing Summary'!H47,3)</f>
        <v>1E-3</v>
      </c>
      <c r="I47" s="38">
        <f>ROUND('[1]Rate Filing Summary'!I47,3)</f>
        <v>2.5000000000000001E-2</v>
      </c>
      <c r="J47" s="38"/>
      <c r="K47" s="38"/>
      <c r="L47" s="38">
        <f>ROUND('[1]Rate Filing Summary'!L47,3)</f>
        <v>-1E-3</v>
      </c>
      <c r="M47" s="11"/>
      <c r="N47" s="39"/>
      <c r="O47" s="13"/>
    </row>
    <row r="48" spans="2:15" x14ac:dyDescent="0.3">
      <c r="B48" s="37" t="s">
        <v>17</v>
      </c>
      <c r="C48" s="38">
        <f>ROUND('[1]Rate Filing Summary'!C48,3)</f>
        <v>3.6999999999999998E-2</v>
      </c>
      <c r="D48" s="38">
        <f>ROUND('[1]Rate Filing Summary'!D48,3)</f>
        <v>-3.3000000000000002E-2</v>
      </c>
      <c r="E48" s="38">
        <f>ROUND('[1]Rate Filing Summary'!E48,3)</f>
        <v>7.9000000000000001E-2</v>
      </c>
      <c r="F48" s="38">
        <f>ROUND('[1]Rate Filing Summary'!F48,3)</f>
        <v>1.2E-2</v>
      </c>
      <c r="G48" s="38">
        <f>ROUND('[1]Rate Filing Summary'!G48,3)</f>
        <v>7.0000000000000007E-2</v>
      </c>
      <c r="H48" s="38">
        <f>ROUND('[1]Rate Filing Summary'!H48,3)</f>
        <v>5.8999999999999997E-2</v>
      </c>
      <c r="I48" s="38">
        <f>ROUND('[1]Rate Filing Summary'!I48,3)</f>
        <v>7.1999999999999995E-2</v>
      </c>
      <c r="J48" s="38">
        <f>ROUND('[1]Rate Filing Summary'!J48,3)</f>
        <v>6.9000000000000006E-2</v>
      </c>
      <c r="K48" s="38">
        <f>ROUND('[1]Rate Filing Summary'!K48,3)</f>
        <v>2.9000000000000001E-2</v>
      </c>
      <c r="L48" s="38">
        <f>ROUND('[1]Rate Filing Summary'!L48,3)</f>
        <v>9.9000000000000005E-2</v>
      </c>
      <c r="M48" s="11"/>
      <c r="N48" s="38">
        <f>ROUND('[1]Rate Filing Summary'!N48,3)</f>
        <v>3.2000000000000001E-2</v>
      </c>
      <c r="O48" s="13"/>
    </row>
    <row r="49" spans="2:14" x14ac:dyDescent="0.3"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spans="2:14" x14ac:dyDescent="0.3">
      <c r="B50" s="43" t="s">
        <v>49</v>
      </c>
      <c r="C50" s="44">
        <f>ROUND('[11]Rate Filing Summary'!C8,3)</f>
        <v>0.04</v>
      </c>
      <c r="D50" s="44">
        <f>ROUND('[11]Rate Filing Summary'!D8,3)</f>
        <v>-3.7999999999999999E-2</v>
      </c>
      <c r="E50" s="44">
        <f>ROUND('[11]Rate Filing Summary'!E8,3)</f>
        <v>8.5999999999999993E-2</v>
      </c>
      <c r="F50" s="44">
        <f>ROUND('[11]Rate Filing Summary'!F8,3)</f>
        <v>3.3000000000000002E-2</v>
      </c>
      <c r="G50" s="44">
        <f>ROUND('[11]Rate Filing Summary'!G8,3)</f>
        <v>7.2999999999999995E-2</v>
      </c>
      <c r="H50" s="44">
        <f>ROUND('[11]Rate Filing Summary'!H8,3)</f>
        <v>7.1999999999999995E-2</v>
      </c>
      <c r="I50" s="44">
        <f>ROUND('[11]Rate Filing Summary'!I8,3)</f>
        <v>7.0999999999999994E-2</v>
      </c>
      <c r="J50" s="44">
        <f>ROUND('[11]Rate Filing Summary'!J8,3)</f>
        <v>7.3999999999999996E-2</v>
      </c>
      <c r="K50" s="44">
        <f>ROUND('[11]Rate Filing Summary'!K8,3)</f>
        <v>3.4000000000000002E-2</v>
      </c>
      <c r="L50" s="44">
        <f>ROUND('[11]Rate Filing Summary'!L8,3)</f>
        <v>0.121</v>
      </c>
      <c r="M50" s="45"/>
      <c r="N50" s="44">
        <f>ROUND('[11]Rate Filing Summary'!N8,3)</f>
        <v>3.6999999999999998E-2</v>
      </c>
    </row>
    <row r="51" spans="2:14" x14ac:dyDescent="0.3">
      <c r="B51" s="46" t="s">
        <v>50</v>
      </c>
      <c r="C51" s="47">
        <f>C8-C50</f>
        <v>-3.0000000000000027E-3</v>
      </c>
      <c r="D51" s="47">
        <f t="shared" ref="D51:N51" si="0">D8-D50</f>
        <v>4.9999999999999975E-3</v>
      </c>
      <c r="E51" s="47">
        <f t="shared" si="0"/>
        <v>-6.9999999999999923E-3</v>
      </c>
      <c r="F51" s="47">
        <f t="shared" si="0"/>
        <v>-2.1000000000000001E-2</v>
      </c>
      <c r="G51" s="47">
        <f t="shared" si="0"/>
        <v>-2.9999999999999888E-3</v>
      </c>
      <c r="H51" s="47">
        <f t="shared" si="0"/>
        <v>-1.2999999999999998E-2</v>
      </c>
      <c r="I51" s="47">
        <f t="shared" si="0"/>
        <v>1.0000000000000009E-3</v>
      </c>
      <c r="J51" s="47">
        <f t="shared" si="0"/>
        <v>-4.9999999999999906E-3</v>
      </c>
      <c r="K51" s="47">
        <f t="shared" si="0"/>
        <v>-5.000000000000001E-3</v>
      </c>
      <c r="L51" s="47">
        <f t="shared" si="0"/>
        <v>-2.1999999999999992E-2</v>
      </c>
      <c r="M51" s="11"/>
      <c r="N51" s="47">
        <f t="shared" si="0"/>
        <v>-4.9999999999999975E-3</v>
      </c>
    </row>
  </sheetData>
  <sheetProtection algorithmName="SHA-512" hashValue="bojOWc8JBPM5NjEUFHTYJ5dEjNIERhsCcuqZJW5Enx08Q5InVHjl3WFOTq2XEUb8C/zJQ4oq9+b+dN1kf17rig==" saltValue="k/5q4TGmjjW6RKfsvmg9wQ==" spinCount="100000" sheet="1" objects="1" scenarios="1"/>
  <conditionalFormatting sqref="C23:L48">
    <cfRule type="cellIs" dxfId="7" priority="2" operator="equal">
      <formula>0</formula>
    </cfRule>
  </conditionalFormatting>
  <conditionalFormatting sqref="C51:L51 N51">
    <cfRule type="cellIs" dxfId="6" priority="1" operator="lessThan">
      <formula>0</formula>
    </cfRule>
  </conditionalFormatting>
  <conditionalFormatting sqref="E23">
    <cfRule type="cellIs" dxfId="5" priority="3" operator="equal">
      <formula>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530ECCCC-480E-4849-A37E-B23D5E08C04E}">
            <xm:f>Sheet1!C8=FALSE</xm:f>
            <x14:dxf>
              <font>
                <color rgb="FFFF0000"/>
              </font>
            </x14:dxf>
          </x14:cfRule>
          <xm:sqref>C8:L9</xm:sqref>
        </x14:conditionalFormatting>
        <x14:conditionalFormatting xmlns:xm="http://schemas.microsoft.com/office/excel/2006/main">
          <x14:cfRule type="expression" priority="8" id="{2FF26CDE-CE62-4A74-9395-A461EAD6F889}">
            <xm:f>Sheet1!C12=FALSE</xm:f>
            <x14:dxf>
              <font>
                <color rgb="FFFF0000"/>
              </font>
            </x14:dxf>
          </x14:cfRule>
          <xm:sqref>C12:L14 N12:N14</xm:sqref>
        </x14:conditionalFormatting>
        <x14:conditionalFormatting xmlns:xm="http://schemas.microsoft.com/office/excel/2006/main">
          <x14:cfRule type="expression" priority="7" id="{C5A057B5-550F-4E28-92B8-F1B850380BC1}">
            <xm:f>Sheet1!C17=FALSE</xm:f>
            <x14:dxf>
              <font>
                <color rgb="FFFF0000"/>
              </font>
            </x14:dxf>
          </x14:cfRule>
          <xm:sqref>C17:L20 N17:N20</xm:sqref>
        </x14:conditionalFormatting>
        <x14:conditionalFormatting xmlns:xm="http://schemas.microsoft.com/office/excel/2006/main">
          <x14:cfRule type="expression" priority="6" id="{F4CA2D7B-373D-4437-9AD4-65BE6DD8D64E}">
            <xm:f>Sheet1!C23=FALSE</xm:f>
            <x14:dxf>
              <font>
                <color rgb="FFFF0000"/>
              </font>
            </x14:dxf>
          </x14:cfRule>
          <xm:sqref>C23:L48 N23:N48</xm:sqref>
        </x14:conditionalFormatting>
        <x14:conditionalFormatting xmlns:xm="http://schemas.microsoft.com/office/excel/2006/main">
          <x14:cfRule type="expression" priority="4" id="{5596004F-280A-431A-BE23-B5BAF9908AB9}">
            <xm:f>Sheet1!N8=FALSE</xm:f>
            <x14:dxf>
              <font>
                <color rgb="FFFF0000"/>
              </font>
            </x14:dxf>
          </x14:cfRule>
          <xm:sqref>N8:N9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workbookViewId="0">
      <selection sqref="A1:XFD1048576"/>
    </sheetView>
  </sheetViews>
  <sheetFormatPr defaultColWidth="8.77734375" defaultRowHeight="14.4" x14ac:dyDescent="0.3"/>
  <cols>
    <col min="1" max="16384" width="8.77734375" style="1"/>
  </cols>
  <sheetData>
    <row r="2" spans="1:15" x14ac:dyDescent="0.3">
      <c r="B2" s="1" t="s">
        <v>23</v>
      </c>
    </row>
    <row r="3" spans="1:15" x14ac:dyDescent="0.3">
      <c r="B3" s="1" t="s">
        <v>24</v>
      </c>
    </row>
    <row r="6" spans="1:15" x14ac:dyDescent="0.3">
      <c r="C6" s="1" t="s">
        <v>0</v>
      </c>
      <c r="D6" s="1" t="s">
        <v>1</v>
      </c>
      <c r="E6" s="1" t="s">
        <v>2</v>
      </c>
      <c r="F6" s="1" t="s">
        <v>3</v>
      </c>
      <c r="G6" s="1" t="s">
        <v>4</v>
      </c>
      <c r="H6" s="1" t="s">
        <v>5</v>
      </c>
      <c r="I6" s="1" t="s">
        <v>6</v>
      </c>
      <c r="J6" s="1" t="s">
        <v>7</v>
      </c>
      <c r="K6" s="1" t="s">
        <v>8</v>
      </c>
      <c r="L6" s="1" t="s">
        <v>9</v>
      </c>
      <c r="M6" s="2"/>
      <c r="N6" s="1" t="s">
        <v>10</v>
      </c>
    </row>
    <row r="7" spans="1:15" x14ac:dyDescent="0.3">
      <c r="B7" s="1" t="s">
        <v>11</v>
      </c>
    </row>
    <row r="8" spans="1:15" x14ac:dyDescent="0.3">
      <c r="A8" s="2"/>
      <c r="B8" s="2" t="s">
        <v>12</v>
      </c>
      <c r="C8" s="2" t="b">
        <v>0</v>
      </c>
      <c r="D8" s="2" t="b">
        <v>0</v>
      </c>
      <c r="E8" s="2" t="b">
        <v>0</v>
      </c>
      <c r="F8" s="2" t="b">
        <v>0</v>
      </c>
      <c r="G8" s="2" t="b">
        <v>0</v>
      </c>
      <c r="H8" s="2" t="b">
        <v>0</v>
      </c>
      <c r="I8" s="2" t="b">
        <v>0</v>
      </c>
      <c r="J8" s="2" t="b">
        <v>0</v>
      </c>
      <c r="K8" s="2" t="b">
        <v>0</v>
      </c>
      <c r="L8" s="2" t="b">
        <v>0</v>
      </c>
      <c r="M8" s="2"/>
      <c r="N8" s="2" t="b">
        <v>0</v>
      </c>
      <c r="O8" s="2"/>
    </row>
    <row r="9" spans="1:15" x14ac:dyDescent="0.3">
      <c r="B9" s="1" t="s">
        <v>13</v>
      </c>
      <c r="C9" s="2" t="b">
        <v>1</v>
      </c>
      <c r="D9" s="2" t="b">
        <v>1</v>
      </c>
      <c r="E9" s="2" t="b">
        <v>1</v>
      </c>
      <c r="F9" s="2" t="b">
        <v>1</v>
      </c>
      <c r="G9" s="2" t="b">
        <v>1</v>
      </c>
      <c r="H9" s="2" t="b">
        <v>1</v>
      </c>
      <c r="I9" s="2" t="b">
        <v>0</v>
      </c>
      <c r="J9" s="2" t="b">
        <v>1</v>
      </c>
      <c r="K9" s="2" t="b">
        <v>1</v>
      </c>
      <c r="L9" s="2" t="b">
        <v>1</v>
      </c>
      <c r="M9" s="2"/>
      <c r="N9" s="2" t="b">
        <v>0</v>
      </c>
    </row>
    <row r="11" spans="1:15" x14ac:dyDescent="0.3">
      <c r="B11" s="1" t="s">
        <v>14</v>
      </c>
    </row>
    <row r="12" spans="1:15" x14ac:dyDescent="0.3">
      <c r="A12" s="2"/>
      <c r="B12" s="2" t="s">
        <v>15</v>
      </c>
      <c r="C12" s="2" t="b">
        <v>1</v>
      </c>
      <c r="D12" s="2" t="b">
        <v>1</v>
      </c>
      <c r="E12" s="2" t="b">
        <v>1</v>
      </c>
      <c r="F12" s="2" t="b">
        <v>0</v>
      </c>
      <c r="G12" s="2" t="b">
        <v>1</v>
      </c>
      <c r="H12" s="2" t="b">
        <v>1</v>
      </c>
      <c r="I12" s="2" t="b">
        <v>0</v>
      </c>
      <c r="J12" s="2" t="b">
        <v>0</v>
      </c>
      <c r="K12" s="2" t="b">
        <v>1</v>
      </c>
      <c r="L12" s="2" t="b">
        <v>0</v>
      </c>
      <c r="M12" s="2"/>
      <c r="N12" s="2" t="b">
        <v>0</v>
      </c>
      <c r="O12" s="2"/>
    </row>
    <row r="13" spans="1:15" x14ac:dyDescent="0.3">
      <c r="A13" s="2"/>
      <c r="B13" s="2" t="s">
        <v>16</v>
      </c>
      <c r="C13" s="2" t="b">
        <v>1</v>
      </c>
      <c r="D13" s="2" t="b">
        <v>1</v>
      </c>
      <c r="E13" s="2" t="b">
        <v>0</v>
      </c>
      <c r="F13" s="2" t="b">
        <v>1</v>
      </c>
      <c r="G13" s="2" t="b">
        <v>1</v>
      </c>
      <c r="H13" s="2" t="b">
        <v>1</v>
      </c>
      <c r="I13" s="2" t="b">
        <v>0</v>
      </c>
      <c r="J13" s="2" t="b">
        <v>1</v>
      </c>
      <c r="K13" s="2" t="b">
        <v>1</v>
      </c>
      <c r="L13" s="2" t="b">
        <v>0</v>
      </c>
      <c r="M13" s="2"/>
      <c r="N13" s="2" t="b">
        <v>0</v>
      </c>
      <c r="O13" s="2"/>
    </row>
    <row r="14" spans="1:15" x14ac:dyDescent="0.3">
      <c r="A14" s="2"/>
      <c r="B14" s="2" t="s">
        <v>17</v>
      </c>
      <c r="C14" s="2" t="b">
        <v>1</v>
      </c>
      <c r="D14" s="2" t="b">
        <v>1</v>
      </c>
      <c r="E14" s="2" t="b">
        <v>0</v>
      </c>
      <c r="F14" s="2" t="b">
        <v>0</v>
      </c>
      <c r="G14" s="2" t="b">
        <v>1</v>
      </c>
      <c r="H14" s="2" t="b">
        <v>1</v>
      </c>
      <c r="I14" s="2" t="b">
        <v>0</v>
      </c>
      <c r="J14" s="2" t="b">
        <v>0</v>
      </c>
      <c r="K14" s="2" t="b">
        <v>1</v>
      </c>
      <c r="L14" s="2" t="b">
        <v>0</v>
      </c>
      <c r="M14" s="2"/>
      <c r="N14" s="2" t="b">
        <v>0</v>
      </c>
      <c r="O14" s="2"/>
    </row>
    <row r="15" spans="1:15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3">
      <c r="A16" s="2"/>
      <c r="B16" s="2" t="s">
        <v>18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5" x14ac:dyDescent="0.3">
      <c r="B17" s="2" t="s">
        <v>19</v>
      </c>
      <c r="C17" s="2" t="b">
        <v>1</v>
      </c>
      <c r="D17" s="2" t="b">
        <v>1</v>
      </c>
      <c r="E17" s="2" t="b">
        <v>1</v>
      </c>
      <c r="F17" s="2" t="b">
        <v>1</v>
      </c>
      <c r="G17" s="2" t="b">
        <v>1</v>
      </c>
      <c r="H17" s="2" t="b">
        <v>1</v>
      </c>
      <c r="I17" s="2" t="b">
        <v>0</v>
      </c>
      <c r="J17" s="2" t="b">
        <v>1</v>
      </c>
      <c r="K17" s="2" t="b">
        <v>1</v>
      </c>
      <c r="L17" s="2" t="b">
        <v>1</v>
      </c>
      <c r="M17" s="2"/>
      <c r="N17" s="2" t="b">
        <v>0</v>
      </c>
      <c r="O17" s="2"/>
    </row>
    <row r="18" spans="2:15" x14ac:dyDescent="0.3">
      <c r="B18" s="2" t="s">
        <v>20</v>
      </c>
      <c r="C18" s="2" t="b">
        <v>1</v>
      </c>
      <c r="D18" s="2" t="b">
        <v>1</v>
      </c>
      <c r="E18" s="2" t="b">
        <v>1</v>
      </c>
      <c r="F18" s="2" t="b">
        <v>1</v>
      </c>
      <c r="G18" s="2" t="b">
        <v>1</v>
      </c>
      <c r="H18" s="2" t="b">
        <v>1</v>
      </c>
      <c r="I18" s="2" t="b">
        <v>0</v>
      </c>
      <c r="J18" s="2" t="b">
        <v>1</v>
      </c>
      <c r="K18" s="2" t="b">
        <v>1</v>
      </c>
      <c r="L18" s="2" t="b">
        <v>1</v>
      </c>
      <c r="M18" s="2"/>
      <c r="N18" s="2" t="b">
        <v>1</v>
      </c>
      <c r="O18" s="2"/>
    </row>
    <row r="19" spans="2:15" x14ac:dyDescent="0.3">
      <c r="B19" s="2" t="s">
        <v>21</v>
      </c>
      <c r="C19" s="2" t="b">
        <v>1</v>
      </c>
      <c r="D19" s="2" t="b">
        <v>1</v>
      </c>
      <c r="E19" s="2" t="b">
        <v>1</v>
      </c>
      <c r="F19" s="2" t="b">
        <v>1</v>
      </c>
      <c r="G19" s="2" t="b">
        <v>0</v>
      </c>
      <c r="H19" s="2" t="b">
        <v>0</v>
      </c>
      <c r="I19" s="2" t="b">
        <v>1</v>
      </c>
      <c r="J19" s="2" t="b">
        <v>1</v>
      </c>
      <c r="K19" s="2" t="b">
        <v>0</v>
      </c>
      <c r="L19" s="2" t="b">
        <v>1</v>
      </c>
      <c r="M19" s="2"/>
      <c r="N19" s="2" t="b">
        <v>0</v>
      </c>
      <c r="O19" s="2"/>
    </row>
    <row r="20" spans="2:15" x14ac:dyDescent="0.3">
      <c r="B20" s="2" t="s">
        <v>17</v>
      </c>
      <c r="C20" s="2" t="b">
        <v>1</v>
      </c>
      <c r="D20" s="2" t="b">
        <v>1</v>
      </c>
      <c r="E20" s="2" t="b">
        <v>1</v>
      </c>
      <c r="F20" s="2" t="b">
        <v>1</v>
      </c>
      <c r="G20" s="2" t="b">
        <v>0</v>
      </c>
      <c r="H20" s="2" t="b">
        <v>0</v>
      </c>
      <c r="I20" s="2" t="b">
        <v>0</v>
      </c>
      <c r="J20" s="2" t="b">
        <v>1</v>
      </c>
      <c r="K20" s="2" t="b">
        <v>0</v>
      </c>
      <c r="L20" s="2" t="b">
        <v>1</v>
      </c>
      <c r="M20" s="2"/>
      <c r="N20" s="2" t="b">
        <v>0</v>
      </c>
      <c r="O20" s="2"/>
    </row>
    <row r="22" spans="2:15" x14ac:dyDescent="0.3">
      <c r="B22" s="1" t="s">
        <v>22</v>
      </c>
      <c r="C22" s="2"/>
    </row>
    <row r="23" spans="2:15" x14ac:dyDescent="0.3">
      <c r="B23" s="1" t="s">
        <v>25</v>
      </c>
      <c r="C23" s="2" t="b">
        <v>1</v>
      </c>
      <c r="D23" s="2" t="b">
        <v>1</v>
      </c>
      <c r="E23" s="2" t="b">
        <v>0</v>
      </c>
      <c r="F23" s="2" t="b">
        <v>1</v>
      </c>
      <c r="G23" s="2" t="b">
        <v>1</v>
      </c>
      <c r="H23" s="2" t="b">
        <v>1</v>
      </c>
      <c r="I23" s="2" t="b">
        <v>0</v>
      </c>
      <c r="J23" s="2" t="b">
        <v>0</v>
      </c>
      <c r="K23" s="2" t="b">
        <v>1</v>
      </c>
      <c r="L23" s="2" t="b">
        <v>0</v>
      </c>
      <c r="M23" s="2"/>
      <c r="N23" s="2" t="b">
        <v>1</v>
      </c>
      <c r="O23" s="2"/>
    </row>
    <row r="24" spans="2:15" x14ac:dyDescent="0.3">
      <c r="B24" s="1" t="s">
        <v>26</v>
      </c>
      <c r="C24" s="2" t="b">
        <v>1</v>
      </c>
      <c r="D24" s="2" t="b">
        <v>1</v>
      </c>
      <c r="E24" s="2" t="b">
        <v>0</v>
      </c>
      <c r="F24" s="2" t="b">
        <v>0</v>
      </c>
      <c r="G24" s="2" t="b">
        <v>1</v>
      </c>
      <c r="H24" s="2" t="b">
        <v>1</v>
      </c>
      <c r="I24" s="2" t="b">
        <v>0</v>
      </c>
      <c r="J24" s="2" t="b">
        <v>1</v>
      </c>
      <c r="K24" s="2" t="b">
        <v>1</v>
      </c>
      <c r="L24" s="2" t="b">
        <v>0</v>
      </c>
      <c r="M24" s="2"/>
      <c r="N24" s="2" t="b">
        <v>1</v>
      </c>
      <c r="O24" s="2"/>
    </row>
    <row r="25" spans="2:15" x14ac:dyDescent="0.3">
      <c r="B25" s="1" t="s">
        <v>21</v>
      </c>
      <c r="C25" s="2" t="b">
        <v>1</v>
      </c>
      <c r="D25" s="2" t="b">
        <v>1</v>
      </c>
      <c r="E25" s="2" t="b">
        <v>1</v>
      </c>
      <c r="F25" s="2" t="b">
        <v>1</v>
      </c>
      <c r="G25" s="2" t="b">
        <v>0</v>
      </c>
      <c r="H25" s="2" t="b">
        <v>0</v>
      </c>
      <c r="I25" s="2" t="b">
        <v>1</v>
      </c>
      <c r="J25" s="2" t="b">
        <v>1</v>
      </c>
      <c r="K25" s="2" t="b">
        <v>0</v>
      </c>
      <c r="L25" s="2" t="b">
        <v>1</v>
      </c>
      <c r="M25" s="2"/>
      <c r="N25" s="2" t="b">
        <v>1</v>
      </c>
      <c r="O25" s="2"/>
    </row>
    <row r="26" spans="2:15" x14ac:dyDescent="0.3">
      <c r="B26" s="1" t="s">
        <v>27</v>
      </c>
      <c r="C26" s="2" t="b">
        <v>0</v>
      </c>
      <c r="D26" s="2" t="b">
        <v>1</v>
      </c>
      <c r="E26" s="2" t="b">
        <v>1</v>
      </c>
      <c r="F26" s="2" t="b">
        <v>1</v>
      </c>
      <c r="G26" s="2" t="b">
        <v>0</v>
      </c>
      <c r="H26" s="2" t="b">
        <v>0</v>
      </c>
      <c r="I26" s="2" t="b">
        <v>1</v>
      </c>
      <c r="J26" s="2" t="b">
        <v>1</v>
      </c>
      <c r="K26" s="2" t="b">
        <v>1</v>
      </c>
      <c r="L26" s="2" t="b">
        <v>1</v>
      </c>
      <c r="M26" s="2"/>
      <c r="N26" s="2" t="b">
        <v>1</v>
      </c>
      <c r="O26" s="2"/>
    </row>
    <row r="27" spans="2:15" x14ac:dyDescent="0.3">
      <c r="B27" s="1" t="s">
        <v>28</v>
      </c>
      <c r="C27" s="2" t="b">
        <v>1</v>
      </c>
      <c r="D27" s="2" t="b">
        <v>1</v>
      </c>
      <c r="E27" s="2" t="b">
        <v>1</v>
      </c>
      <c r="F27" s="2" t="b">
        <v>1</v>
      </c>
      <c r="G27" s="2" t="b">
        <v>0</v>
      </c>
      <c r="H27" s="2" t="b">
        <v>1</v>
      </c>
      <c r="I27" s="2" t="b">
        <v>0</v>
      </c>
      <c r="J27" s="2" t="b">
        <v>1</v>
      </c>
      <c r="K27" s="2" t="b">
        <v>1</v>
      </c>
      <c r="L27" s="2" t="b">
        <v>0</v>
      </c>
      <c r="M27" s="2"/>
      <c r="N27" s="2" t="b">
        <v>1</v>
      </c>
      <c r="O27" s="2"/>
    </row>
    <row r="28" spans="2:15" x14ac:dyDescent="0.3">
      <c r="B28" s="1" t="s">
        <v>19</v>
      </c>
      <c r="C28" s="2" t="b">
        <v>0</v>
      </c>
      <c r="D28" s="2" t="b">
        <v>1</v>
      </c>
      <c r="E28" s="2" t="b">
        <v>1</v>
      </c>
      <c r="F28" s="2" t="b">
        <v>1</v>
      </c>
      <c r="G28" s="2" t="b">
        <v>1</v>
      </c>
      <c r="H28" s="2" t="b">
        <v>0</v>
      </c>
      <c r="I28" s="2" t="b">
        <v>0</v>
      </c>
      <c r="J28" s="2" t="b">
        <v>1</v>
      </c>
      <c r="K28" s="2" t="b">
        <v>1</v>
      </c>
      <c r="L28" s="2" t="b">
        <v>0</v>
      </c>
      <c r="M28" s="2"/>
      <c r="N28" s="2" t="b">
        <v>1</v>
      </c>
      <c r="O28" s="2"/>
    </row>
    <row r="29" spans="2:15" x14ac:dyDescent="0.3">
      <c r="B29" s="1" t="s">
        <v>29</v>
      </c>
      <c r="C29" s="2" t="b">
        <v>1</v>
      </c>
      <c r="D29" s="2" t="b">
        <v>1</v>
      </c>
      <c r="E29" s="2" t="b">
        <v>1</v>
      </c>
      <c r="F29" s="2" t="b">
        <v>1</v>
      </c>
      <c r="G29" s="2" t="b">
        <v>1</v>
      </c>
      <c r="H29" s="2" t="b">
        <v>1</v>
      </c>
      <c r="I29" s="2" t="b">
        <v>1</v>
      </c>
      <c r="J29" s="2" t="b">
        <v>1</v>
      </c>
      <c r="K29" s="2" t="b">
        <v>1</v>
      </c>
      <c r="L29" s="2" t="b">
        <v>1</v>
      </c>
      <c r="M29" s="2"/>
      <c r="N29" s="2" t="b">
        <v>1</v>
      </c>
      <c r="O29" s="2"/>
    </row>
    <row r="30" spans="2:15" x14ac:dyDescent="0.3">
      <c r="B30" s="1" t="s">
        <v>30</v>
      </c>
      <c r="C30" s="2" t="b">
        <v>1</v>
      </c>
      <c r="D30" s="2" t="b">
        <v>1</v>
      </c>
      <c r="E30" s="2" t="b">
        <v>0</v>
      </c>
      <c r="F30" s="2" t="b">
        <v>1</v>
      </c>
      <c r="G30" s="2" t="b">
        <v>1</v>
      </c>
      <c r="H30" s="2" t="b">
        <v>1</v>
      </c>
      <c r="I30" s="2" t="b">
        <v>1</v>
      </c>
      <c r="J30" s="2" t="b">
        <v>1</v>
      </c>
      <c r="K30" s="2" t="b">
        <v>1</v>
      </c>
      <c r="L30" s="2" t="b">
        <v>1</v>
      </c>
      <c r="M30" s="2"/>
      <c r="N30" s="2" t="b">
        <v>1</v>
      </c>
      <c r="O30" s="2"/>
    </row>
    <row r="31" spans="2:15" x14ac:dyDescent="0.3">
      <c r="B31" s="1" t="s">
        <v>31</v>
      </c>
      <c r="C31" s="2" t="b">
        <v>1</v>
      </c>
      <c r="D31" s="2" t="b">
        <v>1</v>
      </c>
      <c r="E31" s="2" t="b">
        <v>1</v>
      </c>
      <c r="F31" s="2" t="b">
        <v>1</v>
      </c>
      <c r="G31" s="2" t="b">
        <v>1</v>
      </c>
      <c r="H31" s="2" t="b">
        <v>1</v>
      </c>
      <c r="I31" s="2" t="b">
        <v>1</v>
      </c>
      <c r="J31" s="2" t="b">
        <v>1</v>
      </c>
      <c r="K31" s="2" t="b">
        <v>1</v>
      </c>
      <c r="L31" s="2" t="b">
        <v>1</v>
      </c>
      <c r="M31" s="2"/>
      <c r="N31" s="2" t="b">
        <v>1</v>
      </c>
      <c r="O31" s="2"/>
    </row>
    <row r="32" spans="2:15" x14ac:dyDescent="0.3">
      <c r="B32" s="1" t="s">
        <v>32</v>
      </c>
      <c r="C32" s="2" t="b">
        <v>0</v>
      </c>
      <c r="D32" s="2" t="b">
        <v>1</v>
      </c>
      <c r="E32" s="2" t="b">
        <v>1</v>
      </c>
      <c r="F32" s="2" t="b">
        <v>1</v>
      </c>
      <c r="G32" s="2" t="b">
        <v>1</v>
      </c>
      <c r="H32" s="2" t="b">
        <v>1</v>
      </c>
      <c r="I32" s="2" t="b">
        <v>1</v>
      </c>
      <c r="J32" s="2" t="b">
        <v>1</v>
      </c>
      <c r="K32" s="2" t="b">
        <v>1</v>
      </c>
      <c r="L32" s="2" t="b">
        <v>1</v>
      </c>
      <c r="M32" s="2"/>
      <c r="N32" s="2" t="b">
        <v>1</v>
      </c>
      <c r="O32" s="2"/>
    </row>
    <row r="33" spans="2:15" x14ac:dyDescent="0.3">
      <c r="B33" s="1" t="s">
        <v>33</v>
      </c>
      <c r="C33" s="2" t="b">
        <v>1</v>
      </c>
      <c r="D33" s="2" t="b">
        <v>1</v>
      </c>
      <c r="E33" s="2" t="b">
        <v>1</v>
      </c>
      <c r="F33" s="2" t="b">
        <v>1</v>
      </c>
      <c r="G33" s="2" t="b">
        <v>1</v>
      </c>
      <c r="H33" s="2" t="b">
        <v>1</v>
      </c>
      <c r="I33" s="2" t="b">
        <v>1</v>
      </c>
      <c r="J33" s="2" t="b">
        <v>1</v>
      </c>
      <c r="K33" s="2" t="b">
        <v>1</v>
      </c>
      <c r="L33" s="2" t="b">
        <v>1</v>
      </c>
      <c r="M33" s="2"/>
      <c r="N33" s="2" t="b">
        <v>1</v>
      </c>
      <c r="O33" s="2"/>
    </row>
    <row r="34" spans="2:15" x14ac:dyDescent="0.3">
      <c r="B34" s="1" t="s">
        <v>34</v>
      </c>
      <c r="C34" s="2" t="b">
        <v>1</v>
      </c>
      <c r="D34" s="2" t="b">
        <v>1</v>
      </c>
      <c r="E34" s="2" t="b">
        <v>1</v>
      </c>
      <c r="F34" s="2" t="b">
        <v>1</v>
      </c>
      <c r="G34" s="2" t="b">
        <v>1</v>
      </c>
      <c r="H34" s="2" t="b">
        <v>1</v>
      </c>
      <c r="I34" s="2" t="b">
        <v>1</v>
      </c>
      <c r="J34" s="2" t="b">
        <v>1</v>
      </c>
      <c r="K34" s="2" t="b">
        <v>1</v>
      </c>
      <c r="L34" s="2" t="b">
        <v>1</v>
      </c>
      <c r="M34" s="2"/>
      <c r="N34" s="2" t="b">
        <v>1</v>
      </c>
      <c r="O34" s="2"/>
    </row>
    <row r="35" spans="2:15" x14ac:dyDescent="0.3">
      <c r="B35" s="1" t="s">
        <v>35</v>
      </c>
      <c r="C35" s="2" t="b">
        <v>1</v>
      </c>
      <c r="D35" s="2" t="b">
        <v>0</v>
      </c>
      <c r="E35" s="2" t="b">
        <v>1</v>
      </c>
      <c r="F35" s="2" t="b">
        <v>1</v>
      </c>
      <c r="G35" s="2" t="b">
        <v>1</v>
      </c>
      <c r="H35" s="2" t="b">
        <v>1</v>
      </c>
      <c r="I35" s="2" t="b">
        <v>0</v>
      </c>
      <c r="J35" s="2" t="b">
        <v>1</v>
      </c>
      <c r="K35" s="2" t="b">
        <v>1</v>
      </c>
      <c r="L35" s="2" t="b">
        <v>1</v>
      </c>
      <c r="M35" s="2"/>
      <c r="N35" s="2" t="b">
        <v>1</v>
      </c>
      <c r="O35" s="2"/>
    </row>
    <row r="36" spans="2:15" x14ac:dyDescent="0.3">
      <c r="B36" s="1" t="s">
        <v>36</v>
      </c>
      <c r="C36" s="2" t="b">
        <v>1</v>
      </c>
      <c r="D36" s="2" t="b">
        <v>1</v>
      </c>
      <c r="E36" s="2" t="b">
        <v>1</v>
      </c>
      <c r="F36" s="2" t="b">
        <v>1</v>
      </c>
      <c r="G36" s="2" t="b">
        <v>1</v>
      </c>
      <c r="H36" s="2" t="b">
        <v>1</v>
      </c>
      <c r="I36" s="2" t="b">
        <v>1</v>
      </c>
      <c r="J36" s="2" t="b">
        <v>1</v>
      </c>
      <c r="K36" s="2" t="b">
        <v>1</v>
      </c>
      <c r="L36" s="2" t="b">
        <v>1</v>
      </c>
      <c r="M36" s="2"/>
      <c r="N36" s="2" t="b">
        <v>1</v>
      </c>
      <c r="O36" s="2"/>
    </row>
    <row r="37" spans="2:15" x14ac:dyDescent="0.3">
      <c r="B37" s="1" t="s">
        <v>37</v>
      </c>
      <c r="C37" s="2" t="b">
        <v>1</v>
      </c>
      <c r="D37" s="2" t="b">
        <v>1</v>
      </c>
      <c r="E37" s="2" t="b">
        <v>1</v>
      </c>
      <c r="F37" s="2" t="b">
        <v>1</v>
      </c>
      <c r="G37" s="2" t="b">
        <v>1</v>
      </c>
      <c r="H37" s="2" t="b">
        <v>1</v>
      </c>
      <c r="I37" s="2" t="b">
        <v>1</v>
      </c>
      <c r="J37" s="2" t="b">
        <v>1</v>
      </c>
      <c r="K37" s="2" t="b">
        <v>1</v>
      </c>
      <c r="L37" s="2" t="b">
        <v>1</v>
      </c>
      <c r="M37" s="2"/>
      <c r="N37" s="2" t="b">
        <v>1</v>
      </c>
      <c r="O37" s="2"/>
    </row>
    <row r="38" spans="2:15" x14ac:dyDescent="0.3">
      <c r="B38" s="3" t="s">
        <v>38</v>
      </c>
      <c r="C38" s="2" t="b">
        <v>1</v>
      </c>
      <c r="D38" s="2" t="b">
        <v>1</v>
      </c>
      <c r="E38" s="2" t="b">
        <v>1</v>
      </c>
      <c r="F38" s="2" t="b">
        <v>1</v>
      </c>
      <c r="G38" s="2" t="b">
        <v>1</v>
      </c>
      <c r="H38" s="2" t="b">
        <v>1</v>
      </c>
      <c r="I38" s="2" t="b">
        <v>1</v>
      </c>
      <c r="J38" s="2" t="b">
        <v>1</v>
      </c>
      <c r="K38" s="2" t="b">
        <v>1</v>
      </c>
      <c r="L38" s="2" t="b">
        <v>1</v>
      </c>
      <c r="M38" s="2"/>
      <c r="N38" s="2" t="b">
        <v>1</v>
      </c>
      <c r="O38" s="2"/>
    </row>
    <row r="39" spans="2:15" x14ac:dyDescent="0.3">
      <c r="B39" s="3" t="s">
        <v>39</v>
      </c>
      <c r="C39" s="2" t="b">
        <v>1</v>
      </c>
      <c r="D39" s="2" t="b">
        <v>1</v>
      </c>
      <c r="E39" s="2" t="b">
        <v>1</v>
      </c>
      <c r="F39" s="2" t="b">
        <v>1</v>
      </c>
      <c r="G39" s="2" t="b">
        <v>1</v>
      </c>
      <c r="H39" s="2" t="b">
        <v>1</v>
      </c>
      <c r="I39" s="2" t="b">
        <v>1</v>
      </c>
      <c r="J39" s="2" t="b">
        <v>1</v>
      </c>
      <c r="K39" s="2" t="b">
        <v>1</v>
      </c>
      <c r="L39" s="2" t="b">
        <v>1</v>
      </c>
      <c r="M39" s="2"/>
      <c r="N39" s="2" t="b">
        <v>1</v>
      </c>
      <c r="O39" s="2"/>
    </row>
    <row r="40" spans="2:15" x14ac:dyDescent="0.3">
      <c r="B40" s="1" t="s">
        <v>40</v>
      </c>
      <c r="C40" s="2" t="b">
        <v>1</v>
      </c>
      <c r="D40" s="2" t="b">
        <v>1</v>
      </c>
      <c r="E40" s="2" t="b">
        <v>1</v>
      </c>
      <c r="F40" s="2" t="b">
        <v>1</v>
      </c>
      <c r="G40" s="2" t="b">
        <v>1</v>
      </c>
      <c r="H40" s="2" t="b">
        <v>1</v>
      </c>
      <c r="I40" s="2" t="b">
        <v>1</v>
      </c>
      <c r="J40" s="2" t="b">
        <v>0</v>
      </c>
      <c r="K40" s="2" t="b">
        <v>1</v>
      </c>
      <c r="L40" s="2" t="b">
        <v>1</v>
      </c>
      <c r="M40" s="2"/>
      <c r="N40" s="2" t="b">
        <v>1</v>
      </c>
    </row>
    <row r="41" spans="2:15" x14ac:dyDescent="0.3">
      <c r="B41" s="1" t="s">
        <v>41</v>
      </c>
      <c r="C41" s="2" t="b">
        <v>1</v>
      </c>
      <c r="D41" s="2" t="b">
        <v>1</v>
      </c>
      <c r="E41" s="2" t="b">
        <v>1</v>
      </c>
      <c r="F41" s="2" t="b">
        <v>1</v>
      </c>
      <c r="G41" s="2" t="b">
        <v>1</v>
      </c>
      <c r="H41" s="2" t="b">
        <v>1</v>
      </c>
      <c r="I41" s="2" t="b">
        <v>1</v>
      </c>
      <c r="J41" s="2" t="b">
        <v>1</v>
      </c>
      <c r="K41" s="2" t="b">
        <v>1</v>
      </c>
      <c r="L41" s="2" t="b">
        <v>1</v>
      </c>
      <c r="M41" s="2"/>
      <c r="N41" s="2" t="b">
        <v>1</v>
      </c>
      <c r="O41" s="2"/>
    </row>
    <row r="42" spans="2:15" x14ac:dyDescent="0.3">
      <c r="B42" s="1" t="s">
        <v>42</v>
      </c>
      <c r="C42" s="2" t="b">
        <v>1</v>
      </c>
      <c r="D42" s="2" t="b">
        <v>1</v>
      </c>
      <c r="E42" s="2" t="b">
        <v>1</v>
      </c>
      <c r="F42" s="2" t="b">
        <v>1</v>
      </c>
      <c r="G42" s="2" t="b">
        <v>1</v>
      </c>
      <c r="H42" s="2" t="b">
        <v>1</v>
      </c>
      <c r="I42" s="2" t="b">
        <v>1</v>
      </c>
      <c r="J42" s="2" t="b">
        <v>1</v>
      </c>
      <c r="K42" s="2" t="b">
        <v>1</v>
      </c>
      <c r="L42" s="2" t="b">
        <v>1</v>
      </c>
      <c r="M42" s="2"/>
      <c r="N42" s="2" t="b">
        <v>1</v>
      </c>
      <c r="O42" s="2"/>
    </row>
    <row r="43" spans="2:15" x14ac:dyDescent="0.3">
      <c r="B43" s="1" t="s">
        <v>43</v>
      </c>
      <c r="C43" s="2" t="b">
        <v>1</v>
      </c>
      <c r="D43" s="2" t="b">
        <v>1</v>
      </c>
      <c r="E43" s="2" t="b">
        <v>1</v>
      </c>
      <c r="F43" s="2" t="b">
        <v>1</v>
      </c>
      <c r="G43" s="2" t="b">
        <v>0</v>
      </c>
      <c r="H43" s="2" t="b">
        <v>0</v>
      </c>
      <c r="I43" s="2" t="b">
        <v>1</v>
      </c>
      <c r="J43" s="2" t="b">
        <v>1</v>
      </c>
      <c r="K43" s="2" t="b">
        <v>1</v>
      </c>
      <c r="L43" s="2" t="b">
        <v>1</v>
      </c>
      <c r="M43" s="2"/>
      <c r="N43" s="2" t="b">
        <v>1</v>
      </c>
      <c r="O43" s="2"/>
    </row>
    <row r="44" spans="2:15" x14ac:dyDescent="0.3">
      <c r="B44" s="1" t="s">
        <v>44</v>
      </c>
      <c r="C44" s="2" t="b">
        <v>1</v>
      </c>
      <c r="D44" s="2" t="b">
        <v>1</v>
      </c>
      <c r="E44" s="2" t="b">
        <v>1</v>
      </c>
      <c r="F44" s="2" t="b">
        <v>1</v>
      </c>
      <c r="G44" s="2" t="b">
        <v>1</v>
      </c>
      <c r="H44" s="2" t="b">
        <v>1</v>
      </c>
      <c r="I44" s="2" t="b">
        <v>1</v>
      </c>
      <c r="J44" s="2" t="b">
        <v>1</v>
      </c>
      <c r="K44" s="2" t="b">
        <v>1</v>
      </c>
      <c r="L44" s="2" t="b">
        <v>1</v>
      </c>
      <c r="M44" s="2"/>
      <c r="N44" s="2" t="b">
        <v>1</v>
      </c>
      <c r="O44" s="2"/>
    </row>
    <row r="45" spans="2:15" x14ac:dyDescent="0.3">
      <c r="B45" s="1" t="s">
        <v>45</v>
      </c>
      <c r="C45" s="2" t="b">
        <v>1</v>
      </c>
      <c r="D45" s="2" t="b">
        <v>1</v>
      </c>
      <c r="E45" s="2" t="b">
        <v>1</v>
      </c>
      <c r="F45" s="2" t="b">
        <v>1</v>
      </c>
      <c r="G45" s="2" t="b">
        <v>1</v>
      </c>
      <c r="H45" s="2" t="b">
        <v>1</v>
      </c>
      <c r="I45" s="2" t="b">
        <v>0</v>
      </c>
      <c r="J45" s="2" t="b">
        <v>1</v>
      </c>
      <c r="K45" s="2" t="b">
        <v>1</v>
      </c>
      <c r="L45" s="2" t="b">
        <v>1</v>
      </c>
      <c r="M45" s="2"/>
      <c r="N45" s="2" t="b">
        <v>1</v>
      </c>
      <c r="O45" s="2"/>
    </row>
    <row r="46" spans="2:15" x14ac:dyDescent="0.3">
      <c r="B46" s="1" t="s">
        <v>46</v>
      </c>
      <c r="C46" s="2" t="b">
        <v>1</v>
      </c>
      <c r="D46" s="2" t="b">
        <v>1</v>
      </c>
      <c r="E46" s="2" t="b">
        <v>1</v>
      </c>
      <c r="F46" s="2" t="b">
        <v>1</v>
      </c>
      <c r="G46" s="2" t="b">
        <v>1</v>
      </c>
      <c r="H46" s="2" t="b">
        <v>1</v>
      </c>
      <c r="I46" s="2" t="b">
        <v>1</v>
      </c>
      <c r="J46" s="2" t="b">
        <v>1</v>
      </c>
      <c r="K46" s="2" t="b">
        <v>1</v>
      </c>
      <c r="L46" s="2" t="b">
        <v>1</v>
      </c>
      <c r="M46" s="2"/>
      <c r="N46" s="2" t="b">
        <v>1</v>
      </c>
      <c r="O46" s="2"/>
    </row>
    <row r="47" spans="2:15" x14ac:dyDescent="0.3">
      <c r="B47" s="1" t="s">
        <v>47</v>
      </c>
      <c r="C47" s="2" t="b">
        <v>0</v>
      </c>
      <c r="D47" s="2" t="b">
        <v>1</v>
      </c>
      <c r="E47" s="2" t="b">
        <v>0</v>
      </c>
      <c r="F47" s="2" t="b">
        <v>1</v>
      </c>
      <c r="G47" s="2" t="b">
        <v>1</v>
      </c>
      <c r="H47" s="2" t="b">
        <v>0</v>
      </c>
      <c r="I47" s="2" t="b">
        <v>0</v>
      </c>
      <c r="J47" s="2" t="b">
        <v>1</v>
      </c>
      <c r="K47" s="2" t="b">
        <v>1</v>
      </c>
      <c r="L47" s="2" t="b">
        <v>0</v>
      </c>
      <c r="M47" s="2"/>
      <c r="N47" s="2" t="b">
        <v>1</v>
      </c>
      <c r="O47" s="2"/>
    </row>
    <row r="48" spans="2:15" x14ac:dyDescent="0.3">
      <c r="B48" s="1" t="s">
        <v>17</v>
      </c>
      <c r="C48" s="2" t="b">
        <v>0</v>
      </c>
      <c r="D48" s="2" t="b">
        <v>0</v>
      </c>
      <c r="E48" s="2" t="b">
        <v>0</v>
      </c>
      <c r="F48" s="2" t="b">
        <v>0</v>
      </c>
      <c r="G48" s="2" t="b">
        <v>0</v>
      </c>
      <c r="H48" s="2" t="b">
        <v>0</v>
      </c>
      <c r="I48" s="2" t="b">
        <v>0</v>
      </c>
      <c r="J48" s="2" t="b">
        <v>0</v>
      </c>
      <c r="K48" s="2" t="b">
        <v>0</v>
      </c>
      <c r="L48" s="2" t="b">
        <v>0</v>
      </c>
      <c r="M48" s="2"/>
      <c r="N48" s="2" t="b">
        <v>0</v>
      </c>
      <c r="O48" s="2"/>
    </row>
    <row r="49" spans="3:14" x14ac:dyDescent="0.3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</sheetData>
  <sheetProtection algorithmName="SHA-512" hashValue="GT6liLF7SYHg6E2IoEGn4sx7ErIgC3iOk/GOMnB1X2WTveqS5WPYkzwTOVsbPeONtId/UHJ+U6ZB3oxBIwVHDw==" saltValue="4q/cFaO1z60PGvar/VVg0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4.4" x14ac:dyDescent="0.3"/>
  <sheetData>
    <row r="1" spans="1:1" x14ac:dyDescent="0.3">
      <c r="A1" t="s">
        <v>48</v>
      </c>
    </row>
  </sheetData>
  <sheetProtection algorithmName="SHA-512" hashValue="lDBDRHgCWl4hZGs9svYU/edrANUsxtngy05eTCaTJDCSnEXw2P/sj0RGhA6/0lOvtNCPxH4sUrz08CN6H0NwZA==" saltValue="cx6+7/OAgCTRdbFe4WGgd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ABE31071780243B2E68C5BEE851FF0" ma:contentTypeVersion="13" ma:contentTypeDescription="Create a new document." ma:contentTypeScope="" ma:versionID="47713299acb35339dbd31f1a2f15c9d9">
  <xsd:schema xmlns:xsd="http://www.w3.org/2001/XMLSchema" xmlns:xs="http://www.w3.org/2001/XMLSchema" xmlns:p="http://schemas.microsoft.com/office/2006/metadata/properties" xmlns:ns3="8f2fdac3-5421-455f-b4e4-df6141b3176a" xmlns:ns4="6d1ab2f6-91f9-4f14-952a-3f3eb0d68341" targetNamespace="http://schemas.microsoft.com/office/2006/metadata/properties" ma:root="true" ma:fieldsID="8c5726f318444610c4f620abcf8a5562" ns3:_="" ns4:_="">
    <xsd:import namespace="8f2fdac3-5421-455f-b4e4-df6141b3176a"/>
    <xsd:import namespace="6d1ab2f6-91f9-4f14-952a-3f3eb0d6834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fdac3-5421-455f-b4e4-df6141b317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1ab2f6-91f9-4f14-952a-3f3eb0d683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115DF9-A0A6-4182-AFBA-F7B2F47D44B6}">
  <ds:schemaRefs>
    <ds:schemaRef ds:uri="http://schemas.microsoft.com/office/2006/metadata/properties"/>
    <ds:schemaRef ds:uri="6d1ab2f6-91f9-4f14-952a-3f3eb0d68341"/>
    <ds:schemaRef ds:uri="8f2fdac3-5421-455f-b4e4-df6141b3176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DCFE6FF-48C7-4585-A5E2-D6286173B4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B17412-68ED-4FE0-AE93-355B64F40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2fdac3-5421-455f-b4e4-df6141b3176a"/>
    <ds:schemaRef ds:uri="6d1ab2f6-91f9-4f14-952a-3f3eb0d68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Rate Filing Summary</vt:lpstr>
      <vt:lpstr>Sheet1</vt:lpstr>
      <vt:lpstr>pw</vt:lpstr>
      <vt:lpstr>'Rate Filing Summary'!_ftn1</vt:lpstr>
      <vt:lpstr>'Rate Filing Summary'!_ftn2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</dc:creator>
  <cp:keywords/>
  <dc:description/>
  <cp:lastModifiedBy>Horigan, Jackie (DOI)</cp:lastModifiedBy>
  <cp:revision/>
  <dcterms:created xsi:type="dcterms:W3CDTF">2023-05-29T22:30:06Z</dcterms:created>
  <dcterms:modified xsi:type="dcterms:W3CDTF">2023-09-05T20:15:02Z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0x010100D7ABE31071780243B2E68C5BEE851FF0</vt:lpwstr>
  </property>
  <property fmtid="{D5CDD505-2E9C-101B-9397-08002B2CF9AE}" pid="3" name="MediaServiceImageTags">
    <vt:lpwstr/>
  </property>
</Properties>
</file>