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FEB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E43" i="1"/>
  <c r="D43"/>
  <c r="C43"/>
  <c r="G43" s="1"/>
  <c r="B43"/>
  <c r="F43" s="1"/>
  <c r="E42"/>
  <c r="D42"/>
  <c r="C42"/>
  <c r="G42" s="1"/>
  <c r="B42"/>
  <c r="F42" s="1"/>
  <c r="E41"/>
  <c r="D41"/>
  <c r="C41"/>
  <c r="G41" s="1"/>
  <c r="B41"/>
  <c r="F41" s="1"/>
  <c r="E40"/>
  <c r="D40"/>
  <c r="C40"/>
  <c r="G40" s="1"/>
  <c r="B40"/>
  <c r="F40" s="1"/>
  <c r="E39"/>
  <c r="D39"/>
  <c r="C39"/>
  <c r="G39" s="1"/>
  <c r="B39"/>
  <c r="F39" s="1"/>
  <c r="E38"/>
  <c r="D38"/>
  <c r="C38"/>
  <c r="G38" s="1"/>
  <c r="B38"/>
  <c r="F38" s="1"/>
  <c r="E37"/>
  <c r="D37"/>
  <c r="C37"/>
  <c r="G37" s="1"/>
  <c r="B37"/>
  <c r="F37" s="1"/>
  <c r="E36"/>
  <c r="D36"/>
  <c r="C36"/>
  <c r="G36" s="1"/>
  <c r="B36"/>
  <c r="F36" s="1"/>
  <c r="E35"/>
  <c r="D35"/>
  <c r="C35"/>
  <c r="G35" s="1"/>
  <c r="B35"/>
  <c r="F35" s="1"/>
  <c r="E34"/>
  <c r="D34"/>
  <c r="C34"/>
  <c r="G34" s="1"/>
  <c r="B34"/>
  <c r="F34" s="1"/>
  <c r="E33"/>
  <c r="D33"/>
  <c r="C33"/>
  <c r="G33" s="1"/>
  <c r="B33"/>
  <c r="F33" s="1"/>
  <c r="E32"/>
  <c r="D32"/>
  <c r="C32"/>
  <c r="G32" s="1"/>
  <c r="B32"/>
  <c r="F32" s="1"/>
  <c r="E31"/>
  <c r="D31"/>
  <c r="C31"/>
  <c r="G31" s="1"/>
  <c r="B31"/>
  <c r="F31" s="1"/>
  <c r="E30"/>
  <c r="D30"/>
  <c r="C30"/>
  <c r="G30" s="1"/>
  <c r="B30"/>
  <c r="F30" s="1"/>
  <c r="E29"/>
  <c r="D29"/>
  <c r="C29"/>
  <c r="G29" s="1"/>
  <c r="B29"/>
  <c r="F29" s="1"/>
  <c r="E28"/>
  <c r="D28"/>
  <c r="C28"/>
  <c r="G28" s="1"/>
  <c r="B28"/>
  <c r="F28" s="1"/>
  <c r="E27"/>
  <c r="D27"/>
  <c r="C27"/>
  <c r="G27" s="1"/>
  <c r="B27"/>
  <c r="F27" s="1"/>
  <c r="E26"/>
  <c r="D26"/>
  <c r="C26"/>
  <c r="G26" s="1"/>
  <c r="B26"/>
  <c r="F26" s="1"/>
  <c r="E25"/>
  <c r="D25"/>
  <c r="C25"/>
  <c r="G25" s="1"/>
  <c r="B25"/>
  <c r="F25" s="1"/>
  <c r="E24"/>
  <c r="D24"/>
  <c r="C24"/>
  <c r="G24" s="1"/>
  <c r="B24"/>
  <c r="F24" s="1"/>
  <c r="E23"/>
  <c r="D23"/>
  <c r="C23"/>
  <c r="G23" s="1"/>
  <c r="B23"/>
  <c r="F23" s="1"/>
  <c r="E22"/>
  <c r="D22"/>
  <c r="C22"/>
  <c r="G22" s="1"/>
  <c r="B22"/>
  <c r="F22" s="1"/>
  <c r="E21"/>
  <c r="D21"/>
  <c r="C21"/>
  <c r="G21" s="1"/>
  <c r="B21"/>
  <c r="F21" s="1"/>
  <c r="E20"/>
  <c r="D20"/>
  <c r="C20"/>
  <c r="G20" s="1"/>
  <c r="B20"/>
  <c r="F20" s="1"/>
  <c r="E19"/>
  <c r="D19"/>
  <c r="C19"/>
  <c r="G19" s="1"/>
  <c r="B19"/>
  <c r="F19" s="1"/>
  <c r="E18"/>
  <c r="D18"/>
  <c r="C18"/>
  <c r="G18" s="1"/>
  <c r="B18"/>
  <c r="F18" s="1"/>
  <c r="E17"/>
  <c r="D17"/>
  <c r="C17"/>
  <c r="G17" s="1"/>
  <c r="B17"/>
  <c r="F17" s="1"/>
  <c r="E16"/>
  <c r="D16"/>
  <c r="C16"/>
  <c r="G16" s="1"/>
  <c r="B16"/>
  <c r="F16" s="1"/>
  <c r="E15"/>
  <c r="D15"/>
  <c r="C15"/>
  <c r="G15" s="1"/>
  <c r="B15"/>
  <c r="F15" s="1"/>
  <c r="E14"/>
  <c r="D14"/>
  <c r="C14"/>
  <c r="G14" s="1"/>
  <c r="B14"/>
  <c r="F14" s="1"/>
  <c r="E13"/>
  <c r="D13"/>
  <c r="C13"/>
  <c r="G13" s="1"/>
  <c r="B13"/>
  <c r="F13" s="1"/>
  <c r="E12"/>
  <c r="D12"/>
  <c r="C12"/>
  <c r="G12" s="1"/>
  <c r="B12"/>
  <c r="F12" s="1"/>
  <c r="E11"/>
  <c r="D11"/>
  <c r="C11"/>
  <c r="G11" s="1"/>
  <c r="B11"/>
  <c r="F11" s="1"/>
  <c r="E10"/>
  <c r="D10"/>
  <c r="C10"/>
  <c r="G10" s="1"/>
  <c r="B10"/>
  <c r="F10" s="1"/>
  <c r="E9"/>
  <c r="D9"/>
  <c r="C9"/>
  <c r="G9" s="1"/>
  <c r="B9"/>
  <c r="F9" s="1"/>
  <c r="E8"/>
  <c r="D8"/>
  <c r="C8"/>
  <c r="G8" s="1"/>
  <c r="B8"/>
  <c r="F8" s="1"/>
  <c r="E7"/>
  <c r="D7"/>
  <c r="C7"/>
  <c r="G7" s="1"/>
  <c r="B7"/>
  <c r="F7" s="1"/>
  <c r="E6"/>
  <c r="D6"/>
  <c r="C6"/>
  <c r="G6" s="1"/>
  <c r="B6"/>
  <c r="F6" s="1"/>
  <c r="E5"/>
  <c r="D5"/>
  <c r="C5"/>
  <c r="G5" s="1"/>
  <c r="B5"/>
  <c r="F5" s="1"/>
  <c r="E4"/>
  <c r="D4"/>
  <c r="C4"/>
  <c r="G4" s="1"/>
  <c r="B4"/>
  <c r="F4" s="1"/>
  <c r="E3"/>
  <c r="D3"/>
  <c r="C3"/>
  <c r="G3" s="1"/>
  <c r="B3"/>
  <c r="F3" s="1"/>
  <c r="E2"/>
  <c r="D2"/>
  <c r="C2"/>
  <c r="G2" s="1"/>
  <c r="B2"/>
  <c r="F2" s="1"/>
  <c r="I3" l="1"/>
  <c r="I11"/>
  <c r="I19"/>
  <c r="I27"/>
  <c r="I34"/>
  <c r="I41"/>
  <c r="J2"/>
  <c r="J11"/>
  <c r="J19"/>
  <c r="J27"/>
  <c r="J34"/>
  <c r="J41"/>
  <c r="J3"/>
  <c r="H3"/>
  <c r="H11"/>
  <c r="H19"/>
  <c r="H27"/>
  <c r="H34"/>
  <c r="H41"/>
  <c r="H2" l="1"/>
  <c r="I2"/>
</calcChain>
</file>

<file path=xl/sharedStrings.xml><?xml version="1.0" encoding="utf-8"?>
<sst xmlns="http://schemas.openxmlformats.org/spreadsheetml/2006/main" count="51" uniqueCount="23">
  <si>
    <t>LDC # Sales Customers</t>
  </si>
  <si>
    <t>LDC  THERMS (Volume)</t>
  </si>
  <si>
    <t>CG  # Sales Customer</t>
  </si>
  <si>
    <t>CG THERMS (Volume)</t>
  </si>
  <si>
    <t>Total  Gas Customer Counts</t>
  </si>
  <si>
    <t>Total Therms</t>
  </si>
  <si>
    <t>% of classs Therms</t>
  </si>
  <si>
    <t>% of Customers</t>
  </si>
  <si>
    <t>Rate Class Load ( in %) Therms</t>
  </si>
  <si>
    <t>February</t>
  </si>
  <si>
    <t>R</t>
  </si>
  <si>
    <t>Bay State</t>
  </si>
  <si>
    <t>Berkshire</t>
  </si>
  <si>
    <t>Blackstone</t>
  </si>
  <si>
    <t>Keyspan</t>
  </si>
  <si>
    <t>NE Gas</t>
  </si>
  <si>
    <t>NSTAR</t>
  </si>
  <si>
    <t>Unitil</t>
  </si>
  <si>
    <t>R-LI</t>
  </si>
  <si>
    <t>Small C&amp;I</t>
  </si>
  <si>
    <t>Medium C&amp;I</t>
  </si>
  <si>
    <t>Large C&amp;I</t>
  </si>
  <si>
    <t>St-Light</t>
  </si>
</sst>
</file>

<file path=xl/styles.xml><?xml version="1.0" encoding="utf-8"?>
<styleSheet xmlns="http://schemas.openxmlformats.org/spreadsheetml/2006/main">
  <numFmts count="1">
    <numFmt numFmtId="164" formatCode="0.0%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wrapText="1"/>
    </xf>
    <xf numFmtId="3" fontId="2" fillId="3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1" fillId="4" borderId="8" xfId="0" applyFont="1" applyFill="1" applyBorder="1" applyAlignment="1">
      <alignment horizontal="left"/>
    </xf>
    <xf numFmtId="3" fontId="1" fillId="4" borderId="8" xfId="0" applyNumberFormat="1" applyFont="1" applyFill="1" applyBorder="1"/>
    <xf numFmtId="3" fontId="1" fillId="4" borderId="1" xfId="0" applyNumberFormat="1" applyFont="1" applyFill="1" applyBorder="1" applyAlignment="1">
      <alignment horizontal="center"/>
    </xf>
    <xf numFmtId="9" fontId="0" fillId="4" borderId="6" xfId="0" applyNumberFormat="1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0" fontId="1" fillId="5" borderId="0" xfId="0" applyFont="1" applyFill="1" applyAlignment="1">
      <alignment horizontal="left" indent="1"/>
    </xf>
    <xf numFmtId="3" fontId="1" fillId="5" borderId="0" xfId="0" applyNumberFormat="1" applyFont="1" applyFill="1"/>
    <xf numFmtId="3" fontId="1" fillId="6" borderId="1" xfId="0" applyNumberFormat="1" applyFont="1" applyFill="1" applyBorder="1"/>
    <xf numFmtId="0" fontId="0" fillId="5" borderId="0" xfId="0" applyFill="1" applyAlignment="1">
      <alignment horizontal="left" indent="2"/>
    </xf>
    <xf numFmtId="3" fontId="0" fillId="6" borderId="1" xfId="0" applyNumberFormat="1" applyFill="1" applyBorder="1"/>
    <xf numFmtId="0" fontId="1" fillId="7" borderId="0" xfId="0" applyFont="1" applyFill="1" applyAlignment="1">
      <alignment horizontal="left" indent="1"/>
    </xf>
    <xf numFmtId="3" fontId="1" fillId="7" borderId="0" xfId="0" applyNumberFormat="1" applyFont="1" applyFill="1"/>
    <xf numFmtId="3" fontId="1" fillId="8" borderId="1" xfId="0" applyNumberFormat="1" applyFont="1" applyFill="1" applyBorder="1" applyAlignment="1">
      <alignment horizontal="center"/>
    </xf>
    <xf numFmtId="0" fontId="0" fillId="7" borderId="0" xfId="0" applyFill="1" applyAlignment="1">
      <alignment horizontal="left" indent="2"/>
    </xf>
    <xf numFmtId="3" fontId="0" fillId="8" borderId="1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left" indent="1"/>
    </xf>
    <xf numFmtId="3" fontId="1" fillId="9" borderId="0" xfId="0" applyNumberFormat="1" applyFont="1" applyFill="1"/>
    <xf numFmtId="3" fontId="1" fillId="10" borderId="1" xfId="0" applyNumberFormat="1" applyFont="1" applyFill="1" applyBorder="1" applyAlignment="1">
      <alignment horizontal="center"/>
    </xf>
    <xf numFmtId="0" fontId="0" fillId="9" borderId="0" xfId="0" applyFill="1" applyAlignment="1">
      <alignment horizontal="left" indent="2"/>
    </xf>
    <xf numFmtId="3" fontId="0" fillId="10" borderId="1" xfId="0" applyNumberFormat="1" applyFont="1" applyFill="1" applyBorder="1" applyAlignment="1">
      <alignment horizontal="center"/>
    </xf>
    <xf numFmtId="0" fontId="1" fillId="11" borderId="0" xfId="0" applyFont="1" applyFill="1" applyAlignment="1">
      <alignment horizontal="left" indent="1"/>
    </xf>
    <xf numFmtId="3" fontId="1" fillId="11" borderId="0" xfId="0" applyNumberFormat="1" applyFont="1" applyFill="1"/>
    <xf numFmtId="3" fontId="1" fillId="11" borderId="1" xfId="0" applyNumberFormat="1" applyFont="1" applyFill="1" applyBorder="1" applyAlignment="1">
      <alignment horizontal="center"/>
    </xf>
    <xf numFmtId="0" fontId="0" fillId="11" borderId="0" xfId="0" applyFill="1" applyAlignment="1">
      <alignment horizontal="left" indent="2"/>
    </xf>
    <xf numFmtId="3" fontId="0" fillId="11" borderId="1" xfId="0" applyNumberFormat="1" applyFont="1" applyFill="1" applyBorder="1" applyAlignment="1">
      <alignment horizontal="center"/>
    </xf>
    <xf numFmtId="0" fontId="1" fillId="12" borderId="0" xfId="0" applyFont="1" applyFill="1" applyAlignment="1">
      <alignment horizontal="left" indent="1"/>
    </xf>
    <xf numFmtId="3" fontId="1" fillId="12" borderId="0" xfId="0" applyNumberFormat="1" applyFont="1" applyFill="1"/>
    <xf numFmtId="3" fontId="1" fillId="13" borderId="1" xfId="0" applyNumberFormat="1" applyFont="1" applyFill="1" applyBorder="1" applyAlignment="1">
      <alignment horizontal="center"/>
    </xf>
    <xf numFmtId="0" fontId="0" fillId="12" borderId="0" xfId="0" applyFill="1" applyAlignment="1">
      <alignment horizontal="left" indent="2"/>
    </xf>
    <xf numFmtId="3" fontId="0" fillId="13" borderId="1" xfId="0" applyNumberFormat="1" applyFont="1" applyFill="1" applyBorder="1" applyAlignment="1">
      <alignment horizontal="center"/>
    </xf>
    <xf numFmtId="0" fontId="1" fillId="14" borderId="0" xfId="0" applyFont="1" applyFill="1" applyAlignment="1">
      <alignment horizontal="left" indent="1"/>
    </xf>
    <xf numFmtId="3" fontId="1" fillId="14" borderId="0" xfId="0" applyNumberFormat="1" applyFont="1" applyFill="1"/>
    <xf numFmtId="3" fontId="1" fillId="15" borderId="1" xfId="0" applyNumberFormat="1" applyFont="1" applyFill="1" applyBorder="1" applyAlignment="1">
      <alignment horizontal="center"/>
    </xf>
    <xf numFmtId="0" fontId="0" fillId="14" borderId="0" xfId="0" applyFill="1" applyAlignment="1">
      <alignment horizontal="left" indent="2"/>
    </xf>
    <xf numFmtId="3" fontId="0" fillId="15" borderId="1" xfId="0" applyNumberFormat="1" applyFont="1" applyFill="1" applyBorder="1" applyAlignment="1">
      <alignment horizontal="center"/>
    </xf>
    <xf numFmtId="3" fontId="0" fillId="0" borderId="0" xfId="0" applyNumberFormat="1"/>
    <xf numFmtId="9" fontId="1" fillId="13" borderId="6" xfId="0" applyNumberFormat="1" applyFont="1" applyFill="1" applyBorder="1" applyAlignment="1">
      <alignment horizontal="center" vertical="top"/>
    </xf>
    <xf numFmtId="164" fontId="1" fillId="13" borderId="1" xfId="0" applyNumberFormat="1" applyFont="1" applyFill="1" applyBorder="1" applyAlignment="1">
      <alignment horizontal="center" vertical="top"/>
    </xf>
    <xf numFmtId="164" fontId="1" fillId="15" borderId="6" xfId="0" applyNumberFormat="1" applyFont="1" applyFill="1" applyBorder="1" applyAlignment="1">
      <alignment horizontal="center" vertical="top"/>
    </xf>
    <xf numFmtId="164" fontId="1" fillId="15" borderId="1" xfId="0" applyNumberFormat="1" applyFont="1" applyFill="1" applyBorder="1" applyAlignment="1">
      <alignment horizontal="center" vertical="top"/>
    </xf>
    <xf numFmtId="9" fontId="1" fillId="10" borderId="6" xfId="0" applyNumberFormat="1" applyFont="1" applyFill="1" applyBorder="1" applyAlignment="1">
      <alignment horizontal="center" vertical="top"/>
    </xf>
    <xf numFmtId="9" fontId="1" fillId="10" borderId="1" xfId="0" applyNumberFormat="1" applyFont="1" applyFill="1" applyBorder="1" applyAlignment="1">
      <alignment horizontal="center" vertical="top"/>
    </xf>
    <xf numFmtId="9" fontId="1" fillId="11" borderId="6" xfId="0" applyNumberFormat="1" applyFont="1" applyFill="1" applyBorder="1" applyAlignment="1">
      <alignment horizontal="center" vertical="top"/>
    </xf>
    <xf numFmtId="9" fontId="1" fillId="11" borderId="1" xfId="0" applyNumberFormat="1" applyFont="1" applyFill="1" applyBorder="1" applyAlignment="1">
      <alignment horizontal="center" vertical="top"/>
    </xf>
    <xf numFmtId="9" fontId="1" fillId="6" borderId="6" xfId="0" applyNumberFormat="1" applyFont="1" applyFill="1" applyBorder="1" applyAlignment="1">
      <alignment horizontal="center" vertical="top"/>
    </xf>
    <xf numFmtId="9" fontId="0" fillId="6" borderId="1" xfId="0" applyNumberFormat="1" applyFill="1" applyBorder="1" applyAlignment="1">
      <alignment horizontal="center" vertical="top"/>
    </xf>
    <xf numFmtId="9" fontId="1" fillId="8" borderId="6" xfId="0" applyNumberFormat="1" applyFont="1" applyFill="1" applyBorder="1" applyAlignment="1">
      <alignment horizontal="center" vertical="top"/>
    </xf>
    <xf numFmtId="9" fontId="1" fillId="8" borderId="1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externalLink" Target="externalLinks/externalLink1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Migration/Reports/6.G-%20Annual%20Gas%20Monthly%20%20Migration%20Report-WEB%20version.xlsx"/>
</Relationships>
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yout"/>
      <sheetName val="2013 H-NH-LLF-HLF"/>
      <sheetName val="2013 LDC"/>
      <sheetName val="JAN"/>
      <sheetName val="FEB"/>
      <sheetName val="MAR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2012"/>
      <sheetName val="2012 LDC-"/>
    </sheetNames>
    <sheetDataSet>
      <sheetData sheetId="0"/>
      <sheetData sheetId="1"/>
      <sheetData sheetId="2">
        <row r="49">
          <cell r="B49">
            <v>1683192</v>
          </cell>
          <cell r="C49">
            <v>223066345</v>
          </cell>
          <cell r="D49">
            <v>24987</v>
          </cell>
          <cell r="E49">
            <v>106304124</v>
          </cell>
        </row>
        <row r="51">
          <cell r="B51">
            <v>1258746</v>
          </cell>
          <cell r="C51">
            <v>149326639</v>
          </cell>
          <cell r="D51">
            <v>2844</v>
          </cell>
          <cell r="E51">
            <v>726598</v>
          </cell>
        </row>
        <row r="52">
          <cell r="B52">
            <v>237361</v>
          </cell>
          <cell r="C52">
            <v>3489453</v>
          </cell>
          <cell r="D52">
            <v>370</v>
          </cell>
          <cell r="E52">
            <v>7826</v>
          </cell>
        </row>
        <row r="53">
          <cell r="B53">
            <v>28328</v>
          </cell>
          <cell r="C53">
            <v>4745244</v>
          </cell>
          <cell r="D53">
            <v>44</v>
          </cell>
          <cell r="E53">
            <v>13977</v>
          </cell>
        </row>
        <row r="54">
          <cell r="B54">
            <v>159</v>
          </cell>
          <cell r="C54">
            <v>3628</v>
          </cell>
        </row>
        <row r="55">
          <cell r="B55">
            <v>723340</v>
          </cell>
          <cell r="C55">
            <v>104195242</v>
          </cell>
          <cell r="D55">
            <v>1869</v>
          </cell>
          <cell r="E55">
            <v>604183</v>
          </cell>
        </row>
        <row r="56">
          <cell r="B56">
            <v>37859</v>
          </cell>
          <cell r="C56">
            <v>499528</v>
          </cell>
          <cell r="D56">
            <v>245</v>
          </cell>
          <cell r="E56">
            <v>3677</v>
          </cell>
        </row>
        <row r="57">
          <cell r="B57">
            <v>220767</v>
          </cell>
          <cell r="C57">
            <v>35012960</v>
          </cell>
          <cell r="D57">
            <v>309</v>
          </cell>
          <cell r="E57">
            <v>94319</v>
          </cell>
        </row>
        <row r="58">
          <cell r="B58">
            <v>10932</v>
          </cell>
          <cell r="C58">
            <v>1380584</v>
          </cell>
          <cell r="D58">
            <v>7</v>
          </cell>
          <cell r="E58">
            <v>2616</v>
          </cell>
        </row>
        <row r="59">
          <cell r="B59">
            <v>141858</v>
          </cell>
          <cell r="C59">
            <v>14618855</v>
          </cell>
          <cell r="D59">
            <v>5</v>
          </cell>
          <cell r="E59">
            <v>1230</v>
          </cell>
        </row>
        <row r="60">
          <cell r="B60">
            <v>36225</v>
          </cell>
          <cell r="C60">
            <v>565134</v>
          </cell>
          <cell r="D60">
            <v>0</v>
          </cell>
          <cell r="E60">
            <v>0</v>
          </cell>
        </row>
        <row r="61">
          <cell r="B61">
            <v>4201</v>
          </cell>
          <cell r="C61">
            <v>643344</v>
          </cell>
          <cell r="D61">
            <v>0</v>
          </cell>
          <cell r="E61">
            <v>0</v>
          </cell>
        </row>
        <row r="62">
          <cell r="B62">
            <v>1338</v>
          </cell>
          <cell r="C62">
            <v>176902</v>
          </cell>
        </row>
        <row r="63">
          <cell r="B63">
            <v>58142</v>
          </cell>
          <cell r="C63">
            <v>8759793</v>
          </cell>
          <cell r="D63">
            <v>5</v>
          </cell>
          <cell r="E63">
            <v>1230</v>
          </cell>
        </row>
        <row r="64">
          <cell r="B64">
            <v>11650</v>
          </cell>
          <cell r="C64">
            <v>150119</v>
          </cell>
          <cell r="D64">
            <v>0</v>
          </cell>
          <cell r="E64">
            <v>0</v>
          </cell>
        </row>
        <row r="65">
          <cell r="B65">
            <v>27327</v>
          </cell>
          <cell r="C65">
            <v>3928650</v>
          </cell>
          <cell r="D65">
            <v>0</v>
          </cell>
          <cell r="E65">
            <v>0</v>
          </cell>
        </row>
        <row r="66">
          <cell r="B66">
            <v>2975</v>
          </cell>
          <cell r="C66">
            <v>394913</v>
          </cell>
          <cell r="D66">
            <v>0</v>
          </cell>
          <cell r="E66">
            <v>0</v>
          </cell>
        </row>
        <row r="68">
          <cell r="B68">
            <v>266639</v>
          </cell>
          <cell r="C68">
            <v>26610238</v>
          </cell>
          <cell r="D68">
            <v>11825</v>
          </cell>
          <cell r="E68">
            <v>6300216</v>
          </cell>
        </row>
        <row r="69">
          <cell r="B69">
            <v>187829</v>
          </cell>
          <cell r="C69">
            <v>1279442</v>
          </cell>
          <cell r="D69">
            <v>4352</v>
          </cell>
          <cell r="E69">
            <v>784892</v>
          </cell>
        </row>
        <row r="70">
          <cell r="B70">
            <v>4065</v>
          </cell>
          <cell r="C70">
            <v>1698029</v>
          </cell>
          <cell r="D70">
            <v>415</v>
          </cell>
          <cell r="E70">
            <v>259175</v>
          </cell>
        </row>
        <row r="71">
          <cell r="B71">
            <v>159</v>
          </cell>
          <cell r="C71">
            <v>83155</v>
          </cell>
        </row>
        <row r="72">
          <cell r="B72">
            <v>48097</v>
          </cell>
          <cell r="C72">
            <v>14048681</v>
          </cell>
          <cell r="D72">
            <v>4676</v>
          </cell>
          <cell r="E72">
            <v>3502872</v>
          </cell>
        </row>
        <row r="73">
          <cell r="B73">
            <v>3436</v>
          </cell>
          <cell r="C73">
            <v>100065</v>
          </cell>
          <cell r="D73">
            <v>163</v>
          </cell>
          <cell r="E73">
            <v>10796</v>
          </cell>
        </row>
        <row r="74">
          <cell r="B74">
            <v>21744</v>
          </cell>
          <cell r="C74">
            <v>8888250</v>
          </cell>
          <cell r="D74">
            <v>2130</v>
          </cell>
          <cell r="E74">
            <v>1672702</v>
          </cell>
        </row>
        <row r="75">
          <cell r="B75">
            <v>1309</v>
          </cell>
          <cell r="C75">
            <v>512616</v>
          </cell>
          <cell r="D75">
            <v>89</v>
          </cell>
          <cell r="E75">
            <v>69779</v>
          </cell>
        </row>
        <row r="76">
          <cell r="B76">
            <v>11710</v>
          </cell>
          <cell r="C76">
            <v>17618191</v>
          </cell>
          <cell r="D76">
            <v>5878</v>
          </cell>
          <cell r="E76">
            <v>18529040</v>
          </cell>
        </row>
        <row r="77">
          <cell r="B77">
            <v>163</v>
          </cell>
          <cell r="C77">
            <v>176324</v>
          </cell>
          <cell r="D77">
            <v>506</v>
          </cell>
          <cell r="E77">
            <v>673288</v>
          </cell>
        </row>
        <row r="78">
          <cell r="B78">
            <v>325</v>
          </cell>
          <cell r="C78">
            <v>918792</v>
          </cell>
          <cell r="D78">
            <v>239</v>
          </cell>
          <cell r="E78">
            <v>1017034</v>
          </cell>
        </row>
        <row r="79">
          <cell r="B79">
            <v>8975</v>
          </cell>
          <cell r="C79">
            <v>8889376</v>
          </cell>
          <cell r="D79">
            <v>3210</v>
          </cell>
          <cell r="E79">
            <v>6995577</v>
          </cell>
        </row>
        <row r="80">
          <cell r="B80">
            <v>270</v>
          </cell>
          <cell r="C80">
            <v>69212</v>
          </cell>
          <cell r="D80">
            <v>241</v>
          </cell>
          <cell r="E80">
            <v>106087</v>
          </cell>
        </row>
        <row r="81">
          <cell r="B81">
            <v>1833</v>
          </cell>
          <cell r="C81">
            <v>7075336</v>
          </cell>
          <cell r="D81">
            <v>1611</v>
          </cell>
          <cell r="E81">
            <v>9317255</v>
          </cell>
        </row>
        <row r="82">
          <cell r="B82">
            <v>144</v>
          </cell>
          <cell r="C82">
            <v>489151</v>
          </cell>
          <cell r="D82">
            <v>71</v>
          </cell>
          <cell r="E82">
            <v>419799</v>
          </cell>
        </row>
        <row r="83">
          <cell r="B83">
            <v>4238</v>
          </cell>
          <cell r="C83">
            <v>14881319</v>
          </cell>
          <cell r="D83">
            <v>4424</v>
          </cell>
          <cell r="E83">
            <v>77755850</v>
          </cell>
        </row>
        <row r="84">
          <cell r="B84">
            <v>8</v>
          </cell>
          <cell r="C84">
            <v>52470</v>
          </cell>
          <cell r="D84">
            <v>88</v>
          </cell>
          <cell r="E84">
            <v>604319</v>
          </cell>
        </row>
        <row r="85">
          <cell r="B85">
            <v>23</v>
          </cell>
          <cell r="C85">
            <v>366315</v>
          </cell>
          <cell r="D85">
            <v>85</v>
          </cell>
          <cell r="E85">
            <v>4573670</v>
          </cell>
        </row>
        <row r="86">
          <cell r="B86">
            <v>4157</v>
          </cell>
          <cell r="C86">
            <v>13080879</v>
          </cell>
          <cell r="D86">
            <v>3974</v>
          </cell>
          <cell r="E86">
            <v>51382807</v>
          </cell>
        </row>
        <row r="87">
          <cell r="B87">
            <v>0</v>
          </cell>
          <cell r="C87">
            <v>0</v>
          </cell>
          <cell r="D87">
            <v>20</v>
          </cell>
          <cell r="E87">
            <v>87964</v>
          </cell>
        </row>
        <row r="88">
          <cell r="B88">
            <v>45</v>
          </cell>
          <cell r="C88">
            <v>1300013</v>
          </cell>
          <cell r="D88">
            <v>240</v>
          </cell>
          <cell r="E88">
            <v>20476906</v>
          </cell>
        </row>
        <row r="89">
          <cell r="B89">
            <v>5</v>
          </cell>
          <cell r="C89">
            <v>81642</v>
          </cell>
          <cell r="D89">
            <v>17</v>
          </cell>
          <cell r="E89">
            <v>630184</v>
          </cell>
        </row>
        <row r="90">
          <cell r="B90">
            <v>1</v>
          </cell>
          <cell r="C90">
            <v>11103</v>
          </cell>
          <cell r="D90">
            <v>0</v>
          </cell>
          <cell r="E90">
            <v>0</v>
          </cell>
        </row>
        <row r="91">
          <cell r="B91">
            <v>1</v>
          </cell>
          <cell r="C91">
            <v>11103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workbookViewId="0"/>
  </sheetViews>
  <sheetFormatPr defaultRowHeight="15"/>
  <cols>
    <col min="1" max="1" width="17.42578125" customWidth="1"/>
    <col min="2" max="2" width="13.140625" style="45" customWidth="1"/>
    <col min="3" max="3" width="14.42578125" style="45" customWidth="1"/>
    <col min="4" max="4" width="13.140625" style="45" customWidth="1"/>
    <col min="5" max="5" width="14.140625" style="45" customWidth="1"/>
    <col min="6" max="6" width="11.42578125" customWidth="1"/>
    <col min="7" max="7" width="12.85546875" customWidth="1"/>
    <col min="8" max="8" width="12.7109375" bestFit="1" customWidth="1"/>
    <col min="9" max="9" width="11.85546875" customWidth="1"/>
    <col min="10" max="10" width="13.7109375" bestFit="1" customWidth="1"/>
    <col min="12" max="12" width="12.7109375" bestFit="1" customWidth="1"/>
  </cols>
  <sheetData>
    <row r="1" spans="1:10" ht="45.75" thickBot="1">
      <c r="A1" s="1">
        <v>2013</v>
      </c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7" t="s">
        <v>5</v>
      </c>
      <c r="H1" s="8" t="s">
        <v>6</v>
      </c>
      <c r="I1" s="8" t="s">
        <v>7</v>
      </c>
      <c r="J1" s="9" t="s">
        <v>8</v>
      </c>
    </row>
    <row r="2" spans="1:10">
      <c r="A2" s="10" t="s">
        <v>9</v>
      </c>
      <c r="B2" s="11">
        <f>'[1]2013 LDC'!B49</f>
        <v>1683192</v>
      </c>
      <c r="C2" s="11">
        <f>'[1]2013 LDC'!C49</f>
        <v>223066345</v>
      </c>
      <c r="D2" s="11">
        <f>'[1]2013 LDC'!D49</f>
        <v>24987</v>
      </c>
      <c r="E2" s="11">
        <f>'[1]2013 LDC'!E49</f>
        <v>106304124</v>
      </c>
      <c r="F2" s="12">
        <f>B2+D2</f>
        <v>1708179</v>
      </c>
      <c r="G2" s="12">
        <f>C2+E2</f>
        <v>329370469</v>
      </c>
      <c r="H2" s="13">
        <f>SUM(H3:H43)</f>
        <v>0.99091846330643552</v>
      </c>
      <c r="I2" s="14">
        <f>SUM(I3:I43)</f>
        <v>0.99999356039384635</v>
      </c>
      <c r="J2" s="14">
        <f>E2/G2</f>
        <v>0.32274940835694654</v>
      </c>
    </row>
    <row r="3" spans="1:10">
      <c r="A3" s="15" t="s">
        <v>10</v>
      </c>
      <c r="B3" s="16">
        <f>'[1]2013 LDC'!B51</f>
        <v>1258746</v>
      </c>
      <c r="C3" s="16">
        <f>'[1]2013 LDC'!C51</f>
        <v>149326639</v>
      </c>
      <c r="D3" s="16">
        <f>'[1]2013 LDC'!D51</f>
        <v>2844</v>
      </c>
      <c r="E3" s="16">
        <f>'[1]2013 LDC'!E51</f>
        <v>726598</v>
      </c>
      <c r="F3" s="17">
        <f>B3+D3</f>
        <v>1261590</v>
      </c>
      <c r="G3" s="17">
        <f>C3+E3</f>
        <v>150053237</v>
      </c>
      <c r="H3" s="54">
        <f>G3/G$2</f>
        <v>0.45557586706414777</v>
      </c>
      <c r="I3" s="55">
        <f>F3/F2</f>
        <v>0.73855842976643549</v>
      </c>
      <c r="J3" s="55">
        <f>E3/G3</f>
        <v>4.8422680811610885E-3</v>
      </c>
    </row>
    <row r="4" spans="1:10">
      <c r="A4" s="18" t="s">
        <v>11</v>
      </c>
      <c r="B4" s="16">
        <f>'[1]2013 LDC'!B52</f>
        <v>237361</v>
      </c>
      <c r="C4" s="16">
        <f>'[1]2013 LDC'!C52</f>
        <v>3489453</v>
      </c>
      <c r="D4" s="16">
        <f>'[1]2013 LDC'!D52</f>
        <v>370</v>
      </c>
      <c r="E4" s="16">
        <f>'[1]2013 LDC'!E52</f>
        <v>7826</v>
      </c>
      <c r="F4" s="19">
        <f>B4+D4</f>
        <v>237731</v>
      </c>
      <c r="G4" s="19">
        <f t="shared" ref="F4:G33" si="0">C4+E4</f>
        <v>3497279</v>
      </c>
      <c r="H4" s="54"/>
      <c r="I4" s="55"/>
      <c r="J4" s="55"/>
    </row>
    <row r="5" spans="1:10">
      <c r="A5" s="18" t="s">
        <v>12</v>
      </c>
      <c r="B5" s="16">
        <f>'[1]2013 LDC'!B53</f>
        <v>28328</v>
      </c>
      <c r="C5" s="16">
        <f>'[1]2013 LDC'!C53</f>
        <v>4745244</v>
      </c>
      <c r="D5" s="16">
        <f>'[1]2013 LDC'!D53</f>
        <v>44</v>
      </c>
      <c r="E5" s="16">
        <f>'[1]2013 LDC'!E53</f>
        <v>13977</v>
      </c>
      <c r="F5" s="19">
        <f t="shared" si="0"/>
        <v>28372</v>
      </c>
      <c r="G5" s="19">
        <f t="shared" si="0"/>
        <v>4759221</v>
      </c>
      <c r="H5" s="54"/>
      <c r="I5" s="55"/>
      <c r="J5" s="55"/>
    </row>
    <row r="6" spans="1:10">
      <c r="A6" s="18" t="s">
        <v>13</v>
      </c>
      <c r="B6" s="16">
        <f>'[1]2013 LDC'!B54</f>
        <v>159</v>
      </c>
      <c r="C6" s="16">
        <f>'[1]2013 LDC'!C54</f>
        <v>3628</v>
      </c>
      <c r="D6" s="16">
        <f>'[1]2013 LDC'!D54</f>
        <v>0</v>
      </c>
      <c r="E6" s="16">
        <f>'[1]2013 LDC'!E54</f>
        <v>0</v>
      </c>
      <c r="F6" s="19">
        <f t="shared" si="0"/>
        <v>159</v>
      </c>
      <c r="G6" s="19">
        <f t="shared" si="0"/>
        <v>3628</v>
      </c>
      <c r="H6" s="54"/>
      <c r="I6" s="55"/>
      <c r="J6" s="55"/>
    </row>
    <row r="7" spans="1:10">
      <c r="A7" s="18" t="s">
        <v>14</v>
      </c>
      <c r="B7" s="16">
        <f>'[1]2013 LDC'!B55</f>
        <v>723340</v>
      </c>
      <c r="C7" s="16">
        <f>'[1]2013 LDC'!C55</f>
        <v>104195242</v>
      </c>
      <c r="D7" s="16">
        <f>'[1]2013 LDC'!D55</f>
        <v>1869</v>
      </c>
      <c r="E7" s="16">
        <f>'[1]2013 LDC'!E55</f>
        <v>604183</v>
      </c>
      <c r="F7" s="19">
        <f t="shared" si="0"/>
        <v>725209</v>
      </c>
      <c r="G7" s="19">
        <f t="shared" si="0"/>
        <v>104799425</v>
      </c>
      <c r="H7" s="54"/>
      <c r="I7" s="55"/>
      <c r="J7" s="55"/>
    </row>
    <row r="8" spans="1:10">
      <c r="A8" s="18" t="s">
        <v>15</v>
      </c>
      <c r="B8" s="16">
        <f>'[1]2013 LDC'!B56</f>
        <v>37859</v>
      </c>
      <c r="C8" s="16">
        <f>'[1]2013 LDC'!C56</f>
        <v>499528</v>
      </c>
      <c r="D8" s="16">
        <f>'[1]2013 LDC'!D56</f>
        <v>245</v>
      </c>
      <c r="E8" s="16">
        <f>'[1]2013 LDC'!E56</f>
        <v>3677</v>
      </c>
      <c r="F8" s="19">
        <f t="shared" si="0"/>
        <v>38104</v>
      </c>
      <c r="G8" s="19">
        <f t="shared" si="0"/>
        <v>503205</v>
      </c>
      <c r="H8" s="54"/>
      <c r="I8" s="55"/>
      <c r="J8" s="55"/>
    </row>
    <row r="9" spans="1:10">
      <c r="A9" s="18" t="s">
        <v>16</v>
      </c>
      <c r="B9" s="16">
        <f>'[1]2013 LDC'!B57</f>
        <v>220767</v>
      </c>
      <c r="C9" s="16">
        <f>'[1]2013 LDC'!C57</f>
        <v>35012960</v>
      </c>
      <c r="D9" s="16">
        <f>'[1]2013 LDC'!D57</f>
        <v>309</v>
      </c>
      <c r="E9" s="16">
        <f>'[1]2013 LDC'!E57</f>
        <v>94319</v>
      </c>
      <c r="F9" s="19">
        <f t="shared" si="0"/>
        <v>221076</v>
      </c>
      <c r="G9" s="19">
        <f t="shared" si="0"/>
        <v>35107279</v>
      </c>
      <c r="H9" s="54"/>
      <c r="I9" s="55"/>
      <c r="J9" s="55"/>
    </row>
    <row r="10" spans="1:10">
      <c r="A10" s="18" t="s">
        <v>17</v>
      </c>
      <c r="B10" s="16">
        <f>'[1]2013 LDC'!B58</f>
        <v>10932</v>
      </c>
      <c r="C10" s="16">
        <f>'[1]2013 LDC'!C58</f>
        <v>1380584</v>
      </c>
      <c r="D10" s="16">
        <f>'[1]2013 LDC'!D58</f>
        <v>7</v>
      </c>
      <c r="E10" s="16">
        <f>'[1]2013 LDC'!E58</f>
        <v>2616</v>
      </c>
      <c r="F10" s="19">
        <f t="shared" si="0"/>
        <v>10939</v>
      </c>
      <c r="G10" s="19">
        <f t="shared" si="0"/>
        <v>1383200</v>
      </c>
      <c r="H10" s="54"/>
      <c r="I10" s="55"/>
      <c r="J10" s="55"/>
    </row>
    <row r="11" spans="1:10">
      <c r="A11" s="20" t="s">
        <v>18</v>
      </c>
      <c r="B11" s="21">
        <f>'[1]2013 LDC'!B59</f>
        <v>141858</v>
      </c>
      <c r="C11" s="21">
        <f>'[1]2013 LDC'!C59</f>
        <v>14618855</v>
      </c>
      <c r="D11" s="21">
        <f>'[1]2013 LDC'!D59</f>
        <v>5</v>
      </c>
      <c r="E11" s="21">
        <f>'[1]2013 LDC'!E59</f>
        <v>1230</v>
      </c>
      <c r="F11" s="22">
        <f t="shared" si="0"/>
        <v>141863</v>
      </c>
      <c r="G11" s="22">
        <f t="shared" si="0"/>
        <v>14620085</v>
      </c>
      <c r="H11" s="56">
        <f>G11/G2</f>
        <v>4.4387965455397277E-2</v>
      </c>
      <c r="I11" s="57">
        <f>F11/F2</f>
        <v>8.3049258889144523E-2</v>
      </c>
      <c r="J11" s="57">
        <f>E11/G11</f>
        <v>8.4130837816606398E-5</v>
      </c>
    </row>
    <row r="12" spans="1:10">
      <c r="A12" s="23" t="s">
        <v>11</v>
      </c>
      <c r="B12" s="21">
        <f>'[1]2013 LDC'!B60</f>
        <v>36225</v>
      </c>
      <c r="C12" s="21">
        <f>'[1]2013 LDC'!C60</f>
        <v>565134</v>
      </c>
      <c r="D12" s="21">
        <f>'[1]2013 LDC'!D60</f>
        <v>0</v>
      </c>
      <c r="E12" s="21">
        <f>'[1]2013 LDC'!E60</f>
        <v>0</v>
      </c>
      <c r="F12" s="24">
        <f t="shared" si="0"/>
        <v>36225</v>
      </c>
      <c r="G12" s="24">
        <f t="shared" si="0"/>
        <v>565134</v>
      </c>
      <c r="H12" s="56"/>
      <c r="I12" s="57"/>
      <c r="J12" s="57"/>
    </row>
    <row r="13" spans="1:10">
      <c r="A13" s="23" t="s">
        <v>12</v>
      </c>
      <c r="B13" s="21">
        <f>'[1]2013 LDC'!B61</f>
        <v>4201</v>
      </c>
      <c r="C13" s="21">
        <f>'[1]2013 LDC'!C61</f>
        <v>643344</v>
      </c>
      <c r="D13" s="21">
        <f>'[1]2013 LDC'!D61</f>
        <v>0</v>
      </c>
      <c r="E13" s="21">
        <f>'[1]2013 LDC'!E61</f>
        <v>0</v>
      </c>
      <c r="F13" s="24">
        <f t="shared" si="0"/>
        <v>4201</v>
      </c>
      <c r="G13" s="24">
        <f t="shared" si="0"/>
        <v>643344</v>
      </c>
      <c r="H13" s="56"/>
      <c r="I13" s="57"/>
      <c r="J13" s="57"/>
    </row>
    <row r="14" spans="1:10">
      <c r="A14" s="23" t="s">
        <v>13</v>
      </c>
      <c r="B14" s="21">
        <f>'[1]2013 LDC'!B62</f>
        <v>1338</v>
      </c>
      <c r="C14" s="21">
        <f>'[1]2013 LDC'!C62</f>
        <v>176902</v>
      </c>
      <c r="D14" s="21">
        <f>'[1]2013 LDC'!D62</f>
        <v>0</v>
      </c>
      <c r="E14" s="21">
        <f>'[1]2013 LDC'!E62</f>
        <v>0</v>
      </c>
      <c r="F14" s="24">
        <f t="shared" si="0"/>
        <v>1338</v>
      </c>
      <c r="G14" s="24">
        <f t="shared" si="0"/>
        <v>176902</v>
      </c>
      <c r="H14" s="56"/>
      <c r="I14" s="57"/>
      <c r="J14" s="57"/>
    </row>
    <row r="15" spans="1:10">
      <c r="A15" s="23" t="s">
        <v>14</v>
      </c>
      <c r="B15" s="21">
        <f>'[1]2013 LDC'!B63</f>
        <v>58142</v>
      </c>
      <c r="C15" s="21">
        <f>'[1]2013 LDC'!C63</f>
        <v>8759793</v>
      </c>
      <c r="D15" s="21">
        <f>'[1]2013 LDC'!D63</f>
        <v>5</v>
      </c>
      <c r="E15" s="21">
        <f>'[1]2013 LDC'!E63</f>
        <v>1230</v>
      </c>
      <c r="F15" s="24">
        <f t="shared" si="0"/>
        <v>58147</v>
      </c>
      <c r="G15" s="24">
        <f t="shared" si="0"/>
        <v>8761023</v>
      </c>
      <c r="H15" s="56"/>
      <c r="I15" s="57"/>
      <c r="J15" s="57"/>
    </row>
    <row r="16" spans="1:10">
      <c r="A16" s="23" t="s">
        <v>15</v>
      </c>
      <c r="B16" s="21">
        <f>'[1]2013 LDC'!B64</f>
        <v>11650</v>
      </c>
      <c r="C16" s="21">
        <f>'[1]2013 LDC'!C64</f>
        <v>150119</v>
      </c>
      <c r="D16" s="21">
        <f>'[1]2013 LDC'!D64</f>
        <v>0</v>
      </c>
      <c r="E16" s="21">
        <f>'[1]2013 LDC'!E64</f>
        <v>0</v>
      </c>
      <c r="F16" s="24">
        <f t="shared" si="0"/>
        <v>11650</v>
      </c>
      <c r="G16" s="24">
        <f t="shared" si="0"/>
        <v>150119</v>
      </c>
      <c r="H16" s="56"/>
      <c r="I16" s="57"/>
      <c r="J16" s="57"/>
    </row>
    <row r="17" spans="1:10">
      <c r="A17" s="23" t="s">
        <v>16</v>
      </c>
      <c r="B17" s="21">
        <f>'[1]2013 LDC'!B65</f>
        <v>27327</v>
      </c>
      <c r="C17" s="21">
        <f>'[1]2013 LDC'!C65</f>
        <v>3928650</v>
      </c>
      <c r="D17" s="21">
        <f>'[1]2013 LDC'!D65</f>
        <v>0</v>
      </c>
      <c r="E17" s="21">
        <f>'[1]2013 LDC'!E65</f>
        <v>0</v>
      </c>
      <c r="F17" s="24">
        <f t="shared" si="0"/>
        <v>27327</v>
      </c>
      <c r="G17" s="24">
        <f t="shared" si="0"/>
        <v>3928650</v>
      </c>
      <c r="H17" s="56"/>
      <c r="I17" s="57"/>
      <c r="J17" s="57"/>
    </row>
    <row r="18" spans="1:10">
      <c r="A18" s="23" t="s">
        <v>17</v>
      </c>
      <c r="B18" s="21">
        <f>'[1]2013 LDC'!B66</f>
        <v>2975</v>
      </c>
      <c r="C18" s="21">
        <f>'[1]2013 LDC'!C66</f>
        <v>394913</v>
      </c>
      <c r="D18" s="21">
        <f>'[1]2013 LDC'!D66</f>
        <v>0</v>
      </c>
      <c r="E18" s="21">
        <f>'[1]2013 LDC'!E66</f>
        <v>0</v>
      </c>
      <c r="F18" s="24">
        <f t="shared" si="0"/>
        <v>2975</v>
      </c>
      <c r="G18" s="24">
        <f t="shared" si="0"/>
        <v>394913</v>
      </c>
      <c r="H18" s="56"/>
      <c r="I18" s="57"/>
      <c r="J18" s="57"/>
    </row>
    <row r="19" spans="1:10">
      <c r="A19" s="25" t="s">
        <v>19</v>
      </c>
      <c r="B19" s="26">
        <f>'[1]2013 LDC'!B68</f>
        <v>266639</v>
      </c>
      <c r="C19" s="26">
        <f>'[1]2013 LDC'!C68</f>
        <v>26610238</v>
      </c>
      <c r="D19" s="26">
        <f>'[1]2013 LDC'!D68</f>
        <v>11825</v>
      </c>
      <c r="E19" s="26">
        <f>'[1]2013 LDC'!E68</f>
        <v>6300216</v>
      </c>
      <c r="F19" s="27">
        <f t="shared" si="0"/>
        <v>278464</v>
      </c>
      <c r="G19" s="27">
        <f t="shared" si="0"/>
        <v>32910454</v>
      </c>
      <c r="H19" s="50">
        <f>G19/G2</f>
        <v>9.9919261432025952E-2</v>
      </c>
      <c r="I19" s="51">
        <f>F19/F2</f>
        <v>0.16301804436186138</v>
      </c>
      <c r="J19" s="51">
        <f>E19/G19</f>
        <v>0.19143509840368655</v>
      </c>
    </row>
    <row r="20" spans="1:10">
      <c r="A20" s="28" t="s">
        <v>11</v>
      </c>
      <c r="B20" s="26">
        <f>'[1]2013 LDC'!B69</f>
        <v>187829</v>
      </c>
      <c r="C20" s="26">
        <f>'[1]2013 LDC'!C69</f>
        <v>1279442</v>
      </c>
      <c r="D20" s="26">
        <f>'[1]2013 LDC'!D69</f>
        <v>4352</v>
      </c>
      <c r="E20" s="26">
        <f>'[1]2013 LDC'!E69</f>
        <v>784892</v>
      </c>
      <c r="F20" s="29">
        <f t="shared" si="0"/>
        <v>192181</v>
      </c>
      <c r="G20" s="29">
        <f t="shared" si="0"/>
        <v>2064334</v>
      </c>
      <c r="H20" s="50"/>
      <c r="I20" s="51"/>
      <c r="J20" s="51"/>
    </row>
    <row r="21" spans="1:10">
      <c r="A21" s="28" t="s">
        <v>12</v>
      </c>
      <c r="B21" s="26">
        <f>'[1]2013 LDC'!B70</f>
        <v>4065</v>
      </c>
      <c r="C21" s="26">
        <f>'[1]2013 LDC'!C70</f>
        <v>1698029</v>
      </c>
      <c r="D21" s="26">
        <f>'[1]2013 LDC'!D70</f>
        <v>415</v>
      </c>
      <c r="E21" s="26">
        <f>'[1]2013 LDC'!E70</f>
        <v>259175</v>
      </c>
      <c r="F21" s="29">
        <f t="shared" si="0"/>
        <v>4480</v>
      </c>
      <c r="G21" s="29">
        <f t="shared" si="0"/>
        <v>1957204</v>
      </c>
      <c r="H21" s="50"/>
      <c r="I21" s="51"/>
      <c r="J21" s="51"/>
    </row>
    <row r="22" spans="1:10">
      <c r="A22" s="28" t="s">
        <v>13</v>
      </c>
      <c r="B22" s="26">
        <f>'[1]2013 LDC'!B71</f>
        <v>159</v>
      </c>
      <c r="C22" s="26">
        <f>'[1]2013 LDC'!C71</f>
        <v>83155</v>
      </c>
      <c r="D22" s="26">
        <f>'[1]2013 LDC'!D71</f>
        <v>0</v>
      </c>
      <c r="E22" s="26">
        <f>'[1]2013 LDC'!E71</f>
        <v>0</v>
      </c>
      <c r="F22" s="29">
        <f t="shared" si="0"/>
        <v>159</v>
      </c>
      <c r="G22" s="29">
        <f t="shared" si="0"/>
        <v>83155</v>
      </c>
      <c r="H22" s="50"/>
      <c r="I22" s="51"/>
      <c r="J22" s="51"/>
    </row>
    <row r="23" spans="1:10">
      <c r="A23" s="28" t="s">
        <v>14</v>
      </c>
      <c r="B23" s="26">
        <f>'[1]2013 LDC'!B72</f>
        <v>48097</v>
      </c>
      <c r="C23" s="26">
        <f>'[1]2013 LDC'!C72</f>
        <v>14048681</v>
      </c>
      <c r="D23" s="26">
        <f>'[1]2013 LDC'!D72</f>
        <v>4676</v>
      </c>
      <c r="E23" s="26">
        <f>'[1]2013 LDC'!E72</f>
        <v>3502872</v>
      </c>
      <c r="F23" s="29">
        <f t="shared" si="0"/>
        <v>52773</v>
      </c>
      <c r="G23" s="29">
        <f t="shared" si="0"/>
        <v>17551553</v>
      </c>
      <c r="H23" s="50"/>
      <c r="I23" s="51"/>
      <c r="J23" s="51"/>
    </row>
    <row r="24" spans="1:10">
      <c r="A24" s="28" t="s">
        <v>15</v>
      </c>
      <c r="B24" s="26">
        <f>'[1]2013 LDC'!B73</f>
        <v>3436</v>
      </c>
      <c r="C24" s="26">
        <f>'[1]2013 LDC'!C73</f>
        <v>100065</v>
      </c>
      <c r="D24" s="26">
        <f>'[1]2013 LDC'!D73</f>
        <v>163</v>
      </c>
      <c r="E24" s="26">
        <f>'[1]2013 LDC'!E73</f>
        <v>10796</v>
      </c>
      <c r="F24" s="29">
        <f t="shared" si="0"/>
        <v>3599</v>
      </c>
      <c r="G24" s="29">
        <f t="shared" si="0"/>
        <v>110861</v>
      </c>
      <c r="H24" s="50"/>
      <c r="I24" s="51"/>
      <c r="J24" s="51"/>
    </row>
    <row r="25" spans="1:10">
      <c r="A25" s="28" t="s">
        <v>16</v>
      </c>
      <c r="B25" s="26">
        <f>'[1]2013 LDC'!B74</f>
        <v>21744</v>
      </c>
      <c r="C25" s="26">
        <f>'[1]2013 LDC'!C74</f>
        <v>8888250</v>
      </c>
      <c r="D25" s="26">
        <f>'[1]2013 LDC'!D74</f>
        <v>2130</v>
      </c>
      <c r="E25" s="26">
        <f>'[1]2013 LDC'!E74</f>
        <v>1672702</v>
      </c>
      <c r="F25" s="29">
        <f t="shared" si="0"/>
        <v>23874</v>
      </c>
      <c r="G25" s="29">
        <f t="shared" si="0"/>
        <v>10560952</v>
      </c>
      <c r="H25" s="50"/>
      <c r="I25" s="51"/>
      <c r="J25" s="51"/>
    </row>
    <row r="26" spans="1:10">
      <c r="A26" s="28" t="s">
        <v>17</v>
      </c>
      <c r="B26" s="26">
        <f>'[1]2013 LDC'!B75</f>
        <v>1309</v>
      </c>
      <c r="C26" s="26">
        <f>'[1]2013 LDC'!C75</f>
        <v>512616</v>
      </c>
      <c r="D26" s="26">
        <f>'[1]2013 LDC'!D75</f>
        <v>89</v>
      </c>
      <c r="E26" s="26">
        <f>'[1]2013 LDC'!E75</f>
        <v>69779</v>
      </c>
      <c r="F26" s="29">
        <f t="shared" si="0"/>
        <v>1398</v>
      </c>
      <c r="G26" s="29">
        <f t="shared" si="0"/>
        <v>582395</v>
      </c>
      <c r="H26" s="50"/>
      <c r="I26" s="51"/>
      <c r="J26" s="51"/>
    </row>
    <row r="27" spans="1:10">
      <c r="A27" s="30" t="s">
        <v>20</v>
      </c>
      <c r="B27" s="31">
        <f>'[1]2013 LDC'!B76</f>
        <v>11710</v>
      </c>
      <c r="C27" s="31">
        <f>'[1]2013 LDC'!C76</f>
        <v>17618191</v>
      </c>
      <c r="D27" s="31">
        <f>'[1]2013 LDC'!D76</f>
        <v>5878</v>
      </c>
      <c r="E27" s="31">
        <f>'[1]2013 LDC'!E76</f>
        <v>18529040</v>
      </c>
      <c r="F27" s="32">
        <f t="shared" si="0"/>
        <v>17588</v>
      </c>
      <c r="G27" s="32">
        <f t="shared" si="0"/>
        <v>36147231</v>
      </c>
      <c r="H27" s="52">
        <f>G27/G2</f>
        <v>0.10974642356294546</v>
      </c>
      <c r="I27" s="53">
        <f>F27/F2</f>
        <v>1.0296344821005292E-2</v>
      </c>
      <c r="J27" s="53">
        <f>E27/G27</f>
        <v>0.51259915316888316</v>
      </c>
    </row>
    <row r="28" spans="1:10">
      <c r="A28" s="33" t="s">
        <v>11</v>
      </c>
      <c r="B28" s="31">
        <f>'[1]2013 LDC'!B77</f>
        <v>163</v>
      </c>
      <c r="C28" s="31">
        <f>'[1]2013 LDC'!C77</f>
        <v>176324</v>
      </c>
      <c r="D28" s="31">
        <f>'[1]2013 LDC'!D77</f>
        <v>506</v>
      </c>
      <c r="E28" s="31">
        <f>'[1]2013 LDC'!E77</f>
        <v>673288</v>
      </c>
      <c r="F28" s="34">
        <f t="shared" si="0"/>
        <v>669</v>
      </c>
      <c r="G28" s="34">
        <f t="shared" si="0"/>
        <v>849612</v>
      </c>
      <c r="H28" s="52"/>
      <c r="I28" s="53"/>
      <c r="J28" s="53"/>
    </row>
    <row r="29" spans="1:10">
      <c r="A29" s="33" t="s">
        <v>12</v>
      </c>
      <c r="B29" s="31">
        <f>'[1]2013 LDC'!B78</f>
        <v>325</v>
      </c>
      <c r="C29" s="31">
        <f>'[1]2013 LDC'!C78</f>
        <v>918792</v>
      </c>
      <c r="D29" s="31">
        <f>'[1]2013 LDC'!D78</f>
        <v>239</v>
      </c>
      <c r="E29" s="31">
        <f>'[1]2013 LDC'!E78</f>
        <v>1017034</v>
      </c>
      <c r="F29" s="34">
        <f t="shared" si="0"/>
        <v>564</v>
      </c>
      <c r="G29" s="34">
        <f t="shared" si="0"/>
        <v>1935826</v>
      </c>
      <c r="H29" s="52"/>
      <c r="I29" s="53"/>
      <c r="J29" s="53"/>
    </row>
    <row r="30" spans="1:10">
      <c r="A30" s="33" t="s">
        <v>14</v>
      </c>
      <c r="B30" s="31">
        <f>'[1]2013 LDC'!B79</f>
        <v>8975</v>
      </c>
      <c r="C30" s="31">
        <f>'[1]2013 LDC'!C79</f>
        <v>8889376</v>
      </c>
      <c r="D30" s="31">
        <f>'[1]2013 LDC'!D79</f>
        <v>3210</v>
      </c>
      <c r="E30" s="31">
        <f>'[1]2013 LDC'!E79</f>
        <v>6995577</v>
      </c>
      <c r="F30" s="34">
        <f t="shared" si="0"/>
        <v>12185</v>
      </c>
      <c r="G30" s="34">
        <f t="shared" si="0"/>
        <v>15884953</v>
      </c>
      <c r="H30" s="52"/>
      <c r="I30" s="53"/>
      <c r="J30" s="53"/>
    </row>
    <row r="31" spans="1:10">
      <c r="A31" s="33" t="s">
        <v>15</v>
      </c>
      <c r="B31" s="31">
        <f>'[1]2013 LDC'!B80</f>
        <v>270</v>
      </c>
      <c r="C31" s="31">
        <f>'[1]2013 LDC'!C80</f>
        <v>69212</v>
      </c>
      <c r="D31" s="31">
        <f>'[1]2013 LDC'!D80</f>
        <v>241</v>
      </c>
      <c r="E31" s="31">
        <f>'[1]2013 LDC'!E80</f>
        <v>106087</v>
      </c>
      <c r="F31" s="34">
        <f t="shared" si="0"/>
        <v>511</v>
      </c>
      <c r="G31" s="34">
        <f t="shared" si="0"/>
        <v>175299</v>
      </c>
      <c r="H31" s="52"/>
      <c r="I31" s="53"/>
      <c r="J31" s="53"/>
    </row>
    <row r="32" spans="1:10">
      <c r="A32" s="33" t="s">
        <v>16</v>
      </c>
      <c r="B32" s="31">
        <f>'[1]2013 LDC'!B81</f>
        <v>1833</v>
      </c>
      <c r="C32" s="31">
        <f>'[1]2013 LDC'!C81</f>
        <v>7075336</v>
      </c>
      <c r="D32" s="31">
        <f>'[1]2013 LDC'!D81</f>
        <v>1611</v>
      </c>
      <c r="E32" s="31">
        <f>'[1]2013 LDC'!E81</f>
        <v>9317255</v>
      </c>
      <c r="F32" s="34">
        <f t="shared" si="0"/>
        <v>3444</v>
      </c>
      <c r="G32" s="34">
        <f t="shared" si="0"/>
        <v>16392591</v>
      </c>
      <c r="H32" s="52"/>
      <c r="I32" s="53"/>
      <c r="J32" s="53"/>
    </row>
    <row r="33" spans="1:10">
      <c r="A33" s="33" t="s">
        <v>17</v>
      </c>
      <c r="B33" s="31">
        <f>'[1]2013 LDC'!B82</f>
        <v>144</v>
      </c>
      <c r="C33" s="31">
        <f>'[1]2013 LDC'!C82</f>
        <v>489151</v>
      </c>
      <c r="D33" s="31">
        <f>'[1]2013 LDC'!D82</f>
        <v>71</v>
      </c>
      <c r="E33" s="31">
        <f>'[1]2013 LDC'!E82</f>
        <v>419799</v>
      </c>
      <c r="F33" s="34">
        <f t="shared" si="0"/>
        <v>215</v>
      </c>
      <c r="G33" s="34">
        <f t="shared" si="0"/>
        <v>908950</v>
      </c>
      <c r="H33" s="52"/>
      <c r="I33" s="53"/>
      <c r="J33" s="53"/>
    </row>
    <row r="34" spans="1:10">
      <c r="A34" s="35" t="s">
        <v>21</v>
      </c>
      <c r="B34" s="36">
        <f>'[1]2013 LDC'!B83</f>
        <v>4238</v>
      </c>
      <c r="C34" s="36">
        <f>'[1]2013 LDC'!C83</f>
        <v>14881319</v>
      </c>
      <c r="D34" s="36">
        <f>'[1]2013 LDC'!D83</f>
        <v>4424</v>
      </c>
      <c r="E34" s="36">
        <f>'[1]2013 LDC'!E83</f>
        <v>77755850</v>
      </c>
      <c r="F34" s="37">
        <f>B34+D34</f>
        <v>8662</v>
      </c>
      <c r="G34" s="37">
        <f>C34+E34</f>
        <v>92637169</v>
      </c>
      <c r="H34" s="46">
        <f>G34/G2</f>
        <v>0.28125523603028296</v>
      </c>
      <c r="I34" s="47">
        <f>F34/F2</f>
        <v>5.0708971366583951E-3</v>
      </c>
      <c r="J34" s="47">
        <f>E34/G34</f>
        <v>0.83935909138155984</v>
      </c>
    </row>
    <row r="35" spans="1:10">
      <c r="A35" s="38" t="s">
        <v>11</v>
      </c>
      <c r="B35" s="36">
        <f>'[1]2013 LDC'!B84</f>
        <v>8</v>
      </c>
      <c r="C35" s="36">
        <f>'[1]2013 LDC'!C84</f>
        <v>52470</v>
      </c>
      <c r="D35" s="36">
        <f>'[1]2013 LDC'!D84</f>
        <v>88</v>
      </c>
      <c r="E35" s="36">
        <f>'[1]2013 LDC'!E84</f>
        <v>604319</v>
      </c>
      <c r="F35" s="39">
        <f>B35+D35</f>
        <v>96</v>
      </c>
      <c r="G35" s="39">
        <f>C35+E35</f>
        <v>656789</v>
      </c>
      <c r="H35" s="46"/>
      <c r="I35" s="47"/>
      <c r="J35" s="47"/>
    </row>
    <row r="36" spans="1:10">
      <c r="A36" s="38" t="s">
        <v>12</v>
      </c>
      <c r="B36" s="36">
        <f>'[1]2013 LDC'!B85</f>
        <v>23</v>
      </c>
      <c r="C36" s="36">
        <f>'[1]2013 LDC'!C85</f>
        <v>366315</v>
      </c>
      <c r="D36" s="36">
        <f>'[1]2013 LDC'!D85</f>
        <v>85</v>
      </c>
      <c r="E36" s="36">
        <f>'[1]2013 LDC'!E85</f>
        <v>4573670</v>
      </c>
      <c r="F36" s="39">
        <f t="shared" ref="F36:G40" si="1">B36+D36</f>
        <v>108</v>
      </c>
      <c r="G36" s="39">
        <f t="shared" si="1"/>
        <v>4939985</v>
      </c>
      <c r="H36" s="46"/>
      <c r="I36" s="47"/>
      <c r="J36" s="47"/>
    </row>
    <row r="37" spans="1:10">
      <c r="A37" s="38" t="s">
        <v>14</v>
      </c>
      <c r="B37" s="36">
        <f>'[1]2013 LDC'!B86</f>
        <v>4157</v>
      </c>
      <c r="C37" s="36">
        <f>'[1]2013 LDC'!C86</f>
        <v>13080879</v>
      </c>
      <c r="D37" s="36">
        <f>'[1]2013 LDC'!D86</f>
        <v>3974</v>
      </c>
      <c r="E37" s="36">
        <f>'[1]2013 LDC'!E86</f>
        <v>51382807</v>
      </c>
      <c r="F37" s="39">
        <f t="shared" si="1"/>
        <v>8131</v>
      </c>
      <c r="G37" s="39">
        <f t="shared" si="1"/>
        <v>64463686</v>
      </c>
      <c r="H37" s="46"/>
      <c r="I37" s="47"/>
      <c r="J37" s="47"/>
    </row>
    <row r="38" spans="1:10">
      <c r="A38" s="38" t="s">
        <v>15</v>
      </c>
      <c r="B38" s="36">
        <f>'[1]2013 LDC'!B87</f>
        <v>0</v>
      </c>
      <c r="C38" s="36">
        <f>'[1]2013 LDC'!C87</f>
        <v>0</v>
      </c>
      <c r="D38" s="36">
        <f>'[1]2013 LDC'!D87</f>
        <v>20</v>
      </c>
      <c r="E38" s="36">
        <f>'[1]2013 LDC'!E87</f>
        <v>87964</v>
      </c>
      <c r="F38" s="39">
        <f t="shared" si="1"/>
        <v>20</v>
      </c>
      <c r="G38" s="39">
        <f t="shared" si="1"/>
        <v>87964</v>
      </c>
      <c r="H38" s="46"/>
      <c r="I38" s="47"/>
      <c r="J38" s="47"/>
    </row>
    <row r="39" spans="1:10">
      <c r="A39" s="38" t="s">
        <v>16</v>
      </c>
      <c r="B39" s="36">
        <f>'[1]2013 LDC'!B88</f>
        <v>45</v>
      </c>
      <c r="C39" s="36">
        <f>'[1]2013 LDC'!C88</f>
        <v>1300013</v>
      </c>
      <c r="D39" s="36">
        <f>'[1]2013 LDC'!D88</f>
        <v>240</v>
      </c>
      <c r="E39" s="36">
        <f>'[1]2013 LDC'!E88</f>
        <v>20476906</v>
      </c>
      <c r="F39" s="39">
        <f t="shared" si="1"/>
        <v>285</v>
      </c>
      <c r="G39" s="39">
        <f t="shared" si="1"/>
        <v>21776919</v>
      </c>
      <c r="H39" s="46"/>
      <c r="I39" s="47"/>
      <c r="J39" s="47"/>
    </row>
    <row r="40" spans="1:10">
      <c r="A40" s="38" t="s">
        <v>17</v>
      </c>
      <c r="B40" s="36">
        <f>'[1]2013 LDC'!B89</f>
        <v>5</v>
      </c>
      <c r="C40" s="36">
        <f>'[1]2013 LDC'!C89</f>
        <v>81642</v>
      </c>
      <c r="D40" s="36">
        <f>'[1]2013 LDC'!D89</f>
        <v>17</v>
      </c>
      <c r="E40" s="36">
        <f>'[1]2013 LDC'!E89</f>
        <v>630184</v>
      </c>
      <c r="F40" s="39">
        <f t="shared" si="1"/>
        <v>22</v>
      </c>
      <c r="G40" s="39">
        <f t="shared" si="1"/>
        <v>711826</v>
      </c>
      <c r="H40" s="46"/>
      <c r="I40" s="47"/>
      <c r="J40" s="47"/>
    </row>
    <row r="41" spans="1:10">
      <c r="A41" s="40" t="s">
        <v>22</v>
      </c>
      <c r="B41" s="41">
        <f>'[1]2013 LDC'!B90</f>
        <v>1</v>
      </c>
      <c r="C41" s="41">
        <f>'[1]2013 LDC'!C90</f>
        <v>11103</v>
      </c>
      <c r="D41" s="41">
        <f>'[1]2013 LDC'!D90</f>
        <v>0</v>
      </c>
      <c r="E41" s="41">
        <f>'[1]2013 LDC'!E90</f>
        <v>0</v>
      </c>
      <c r="F41" s="42">
        <f>B41+D41</f>
        <v>1</v>
      </c>
      <c r="G41" s="42">
        <f>C41+E41</f>
        <v>11103</v>
      </c>
      <c r="H41" s="48">
        <f>G41/G2</f>
        <v>3.3709761636220033E-5</v>
      </c>
      <c r="I41" s="49">
        <f>F41/F2</f>
        <v>5.8541874124433094E-7</v>
      </c>
      <c r="J41" s="49">
        <f>E43/G41</f>
        <v>0</v>
      </c>
    </row>
    <row r="42" spans="1:10">
      <c r="A42" s="43" t="s">
        <v>13</v>
      </c>
      <c r="B42" s="41">
        <f>'[1]2013 LDC'!B91</f>
        <v>1</v>
      </c>
      <c r="C42" s="41">
        <f>'[1]2013 LDC'!C91</f>
        <v>11103</v>
      </c>
      <c r="D42" s="41">
        <f>'[1]2013 LDC'!D91</f>
        <v>0</v>
      </c>
      <c r="E42" s="41">
        <f>'[1]2013 LDC'!E91</f>
        <v>0</v>
      </c>
      <c r="F42" s="44">
        <f t="shared" ref="F42:G43" si="2">B42+D42</f>
        <v>1</v>
      </c>
      <c r="G42" s="44">
        <f t="shared" si="2"/>
        <v>11103</v>
      </c>
      <c r="H42" s="48"/>
      <c r="I42" s="49"/>
      <c r="J42" s="49"/>
    </row>
    <row r="43" spans="1:10">
      <c r="A43" s="43" t="s">
        <v>16</v>
      </c>
      <c r="B43" s="41">
        <f>'[1]2013 LDC'!B92</f>
        <v>0</v>
      </c>
      <c r="C43" s="41">
        <f>'[1]2013 LDC'!C92</f>
        <v>0</v>
      </c>
      <c r="D43" s="41">
        <f>'[1]2013 LDC'!D92</f>
        <v>0</v>
      </c>
      <c r="E43" s="41">
        <f>'[1]2013 LDC'!E92</f>
        <v>0</v>
      </c>
      <c r="F43" s="44">
        <f t="shared" si="2"/>
        <v>0</v>
      </c>
      <c r="G43" s="44">
        <f t="shared" si="2"/>
        <v>0</v>
      </c>
      <c r="H43" s="48"/>
      <c r="I43" s="49"/>
      <c r="J43" s="49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3"/>
    <mergeCell ref="I41:I43"/>
    <mergeCell ref="J41:J43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</vt:lpstr>
    </vt:vector>
  </TitlesOfParts>
  <Company>Commonwealth of Massachusetts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2013-08-27T13:31:40Z</dcterms:created>
  <dc:creator>zatala</dc:creator>
  <lastModifiedBy>twitkin</lastModifiedBy>
  <dcterms:modified xsi:type="dcterms:W3CDTF">2013-08-27T15:38:56Z</dcterms:modified>
</coreProperties>
</file>