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APRIL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E43" i="1"/>
  <c r="D43"/>
  <c r="C43"/>
  <c r="G43" s="1"/>
  <c r="B43"/>
  <c r="F43" s="1"/>
  <c r="E42"/>
  <c r="D42"/>
  <c r="C42"/>
  <c r="G42" s="1"/>
  <c r="B42"/>
  <c r="F42" s="1"/>
  <c r="E41"/>
  <c r="D41"/>
  <c r="C41"/>
  <c r="G41" s="1"/>
  <c r="B41"/>
  <c r="F41" s="1"/>
  <c r="E40"/>
  <c r="D40"/>
  <c r="C40"/>
  <c r="G40" s="1"/>
  <c r="B40"/>
  <c r="F40" s="1"/>
  <c r="E39"/>
  <c r="D39"/>
  <c r="C39"/>
  <c r="G39" s="1"/>
  <c r="B39"/>
  <c r="F39" s="1"/>
  <c r="E38"/>
  <c r="D38"/>
  <c r="C38"/>
  <c r="G38" s="1"/>
  <c r="B38"/>
  <c r="F38" s="1"/>
  <c r="E37"/>
  <c r="D37"/>
  <c r="C37"/>
  <c r="G37" s="1"/>
  <c r="B37"/>
  <c r="F37" s="1"/>
  <c r="E36"/>
  <c r="D36"/>
  <c r="C36"/>
  <c r="G36" s="1"/>
  <c r="B36"/>
  <c r="F36" s="1"/>
  <c r="E35"/>
  <c r="D35"/>
  <c r="C35"/>
  <c r="G35" s="1"/>
  <c r="B35"/>
  <c r="F35" s="1"/>
  <c r="E34"/>
  <c r="D34"/>
  <c r="C34"/>
  <c r="G34" s="1"/>
  <c r="B34"/>
  <c r="F34" s="1"/>
  <c r="E33"/>
  <c r="D33"/>
  <c r="C33"/>
  <c r="G33" s="1"/>
  <c r="B33"/>
  <c r="F33" s="1"/>
  <c r="E32"/>
  <c r="D32"/>
  <c r="C32"/>
  <c r="G32" s="1"/>
  <c r="B32"/>
  <c r="F32" s="1"/>
  <c r="E31"/>
  <c r="D31"/>
  <c r="C31"/>
  <c r="G31" s="1"/>
  <c r="B31"/>
  <c r="F31" s="1"/>
  <c r="E30"/>
  <c r="D30"/>
  <c r="C30"/>
  <c r="G30" s="1"/>
  <c r="B30"/>
  <c r="F30" s="1"/>
  <c r="E29"/>
  <c r="D29"/>
  <c r="C29"/>
  <c r="G29" s="1"/>
  <c r="B29"/>
  <c r="F29" s="1"/>
  <c r="E28"/>
  <c r="D28"/>
  <c r="C28"/>
  <c r="G28" s="1"/>
  <c r="B28"/>
  <c r="F28" s="1"/>
  <c r="E27"/>
  <c r="D27"/>
  <c r="C27"/>
  <c r="G27" s="1"/>
  <c r="B27"/>
  <c r="F27" s="1"/>
  <c r="E26"/>
  <c r="D26"/>
  <c r="C26"/>
  <c r="G26" s="1"/>
  <c r="B26"/>
  <c r="F26" s="1"/>
  <c r="E25"/>
  <c r="D25"/>
  <c r="C25"/>
  <c r="G25" s="1"/>
  <c r="B25"/>
  <c r="F25" s="1"/>
  <c r="E24"/>
  <c r="D24"/>
  <c r="C24"/>
  <c r="G24" s="1"/>
  <c r="B24"/>
  <c r="F24" s="1"/>
  <c r="E23"/>
  <c r="D23"/>
  <c r="C23"/>
  <c r="G23" s="1"/>
  <c r="B23"/>
  <c r="F23" s="1"/>
  <c r="E22"/>
  <c r="D22"/>
  <c r="C22"/>
  <c r="G22" s="1"/>
  <c r="B22"/>
  <c r="F22" s="1"/>
  <c r="E21"/>
  <c r="D21"/>
  <c r="C21"/>
  <c r="G21" s="1"/>
  <c r="B21"/>
  <c r="F21" s="1"/>
  <c r="E20"/>
  <c r="D20"/>
  <c r="C20"/>
  <c r="G20" s="1"/>
  <c r="B20"/>
  <c r="F20" s="1"/>
  <c r="E19"/>
  <c r="D19"/>
  <c r="C19"/>
  <c r="G19" s="1"/>
  <c r="B19"/>
  <c r="F19" s="1"/>
  <c r="E18"/>
  <c r="D18"/>
  <c r="C18"/>
  <c r="G18" s="1"/>
  <c r="B18"/>
  <c r="F18" s="1"/>
  <c r="E17"/>
  <c r="D17"/>
  <c r="C17"/>
  <c r="G17" s="1"/>
  <c r="B17"/>
  <c r="F17" s="1"/>
  <c r="E16"/>
  <c r="D16"/>
  <c r="C16"/>
  <c r="G16" s="1"/>
  <c r="B16"/>
  <c r="F16" s="1"/>
  <c r="E15"/>
  <c r="D15"/>
  <c r="C15"/>
  <c r="G15" s="1"/>
  <c r="B15"/>
  <c r="F15" s="1"/>
  <c r="E14"/>
  <c r="D14"/>
  <c r="C14"/>
  <c r="G14" s="1"/>
  <c r="B14"/>
  <c r="F14" s="1"/>
  <c r="E13"/>
  <c r="D13"/>
  <c r="C13"/>
  <c r="G13" s="1"/>
  <c r="B13"/>
  <c r="F13" s="1"/>
  <c r="E12"/>
  <c r="D12"/>
  <c r="C12"/>
  <c r="G12" s="1"/>
  <c r="B12"/>
  <c r="F12" s="1"/>
  <c r="E11"/>
  <c r="D11"/>
  <c r="C11"/>
  <c r="G11" s="1"/>
  <c r="B11"/>
  <c r="F11" s="1"/>
  <c r="E10"/>
  <c r="D10"/>
  <c r="C10"/>
  <c r="G10" s="1"/>
  <c r="B10"/>
  <c r="F10" s="1"/>
  <c r="E9"/>
  <c r="D9"/>
  <c r="C9"/>
  <c r="G9" s="1"/>
  <c r="B9"/>
  <c r="F9" s="1"/>
  <c r="E8"/>
  <c r="D8"/>
  <c r="C8"/>
  <c r="G8" s="1"/>
  <c r="B8"/>
  <c r="F8" s="1"/>
  <c r="E7"/>
  <c r="D7"/>
  <c r="C7"/>
  <c r="G7" s="1"/>
  <c r="B7"/>
  <c r="F7" s="1"/>
  <c r="E6"/>
  <c r="D6"/>
  <c r="C6"/>
  <c r="G6" s="1"/>
  <c r="B6"/>
  <c r="F6" s="1"/>
  <c r="E5"/>
  <c r="D5"/>
  <c r="C5"/>
  <c r="G5" s="1"/>
  <c r="B5"/>
  <c r="F5" s="1"/>
  <c r="E4"/>
  <c r="D4"/>
  <c r="C4"/>
  <c r="G4" s="1"/>
  <c r="B4"/>
  <c r="F4" s="1"/>
  <c r="E3"/>
  <c r="D3"/>
  <c r="C3"/>
  <c r="G3" s="1"/>
  <c r="B3"/>
  <c r="F3" s="1"/>
  <c r="E2"/>
  <c r="D2"/>
  <c r="C2"/>
  <c r="G2" s="1"/>
  <c r="B2"/>
  <c r="F2" s="1"/>
  <c r="I3" l="1"/>
  <c r="I11"/>
  <c r="I19"/>
  <c r="I27"/>
  <c r="I34"/>
  <c r="I41"/>
  <c r="J2"/>
  <c r="J11"/>
  <c r="J19"/>
  <c r="J27"/>
  <c r="J41"/>
  <c r="J3"/>
  <c r="H3"/>
  <c r="H34"/>
  <c r="J34"/>
  <c r="H11"/>
  <c r="H19"/>
  <c r="H27"/>
  <c r="H41"/>
  <c r="H2" l="1"/>
  <c r="I2"/>
</calcChain>
</file>

<file path=xl/sharedStrings.xml><?xml version="1.0" encoding="utf-8"?>
<sst xmlns="http://schemas.openxmlformats.org/spreadsheetml/2006/main" count="51" uniqueCount="23">
  <si>
    <t>LDC # Sales Customers</t>
  </si>
  <si>
    <t>LDC  THERMS (Volume)</t>
  </si>
  <si>
    <t>CG  # Sales Customer</t>
  </si>
  <si>
    <t>CG THERMS (Volume)</t>
  </si>
  <si>
    <t>Total  Gas Customer Counts</t>
  </si>
  <si>
    <t>Total Therms</t>
  </si>
  <si>
    <t>% of classs Therms</t>
  </si>
  <si>
    <t>% of Customers</t>
  </si>
  <si>
    <t>Rate Class Load ( in %) Therms</t>
  </si>
  <si>
    <t>April</t>
  </si>
  <si>
    <t>R</t>
  </si>
  <si>
    <t>Bay State</t>
  </si>
  <si>
    <t>Berkshire</t>
  </si>
  <si>
    <t>Blackstone</t>
  </si>
  <si>
    <t>Keyspan</t>
  </si>
  <si>
    <t>NE Gas</t>
  </si>
  <si>
    <t>NSTAR</t>
  </si>
  <si>
    <t>Unitil</t>
  </si>
  <si>
    <t>R-LI</t>
  </si>
  <si>
    <t>Small C&amp;I</t>
  </si>
  <si>
    <t>Medium C&amp;I</t>
  </si>
  <si>
    <t>Large C&amp;I</t>
  </si>
  <si>
    <t>St-Light</t>
  </si>
</sst>
</file>

<file path=xl/styles.xml><?xml version="1.0" encoding="utf-8"?>
<styleSheet xmlns="http://schemas.openxmlformats.org/spreadsheetml/2006/main">
  <numFmts count="1">
    <numFmt numFmtId="164" formatCode="0.0%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2060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left" wrapText="1"/>
    </xf>
    <xf numFmtId="3" fontId="2" fillId="3" borderId="2" xfId="0" applyNumberFormat="1" applyFont="1" applyFill="1" applyBorder="1" applyAlignment="1">
      <alignment wrapText="1"/>
    </xf>
    <xf numFmtId="3" fontId="2" fillId="3" borderId="3" xfId="0" applyNumberFormat="1" applyFont="1" applyFill="1" applyBorder="1" applyAlignment="1">
      <alignment horizontal="center" vertical="center" wrapText="1"/>
    </xf>
    <xf numFmtId="3" fontId="2" fillId="3" borderId="4" xfId="0" applyNumberFormat="1" applyFont="1" applyFill="1" applyBorder="1" applyAlignment="1">
      <alignment wrapText="1"/>
    </xf>
    <xf numFmtId="3" fontId="2" fillId="3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4" borderId="8" xfId="0" applyFont="1" applyFill="1" applyBorder="1" applyAlignment="1">
      <alignment horizontal="left"/>
    </xf>
    <xf numFmtId="3" fontId="1" fillId="4" borderId="8" xfId="0" applyNumberFormat="1" applyFont="1" applyFill="1" applyBorder="1"/>
    <xf numFmtId="3" fontId="1" fillId="4" borderId="1" xfId="0" applyNumberFormat="1" applyFont="1" applyFill="1" applyBorder="1" applyAlignment="1">
      <alignment horizontal="center"/>
    </xf>
    <xf numFmtId="9" fontId="0" fillId="4" borderId="6" xfId="0" applyNumberFormat="1" applyFill="1" applyBorder="1" applyAlignment="1">
      <alignment horizontal="center"/>
    </xf>
    <xf numFmtId="9" fontId="0" fillId="4" borderId="1" xfId="0" applyNumberFormat="1" applyFill="1" applyBorder="1" applyAlignment="1">
      <alignment horizontal="center"/>
    </xf>
    <xf numFmtId="0" fontId="1" fillId="5" borderId="0" xfId="0" applyFont="1" applyFill="1" applyAlignment="1">
      <alignment horizontal="left" indent="1"/>
    </xf>
    <xf numFmtId="3" fontId="1" fillId="5" borderId="0" xfId="0" applyNumberFormat="1" applyFont="1" applyFill="1"/>
    <xf numFmtId="3" fontId="1" fillId="6" borderId="1" xfId="0" applyNumberFormat="1" applyFont="1" applyFill="1" applyBorder="1"/>
    <xf numFmtId="9" fontId="1" fillId="6" borderId="6" xfId="0" applyNumberFormat="1" applyFont="1" applyFill="1" applyBorder="1" applyAlignment="1">
      <alignment horizontal="center" vertical="top"/>
    </xf>
    <xf numFmtId="9" fontId="0" fillId="6" borderId="1" xfId="0" applyNumberFormat="1" applyFill="1" applyBorder="1" applyAlignment="1">
      <alignment horizontal="center" vertical="top"/>
    </xf>
    <xf numFmtId="0" fontId="0" fillId="5" borderId="0" xfId="0" applyFill="1" applyAlignment="1">
      <alignment horizontal="left" indent="2"/>
    </xf>
    <xf numFmtId="3" fontId="0" fillId="6" borderId="1" xfId="0" applyNumberFormat="1" applyFill="1" applyBorder="1"/>
    <xf numFmtId="0" fontId="1" fillId="7" borderId="0" xfId="0" applyFont="1" applyFill="1" applyAlignment="1">
      <alignment horizontal="left" indent="1"/>
    </xf>
    <xf numFmtId="3" fontId="1" fillId="7" borderId="0" xfId="0" applyNumberFormat="1" applyFont="1" applyFill="1"/>
    <xf numFmtId="3" fontId="1" fillId="8" borderId="1" xfId="0" applyNumberFormat="1" applyFont="1" applyFill="1" applyBorder="1" applyAlignment="1">
      <alignment horizontal="center"/>
    </xf>
    <xf numFmtId="9" fontId="1" fillId="8" borderId="6" xfId="0" applyNumberFormat="1" applyFont="1" applyFill="1" applyBorder="1" applyAlignment="1">
      <alignment horizontal="center" vertical="top"/>
    </xf>
    <xf numFmtId="9" fontId="1" fillId="8" borderId="1" xfId="0" applyNumberFormat="1" applyFont="1" applyFill="1" applyBorder="1" applyAlignment="1">
      <alignment horizontal="center" vertical="top"/>
    </xf>
    <xf numFmtId="0" fontId="0" fillId="7" borderId="0" xfId="0" applyFill="1" applyAlignment="1">
      <alignment horizontal="left" indent="2"/>
    </xf>
    <xf numFmtId="3" fontId="0" fillId="8" borderId="1" xfId="0" applyNumberFormat="1" applyFont="1" applyFill="1" applyBorder="1" applyAlignment="1">
      <alignment horizontal="center"/>
    </xf>
    <xf numFmtId="0" fontId="1" fillId="9" borderId="0" xfId="0" applyFont="1" applyFill="1" applyAlignment="1">
      <alignment horizontal="left" indent="1"/>
    </xf>
    <xf numFmtId="3" fontId="1" fillId="9" borderId="0" xfId="0" applyNumberFormat="1" applyFont="1" applyFill="1"/>
    <xf numFmtId="3" fontId="1" fillId="10" borderId="1" xfId="0" applyNumberFormat="1" applyFont="1" applyFill="1" applyBorder="1" applyAlignment="1">
      <alignment horizontal="center"/>
    </xf>
    <xf numFmtId="9" fontId="1" fillId="10" borderId="6" xfId="0" applyNumberFormat="1" applyFont="1" applyFill="1" applyBorder="1" applyAlignment="1">
      <alignment horizontal="center" vertical="top"/>
    </xf>
    <xf numFmtId="9" fontId="1" fillId="10" borderId="1" xfId="0" applyNumberFormat="1" applyFont="1" applyFill="1" applyBorder="1" applyAlignment="1">
      <alignment horizontal="center" vertical="top"/>
    </xf>
    <xf numFmtId="0" fontId="0" fillId="9" borderId="0" xfId="0" applyFill="1" applyAlignment="1">
      <alignment horizontal="left" indent="2"/>
    </xf>
    <xf numFmtId="3" fontId="0" fillId="10" borderId="1" xfId="0" applyNumberFormat="1" applyFont="1" applyFill="1" applyBorder="1" applyAlignment="1">
      <alignment horizontal="center"/>
    </xf>
    <xf numFmtId="0" fontId="1" fillId="11" borderId="0" xfId="0" applyFont="1" applyFill="1" applyAlignment="1">
      <alignment horizontal="left" indent="1"/>
    </xf>
    <xf numFmtId="3" fontId="1" fillId="11" borderId="0" xfId="0" applyNumberFormat="1" applyFont="1" applyFill="1"/>
    <xf numFmtId="3" fontId="1" fillId="11" borderId="1" xfId="0" applyNumberFormat="1" applyFont="1" applyFill="1" applyBorder="1" applyAlignment="1">
      <alignment horizontal="center"/>
    </xf>
    <xf numFmtId="9" fontId="1" fillId="11" borderId="6" xfId="0" applyNumberFormat="1" applyFont="1" applyFill="1" applyBorder="1" applyAlignment="1">
      <alignment horizontal="center" vertical="top"/>
    </xf>
    <xf numFmtId="9" fontId="1" fillId="11" borderId="1" xfId="0" applyNumberFormat="1" applyFont="1" applyFill="1" applyBorder="1" applyAlignment="1">
      <alignment horizontal="center" vertical="top"/>
    </xf>
    <xf numFmtId="0" fontId="0" fillId="11" borderId="0" xfId="0" applyFill="1" applyAlignment="1">
      <alignment horizontal="left" indent="2"/>
    </xf>
    <xf numFmtId="3" fontId="0" fillId="11" borderId="1" xfId="0" applyNumberFormat="1" applyFont="1" applyFill="1" applyBorder="1" applyAlignment="1">
      <alignment horizontal="center"/>
    </xf>
    <xf numFmtId="0" fontId="1" fillId="12" borderId="0" xfId="0" applyFont="1" applyFill="1" applyAlignment="1">
      <alignment horizontal="left" indent="1"/>
    </xf>
    <xf numFmtId="3" fontId="1" fillId="12" borderId="0" xfId="0" applyNumberFormat="1" applyFont="1" applyFill="1"/>
    <xf numFmtId="3" fontId="1" fillId="13" borderId="1" xfId="0" applyNumberFormat="1" applyFont="1" applyFill="1" applyBorder="1" applyAlignment="1">
      <alignment horizontal="center"/>
    </xf>
    <xf numFmtId="9" fontId="1" fillId="13" borderId="6" xfId="0" applyNumberFormat="1" applyFont="1" applyFill="1" applyBorder="1" applyAlignment="1">
      <alignment horizontal="center" vertical="top"/>
    </xf>
    <xf numFmtId="164" fontId="1" fillId="13" borderId="1" xfId="0" applyNumberFormat="1" applyFont="1" applyFill="1" applyBorder="1" applyAlignment="1">
      <alignment horizontal="center" vertical="top"/>
    </xf>
    <xf numFmtId="0" fontId="0" fillId="12" borderId="0" xfId="0" applyFill="1" applyAlignment="1">
      <alignment horizontal="left" indent="2"/>
    </xf>
    <xf numFmtId="3" fontId="0" fillId="13" borderId="1" xfId="0" applyNumberFormat="1" applyFont="1" applyFill="1" applyBorder="1" applyAlignment="1">
      <alignment horizontal="center"/>
    </xf>
    <xf numFmtId="0" fontId="1" fillId="14" borderId="0" xfId="0" applyFont="1" applyFill="1" applyAlignment="1">
      <alignment horizontal="left" indent="1"/>
    </xf>
    <xf numFmtId="3" fontId="1" fillId="14" borderId="0" xfId="0" applyNumberFormat="1" applyFont="1" applyFill="1"/>
    <xf numFmtId="3" fontId="1" fillId="15" borderId="1" xfId="0" applyNumberFormat="1" applyFont="1" applyFill="1" applyBorder="1" applyAlignment="1">
      <alignment horizontal="center"/>
    </xf>
    <xf numFmtId="164" fontId="1" fillId="15" borderId="6" xfId="0" applyNumberFormat="1" applyFont="1" applyFill="1" applyBorder="1" applyAlignment="1">
      <alignment horizontal="center" vertical="top"/>
    </xf>
    <xf numFmtId="164" fontId="1" fillId="15" borderId="1" xfId="0" applyNumberFormat="1" applyFont="1" applyFill="1" applyBorder="1" applyAlignment="1">
      <alignment horizontal="center" vertical="top"/>
    </xf>
    <xf numFmtId="0" fontId="0" fillId="14" borderId="0" xfId="0" applyFill="1" applyAlignment="1">
      <alignment horizontal="left" indent="2"/>
    </xf>
    <xf numFmtId="3" fontId="0" fillId="15" borderId="1" xfId="0" applyNumberFormat="1" applyFont="1" applyFill="1" applyBorder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externalLink" Target="externalLinks/externalLink1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alcChain" Target="calcChain.xml"/>
</Relationships>

</file>

<file path=xl/externalLinks/_rels/externalLink1.xml.rels><?xml version="1.0" encoding="UTF-8"?>

<Relationships xmlns="http://schemas.openxmlformats.org/package/2006/relationships">
  <Relationship Id="rId1" Type="http://schemas.openxmlformats.org/officeDocument/2006/relationships/externalLinkPath" TargetMode="External" Target="file:///F:/Migration/Reports/6.G-%20Annual%20Gas%20Monthly%20%20Migration%20Report-WEB%20version.xlsx"/>
</Relationships>
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yout"/>
      <sheetName val="2013 H-NH-LLF-HLF"/>
      <sheetName val="2013 LDC"/>
      <sheetName val="JAN"/>
      <sheetName val="FEB"/>
      <sheetName val="MAR"/>
      <sheetName val="APRIL"/>
      <sheetName val="MAY"/>
      <sheetName val="JUNE"/>
      <sheetName val="JULY"/>
      <sheetName val="AUG"/>
      <sheetName val="SEP"/>
      <sheetName val="OCT"/>
      <sheetName val="NOV"/>
      <sheetName val="DEC"/>
      <sheetName val="2012"/>
      <sheetName val="2012 LDC-"/>
    </sheetNames>
    <sheetDataSet>
      <sheetData sheetId="0"/>
      <sheetData sheetId="1"/>
      <sheetData sheetId="2">
        <row r="141">
          <cell r="B141">
            <v>1542090</v>
          </cell>
          <cell r="C141">
            <v>150094615.63999999</v>
          </cell>
          <cell r="D141">
            <v>25381</v>
          </cell>
          <cell r="E141">
            <v>80206253.730000004</v>
          </cell>
        </row>
        <row r="143">
          <cell r="B143">
            <v>1273587</v>
          </cell>
          <cell r="C143">
            <v>98148607.269999996</v>
          </cell>
          <cell r="D143">
            <v>2956</v>
          </cell>
          <cell r="E143">
            <v>542438.31999999995</v>
          </cell>
        </row>
        <row r="144">
          <cell r="B144">
            <v>239094</v>
          </cell>
          <cell r="C144">
            <v>1702218</v>
          </cell>
          <cell r="D144">
            <v>351</v>
          </cell>
          <cell r="E144">
            <v>4343</v>
          </cell>
        </row>
        <row r="145">
          <cell r="B145">
            <v>27865</v>
          </cell>
          <cell r="C145">
            <v>2889458</v>
          </cell>
          <cell r="D145">
            <v>46</v>
          </cell>
          <cell r="E145">
            <v>10495</v>
          </cell>
        </row>
        <row r="146">
          <cell r="B146">
            <v>1366</v>
          </cell>
          <cell r="C146">
            <v>76492</v>
          </cell>
        </row>
        <row r="147">
          <cell r="B147">
            <v>737352</v>
          </cell>
          <cell r="C147">
            <v>70780458</v>
          </cell>
          <cell r="D147">
            <v>1998</v>
          </cell>
          <cell r="E147">
            <v>459158</v>
          </cell>
        </row>
        <row r="148">
          <cell r="B148">
            <v>37240</v>
          </cell>
          <cell r="C148">
            <v>342397</v>
          </cell>
          <cell r="D148">
            <v>245</v>
          </cell>
          <cell r="E148">
            <v>2526</v>
          </cell>
        </row>
        <row r="149">
          <cell r="B149">
            <v>219827</v>
          </cell>
          <cell r="C149">
            <v>21482656</v>
          </cell>
          <cell r="D149">
            <v>309</v>
          </cell>
          <cell r="E149">
            <v>64017</v>
          </cell>
        </row>
        <row r="150">
          <cell r="B150">
            <v>10843</v>
          </cell>
          <cell r="C150">
            <v>874928.27</v>
          </cell>
          <cell r="D150">
            <v>7</v>
          </cell>
          <cell r="E150">
            <v>1899.32</v>
          </cell>
        </row>
        <row r="151">
          <cell r="B151">
            <v>147550</v>
          </cell>
          <cell r="C151">
            <v>11942856.66</v>
          </cell>
          <cell r="D151">
            <v>157</v>
          </cell>
          <cell r="E151">
            <v>23764</v>
          </cell>
        </row>
        <row r="152">
          <cell r="B152">
            <v>33565</v>
          </cell>
          <cell r="C152">
            <v>275629</v>
          </cell>
          <cell r="D152">
            <v>0</v>
          </cell>
          <cell r="E152">
            <v>0</v>
          </cell>
        </row>
        <row r="153">
          <cell r="B153">
            <v>4743</v>
          </cell>
          <cell r="C153">
            <v>478408</v>
          </cell>
          <cell r="D153">
            <v>0</v>
          </cell>
          <cell r="E153">
            <v>0</v>
          </cell>
        </row>
        <row r="154">
          <cell r="B154">
            <v>127</v>
          </cell>
          <cell r="C154">
            <v>6459</v>
          </cell>
        </row>
        <row r="155">
          <cell r="B155">
            <v>65547</v>
          </cell>
          <cell r="C155">
            <v>8073526</v>
          </cell>
          <cell r="D155">
            <v>157</v>
          </cell>
          <cell r="E155">
            <v>23764</v>
          </cell>
        </row>
        <row r="156">
          <cell r="B156">
            <v>11943</v>
          </cell>
          <cell r="C156">
            <v>104147</v>
          </cell>
          <cell r="D156">
            <v>0</v>
          </cell>
          <cell r="E156">
            <v>0</v>
          </cell>
        </row>
        <row r="157">
          <cell r="B157">
            <v>28637</v>
          </cell>
          <cell r="C157">
            <v>2725035</v>
          </cell>
          <cell r="D157">
            <v>0</v>
          </cell>
          <cell r="E157">
            <v>0</v>
          </cell>
        </row>
        <row r="158">
          <cell r="B158">
            <v>2988</v>
          </cell>
          <cell r="C158">
            <v>279652.65999999997</v>
          </cell>
          <cell r="D158">
            <v>0</v>
          </cell>
          <cell r="E158">
            <v>0</v>
          </cell>
        </row>
        <row r="160">
          <cell r="B160">
            <v>104628</v>
          </cell>
          <cell r="C160">
            <v>16561905.140000001</v>
          </cell>
          <cell r="D160">
            <v>11889</v>
          </cell>
          <cell r="E160">
            <v>4181407.39</v>
          </cell>
        </row>
        <row r="161">
          <cell r="B161">
            <v>24565</v>
          </cell>
          <cell r="C161">
            <v>514427</v>
          </cell>
          <cell r="D161">
            <v>4308</v>
          </cell>
          <cell r="E161">
            <v>343689</v>
          </cell>
        </row>
        <row r="162">
          <cell r="B162">
            <v>4081</v>
          </cell>
          <cell r="C162">
            <v>1017334</v>
          </cell>
          <cell r="D162">
            <v>415</v>
          </cell>
          <cell r="E162">
            <v>177071</v>
          </cell>
        </row>
        <row r="163">
          <cell r="B163">
            <v>156</v>
          </cell>
          <cell r="C163">
            <v>59482</v>
          </cell>
        </row>
        <row r="164">
          <cell r="B164">
            <v>49260</v>
          </cell>
          <cell r="C164">
            <v>9549611</v>
          </cell>
          <cell r="D164">
            <v>4792</v>
          </cell>
          <cell r="E164">
            <v>2598057</v>
          </cell>
        </row>
        <row r="165">
          <cell r="B165">
            <v>3398</v>
          </cell>
          <cell r="C165">
            <v>65751</v>
          </cell>
          <cell r="D165">
            <v>153</v>
          </cell>
          <cell r="E165">
            <v>7437</v>
          </cell>
        </row>
        <row r="166">
          <cell r="B166">
            <v>21879</v>
          </cell>
          <cell r="C166">
            <v>5070162</v>
          </cell>
          <cell r="D166">
            <v>2134</v>
          </cell>
          <cell r="E166">
            <v>1014102</v>
          </cell>
        </row>
        <row r="167">
          <cell r="B167">
            <v>1289</v>
          </cell>
          <cell r="C167">
            <v>285138.14</v>
          </cell>
          <cell r="D167">
            <v>87</v>
          </cell>
          <cell r="E167">
            <v>41051.39</v>
          </cell>
        </row>
        <row r="168">
          <cell r="B168">
            <v>11932</v>
          </cell>
          <cell r="C168">
            <v>12259995.699999999</v>
          </cell>
          <cell r="D168">
            <v>5864</v>
          </cell>
          <cell r="E168">
            <v>12453409.51</v>
          </cell>
        </row>
        <row r="169">
          <cell r="B169">
            <v>169</v>
          </cell>
          <cell r="C169">
            <v>88384</v>
          </cell>
          <cell r="D169">
            <v>502</v>
          </cell>
          <cell r="E169">
            <v>400504</v>
          </cell>
        </row>
        <row r="170">
          <cell r="B170">
            <v>315</v>
          </cell>
          <cell r="C170">
            <v>594133</v>
          </cell>
          <cell r="D170">
            <v>236</v>
          </cell>
          <cell r="E170">
            <v>635405</v>
          </cell>
        </row>
        <row r="171">
          <cell r="B171">
            <v>9303</v>
          </cell>
          <cell r="C171">
            <v>6696486</v>
          </cell>
          <cell r="D171">
            <v>3240</v>
          </cell>
          <cell r="E171">
            <v>5360061</v>
          </cell>
        </row>
        <row r="172">
          <cell r="B172">
            <v>271</v>
          </cell>
          <cell r="C172">
            <v>51982</v>
          </cell>
          <cell r="D172">
            <v>241</v>
          </cell>
          <cell r="E172">
            <v>65764</v>
          </cell>
        </row>
        <row r="173">
          <cell r="B173">
            <v>1728</v>
          </cell>
          <cell r="C173">
            <v>4535843</v>
          </cell>
          <cell r="D173">
            <v>1575</v>
          </cell>
          <cell r="E173">
            <v>5769670</v>
          </cell>
        </row>
        <row r="174">
          <cell r="B174">
            <v>146</v>
          </cell>
          <cell r="C174">
            <v>293167.7</v>
          </cell>
          <cell r="D174">
            <v>70</v>
          </cell>
          <cell r="E174">
            <v>222005.50999999998</v>
          </cell>
        </row>
        <row r="175">
          <cell r="B175">
            <v>4392</v>
          </cell>
          <cell r="C175">
            <v>11176970.869999999</v>
          </cell>
          <cell r="D175">
            <v>4504</v>
          </cell>
          <cell r="E175">
            <v>61657285.509999998</v>
          </cell>
        </row>
        <row r="176">
          <cell r="B176">
            <v>6</v>
          </cell>
          <cell r="C176">
            <v>57800</v>
          </cell>
          <cell r="D176">
            <v>86</v>
          </cell>
          <cell r="E176">
            <v>492911</v>
          </cell>
        </row>
        <row r="177">
          <cell r="B177">
            <v>24</v>
          </cell>
          <cell r="C177">
            <v>222203</v>
          </cell>
          <cell r="D177">
            <v>84</v>
          </cell>
          <cell r="E177">
            <v>3844854</v>
          </cell>
        </row>
        <row r="178">
          <cell r="B178">
            <v>4313</v>
          </cell>
          <cell r="C178">
            <v>10129629</v>
          </cell>
          <cell r="D178">
            <v>4063</v>
          </cell>
          <cell r="E178">
            <v>48933643</v>
          </cell>
        </row>
        <row r="179">
          <cell r="B179">
            <v>0</v>
          </cell>
          <cell r="C179">
            <v>0</v>
          </cell>
          <cell r="D179">
            <v>20</v>
          </cell>
          <cell r="E179">
            <v>69534</v>
          </cell>
        </row>
        <row r="180">
          <cell r="B180">
            <v>44</v>
          </cell>
          <cell r="C180">
            <v>698257</v>
          </cell>
          <cell r="D180">
            <v>235</v>
          </cell>
          <cell r="E180">
            <v>7911231</v>
          </cell>
        </row>
        <row r="181">
          <cell r="B181">
            <v>5</v>
          </cell>
          <cell r="C181">
            <v>69081.87</v>
          </cell>
          <cell r="D181">
            <v>16</v>
          </cell>
          <cell r="E181">
            <v>405112.51</v>
          </cell>
        </row>
        <row r="182">
          <cell r="B182">
            <v>1</v>
          </cell>
          <cell r="C182">
            <v>4280</v>
          </cell>
          <cell r="D182">
            <v>0</v>
          </cell>
          <cell r="E182">
            <v>0</v>
          </cell>
        </row>
        <row r="183">
          <cell r="B183">
            <v>1</v>
          </cell>
          <cell r="C183">
            <v>4280</v>
          </cell>
        </row>
        <row r="184">
          <cell r="B184">
            <v>0</v>
          </cell>
          <cell r="C184">
            <v>0</v>
          </cell>
          <cell r="D184">
            <v>0</v>
          </cell>
          <cell r="E184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>
      <selection activeCell="C9" sqref="C9"/>
    </sheetView>
  </sheetViews>
  <sheetFormatPr defaultRowHeight="15"/>
  <cols>
    <col min="1" max="1" width="17.42578125" customWidth="1"/>
    <col min="2" max="2" width="13.140625" style="57" customWidth="1"/>
    <col min="3" max="3" width="14.42578125" style="57" customWidth="1"/>
    <col min="4" max="4" width="13.140625" style="57" customWidth="1"/>
    <col min="5" max="5" width="14.140625" style="57" customWidth="1"/>
    <col min="6" max="6" width="11.42578125" customWidth="1"/>
    <col min="7" max="7" width="12.85546875" customWidth="1"/>
    <col min="8" max="8" width="12.7109375" bestFit="1" customWidth="1"/>
    <col min="9" max="9" width="11.85546875" customWidth="1"/>
    <col min="10" max="10" width="13.7109375" bestFit="1" customWidth="1"/>
    <col min="12" max="12" width="12.7109375" bestFit="1" customWidth="1"/>
  </cols>
  <sheetData>
    <row r="1" spans="1:10" ht="45.75" thickBot="1">
      <c r="A1" s="1">
        <v>2013</v>
      </c>
      <c r="B1" s="2" t="s">
        <v>0</v>
      </c>
      <c r="C1" s="3" t="s">
        <v>1</v>
      </c>
      <c r="D1" s="4" t="s">
        <v>2</v>
      </c>
      <c r="E1" s="5" t="s">
        <v>3</v>
      </c>
      <c r="F1" s="6" t="s">
        <v>4</v>
      </c>
      <c r="G1" s="7" t="s">
        <v>5</v>
      </c>
      <c r="H1" s="8" t="s">
        <v>6</v>
      </c>
      <c r="I1" s="8" t="s">
        <v>7</v>
      </c>
      <c r="J1" s="9" t="s">
        <v>8</v>
      </c>
    </row>
    <row r="2" spans="1:10">
      <c r="A2" s="10" t="s">
        <v>9</v>
      </c>
      <c r="B2" s="11">
        <f>'[1]2013 LDC'!B141</f>
        <v>1542090</v>
      </c>
      <c r="C2" s="11">
        <f>'[1]2013 LDC'!C141</f>
        <v>150094615.63999999</v>
      </c>
      <c r="D2" s="11">
        <f>'[1]2013 LDC'!D141</f>
        <v>25381</v>
      </c>
      <c r="E2" s="11">
        <f>'[1]2013 LDC'!E141</f>
        <v>80206253.730000004</v>
      </c>
      <c r="F2" s="12">
        <f>B2+D2</f>
        <v>1567471</v>
      </c>
      <c r="G2" s="12">
        <f>C2+E2</f>
        <v>230300869.37</v>
      </c>
      <c r="H2" s="13">
        <f>SUM(H3:H43)</f>
        <v>0.99414700863402117</v>
      </c>
      <c r="I2" s="14">
        <f>SUM(I3:I43)</f>
        <v>0.99999298232630784</v>
      </c>
      <c r="J2" s="14">
        <f>E2/G2</f>
        <v>0.34826726425049276</v>
      </c>
    </row>
    <row r="3" spans="1:10">
      <c r="A3" s="15" t="s">
        <v>10</v>
      </c>
      <c r="B3" s="16">
        <f>'[1]2013 LDC'!B143</f>
        <v>1273587</v>
      </c>
      <c r="C3" s="16">
        <f>'[1]2013 LDC'!C143</f>
        <v>98148607.269999996</v>
      </c>
      <c r="D3" s="16">
        <f>'[1]2013 LDC'!D143</f>
        <v>2956</v>
      </c>
      <c r="E3" s="16">
        <f>'[1]2013 LDC'!E143</f>
        <v>542438.31999999995</v>
      </c>
      <c r="F3" s="17">
        <f>B3+D3</f>
        <v>1276543</v>
      </c>
      <c r="G3" s="17">
        <f>C3+E3</f>
        <v>98691045.589999989</v>
      </c>
      <c r="H3" s="18">
        <f>G3/G$2</f>
        <v>0.42853092938804127</v>
      </c>
      <c r="I3" s="19">
        <f>F3/F2</f>
        <v>0.81439656618846534</v>
      </c>
      <c r="J3" s="19">
        <f>E3/G3</f>
        <v>5.496327622806778E-3</v>
      </c>
    </row>
    <row r="4" spans="1:10">
      <c r="A4" s="20" t="s">
        <v>11</v>
      </c>
      <c r="B4" s="16">
        <f>'[1]2013 LDC'!B144</f>
        <v>239094</v>
      </c>
      <c r="C4" s="16">
        <f>'[1]2013 LDC'!C144</f>
        <v>1702218</v>
      </c>
      <c r="D4" s="16">
        <f>'[1]2013 LDC'!D144</f>
        <v>351</v>
      </c>
      <c r="E4" s="16">
        <f>'[1]2013 LDC'!E144</f>
        <v>4343</v>
      </c>
      <c r="F4" s="21">
        <f>B4+D4</f>
        <v>239445</v>
      </c>
      <c r="G4" s="21">
        <f t="shared" ref="F4:G33" si="0">C4+E4</f>
        <v>1706561</v>
      </c>
      <c r="H4" s="18"/>
      <c r="I4" s="19"/>
      <c r="J4" s="19"/>
    </row>
    <row r="5" spans="1:10">
      <c r="A5" s="20" t="s">
        <v>12</v>
      </c>
      <c r="B5" s="16">
        <f>'[1]2013 LDC'!B145</f>
        <v>27865</v>
      </c>
      <c r="C5" s="16">
        <f>'[1]2013 LDC'!C145</f>
        <v>2889458</v>
      </c>
      <c r="D5" s="16">
        <f>'[1]2013 LDC'!D145</f>
        <v>46</v>
      </c>
      <c r="E5" s="16">
        <f>'[1]2013 LDC'!E145</f>
        <v>10495</v>
      </c>
      <c r="F5" s="21">
        <f t="shared" si="0"/>
        <v>27911</v>
      </c>
      <c r="G5" s="21">
        <f t="shared" si="0"/>
        <v>2899953</v>
      </c>
      <c r="H5" s="18"/>
      <c r="I5" s="19"/>
      <c r="J5" s="19"/>
    </row>
    <row r="6" spans="1:10">
      <c r="A6" s="20" t="s">
        <v>13</v>
      </c>
      <c r="B6" s="16">
        <f>'[1]2013 LDC'!B146</f>
        <v>1366</v>
      </c>
      <c r="C6" s="16">
        <f>'[1]2013 LDC'!C146</f>
        <v>76492</v>
      </c>
      <c r="D6" s="16">
        <f>'[1]2013 LDC'!D146</f>
        <v>0</v>
      </c>
      <c r="E6" s="16">
        <f>'[1]2013 LDC'!E146</f>
        <v>0</v>
      </c>
      <c r="F6" s="21">
        <f t="shared" si="0"/>
        <v>1366</v>
      </c>
      <c r="G6" s="21">
        <f t="shared" si="0"/>
        <v>76492</v>
      </c>
      <c r="H6" s="18"/>
      <c r="I6" s="19"/>
      <c r="J6" s="19"/>
    </row>
    <row r="7" spans="1:10">
      <c r="A7" s="20" t="s">
        <v>14</v>
      </c>
      <c r="B7" s="16">
        <f>'[1]2013 LDC'!B147</f>
        <v>737352</v>
      </c>
      <c r="C7" s="16">
        <f>'[1]2013 LDC'!C147</f>
        <v>70780458</v>
      </c>
      <c r="D7" s="16">
        <f>'[1]2013 LDC'!D147</f>
        <v>1998</v>
      </c>
      <c r="E7" s="16">
        <f>'[1]2013 LDC'!E147</f>
        <v>459158</v>
      </c>
      <c r="F7" s="21">
        <f t="shared" si="0"/>
        <v>739350</v>
      </c>
      <c r="G7" s="21">
        <f t="shared" si="0"/>
        <v>71239616</v>
      </c>
      <c r="H7" s="18"/>
      <c r="I7" s="19"/>
      <c r="J7" s="19"/>
    </row>
    <row r="8" spans="1:10">
      <c r="A8" s="20" t="s">
        <v>15</v>
      </c>
      <c r="B8" s="16">
        <f>'[1]2013 LDC'!B148</f>
        <v>37240</v>
      </c>
      <c r="C8" s="16">
        <f>'[1]2013 LDC'!C148</f>
        <v>342397</v>
      </c>
      <c r="D8" s="16">
        <f>'[1]2013 LDC'!D148</f>
        <v>245</v>
      </c>
      <c r="E8" s="16">
        <f>'[1]2013 LDC'!E148</f>
        <v>2526</v>
      </c>
      <c r="F8" s="21">
        <f t="shared" si="0"/>
        <v>37485</v>
      </c>
      <c r="G8" s="21">
        <f t="shared" si="0"/>
        <v>344923</v>
      </c>
      <c r="H8" s="18"/>
      <c r="I8" s="19"/>
      <c r="J8" s="19"/>
    </row>
    <row r="9" spans="1:10">
      <c r="A9" s="20" t="s">
        <v>16</v>
      </c>
      <c r="B9" s="16">
        <f>'[1]2013 LDC'!B149</f>
        <v>219827</v>
      </c>
      <c r="C9" s="16">
        <f>'[1]2013 LDC'!C149</f>
        <v>21482656</v>
      </c>
      <c r="D9" s="16">
        <f>'[1]2013 LDC'!D149</f>
        <v>309</v>
      </c>
      <c r="E9" s="16">
        <f>'[1]2013 LDC'!E149</f>
        <v>64017</v>
      </c>
      <c r="F9" s="21">
        <f t="shared" si="0"/>
        <v>220136</v>
      </c>
      <c r="G9" s="21">
        <f t="shared" si="0"/>
        <v>21546673</v>
      </c>
      <c r="H9" s="18"/>
      <c r="I9" s="19"/>
      <c r="J9" s="19"/>
    </row>
    <row r="10" spans="1:10">
      <c r="A10" s="20" t="s">
        <v>17</v>
      </c>
      <c r="B10" s="16">
        <f>'[1]2013 LDC'!B150</f>
        <v>10843</v>
      </c>
      <c r="C10" s="16">
        <f>'[1]2013 LDC'!C150</f>
        <v>874928.27</v>
      </c>
      <c r="D10" s="16">
        <f>'[1]2013 LDC'!D150</f>
        <v>7</v>
      </c>
      <c r="E10" s="16">
        <f>'[1]2013 LDC'!E150</f>
        <v>1899.32</v>
      </c>
      <c r="F10" s="21">
        <f t="shared" si="0"/>
        <v>10850</v>
      </c>
      <c r="G10" s="21">
        <f t="shared" si="0"/>
        <v>876827.59</v>
      </c>
      <c r="H10" s="18"/>
      <c r="I10" s="19"/>
      <c r="J10" s="19"/>
    </row>
    <row r="11" spans="1:10">
      <c r="A11" s="22" t="s">
        <v>18</v>
      </c>
      <c r="B11" s="23">
        <f>'[1]2013 LDC'!B151</f>
        <v>147550</v>
      </c>
      <c r="C11" s="23">
        <f>'[1]2013 LDC'!C151</f>
        <v>11942856.66</v>
      </c>
      <c r="D11" s="23">
        <f>'[1]2013 LDC'!D151</f>
        <v>157</v>
      </c>
      <c r="E11" s="23">
        <f>'[1]2013 LDC'!E151</f>
        <v>23764</v>
      </c>
      <c r="F11" s="24">
        <f t="shared" si="0"/>
        <v>147707</v>
      </c>
      <c r="G11" s="24">
        <f t="shared" si="0"/>
        <v>11966620.66</v>
      </c>
      <c r="H11" s="25">
        <f>G11/G2</f>
        <v>5.1960814098250312E-2</v>
      </c>
      <c r="I11" s="26">
        <f>F11/F2</f>
        <v>9.4232684368642225E-2</v>
      </c>
      <c r="J11" s="26">
        <f>E11/G11</f>
        <v>1.9858572169362976E-3</v>
      </c>
    </row>
    <row r="12" spans="1:10">
      <c r="A12" s="27" t="s">
        <v>11</v>
      </c>
      <c r="B12" s="23">
        <f>'[1]2013 LDC'!B152</f>
        <v>33565</v>
      </c>
      <c r="C12" s="23">
        <f>'[1]2013 LDC'!C152</f>
        <v>275629</v>
      </c>
      <c r="D12" s="23">
        <f>'[1]2013 LDC'!D152</f>
        <v>0</v>
      </c>
      <c r="E12" s="23">
        <f>'[1]2013 LDC'!E152</f>
        <v>0</v>
      </c>
      <c r="F12" s="28">
        <f t="shared" si="0"/>
        <v>33565</v>
      </c>
      <c r="G12" s="28">
        <f t="shared" si="0"/>
        <v>275629</v>
      </c>
      <c r="H12" s="25"/>
      <c r="I12" s="26"/>
      <c r="J12" s="26"/>
    </row>
    <row r="13" spans="1:10">
      <c r="A13" s="27" t="s">
        <v>12</v>
      </c>
      <c r="B13" s="23">
        <f>'[1]2013 LDC'!B153</f>
        <v>4743</v>
      </c>
      <c r="C13" s="23">
        <f>'[1]2013 LDC'!C153</f>
        <v>478408</v>
      </c>
      <c r="D13" s="23">
        <f>'[1]2013 LDC'!D153</f>
        <v>0</v>
      </c>
      <c r="E13" s="23">
        <f>'[1]2013 LDC'!E153</f>
        <v>0</v>
      </c>
      <c r="F13" s="28">
        <f t="shared" si="0"/>
        <v>4743</v>
      </c>
      <c r="G13" s="28">
        <f t="shared" si="0"/>
        <v>478408</v>
      </c>
      <c r="H13" s="25"/>
      <c r="I13" s="26"/>
      <c r="J13" s="26"/>
    </row>
    <row r="14" spans="1:10">
      <c r="A14" s="27" t="s">
        <v>13</v>
      </c>
      <c r="B14" s="23">
        <f>'[1]2013 LDC'!B154</f>
        <v>127</v>
      </c>
      <c r="C14" s="23">
        <f>'[1]2013 LDC'!C154</f>
        <v>6459</v>
      </c>
      <c r="D14" s="23">
        <f>'[1]2013 LDC'!D154</f>
        <v>0</v>
      </c>
      <c r="E14" s="23">
        <f>'[1]2013 LDC'!E154</f>
        <v>0</v>
      </c>
      <c r="F14" s="28">
        <f t="shared" si="0"/>
        <v>127</v>
      </c>
      <c r="G14" s="28">
        <f t="shared" si="0"/>
        <v>6459</v>
      </c>
      <c r="H14" s="25"/>
      <c r="I14" s="26"/>
      <c r="J14" s="26"/>
    </row>
    <row r="15" spans="1:10">
      <c r="A15" s="27" t="s">
        <v>14</v>
      </c>
      <c r="B15" s="23">
        <f>'[1]2013 LDC'!B155</f>
        <v>65547</v>
      </c>
      <c r="C15" s="23">
        <f>'[1]2013 LDC'!C155</f>
        <v>8073526</v>
      </c>
      <c r="D15" s="23">
        <f>'[1]2013 LDC'!D155</f>
        <v>157</v>
      </c>
      <c r="E15" s="23">
        <f>'[1]2013 LDC'!E155</f>
        <v>23764</v>
      </c>
      <c r="F15" s="28">
        <f t="shared" si="0"/>
        <v>65704</v>
      </c>
      <c r="G15" s="28">
        <f t="shared" si="0"/>
        <v>8097290</v>
      </c>
      <c r="H15" s="25"/>
      <c r="I15" s="26"/>
      <c r="J15" s="26"/>
    </row>
    <row r="16" spans="1:10">
      <c r="A16" s="27" t="s">
        <v>15</v>
      </c>
      <c r="B16" s="23">
        <f>'[1]2013 LDC'!B156</f>
        <v>11943</v>
      </c>
      <c r="C16" s="23">
        <f>'[1]2013 LDC'!C156</f>
        <v>104147</v>
      </c>
      <c r="D16" s="23">
        <f>'[1]2013 LDC'!D156</f>
        <v>0</v>
      </c>
      <c r="E16" s="23">
        <f>'[1]2013 LDC'!E156</f>
        <v>0</v>
      </c>
      <c r="F16" s="28">
        <f t="shared" si="0"/>
        <v>11943</v>
      </c>
      <c r="G16" s="28">
        <f t="shared" si="0"/>
        <v>104147</v>
      </c>
      <c r="H16" s="25"/>
      <c r="I16" s="26"/>
      <c r="J16" s="26"/>
    </row>
    <row r="17" spans="1:10">
      <c r="A17" s="27" t="s">
        <v>16</v>
      </c>
      <c r="B17" s="23">
        <f>'[1]2013 LDC'!B157</f>
        <v>28637</v>
      </c>
      <c r="C17" s="23">
        <f>'[1]2013 LDC'!C157</f>
        <v>2725035</v>
      </c>
      <c r="D17" s="23">
        <f>'[1]2013 LDC'!D157</f>
        <v>0</v>
      </c>
      <c r="E17" s="23">
        <f>'[1]2013 LDC'!E157</f>
        <v>0</v>
      </c>
      <c r="F17" s="28">
        <f t="shared" si="0"/>
        <v>28637</v>
      </c>
      <c r="G17" s="28">
        <f t="shared" si="0"/>
        <v>2725035</v>
      </c>
      <c r="H17" s="25"/>
      <c r="I17" s="26"/>
      <c r="J17" s="26"/>
    </row>
    <row r="18" spans="1:10">
      <c r="A18" s="27" t="s">
        <v>17</v>
      </c>
      <c r="B18" s="23">
        <f>'[1]2013 LDC'!B158</f>
        <v>2988</v>
      </c>
      <c r="C18" s="23">
        <f>'[1]2013 LDC'!C158</f>
        <v>279652.65999999997</v>
      </c>
      <c r="D18" s="23">
        <f>'[1]2013 LDC'!D158</f>
        <v>0</v>
      </c>
      <c r="E18" s="23">
        <f>'[1]2013 LDC'!E158</f>
        <v>0</v>
      </c>
      <c r="F18" s="28">
        <f t="shared" si="0"/>
        <v>2988</v>
      </c>
      <c r="G18" s="28">
        <f t="shared" si="0"/>
        <v>279652.65999999997</v>
      </c>
      <c r="H18" s="25"/>
      <c r="I18" s="26"/>
      <c r="J18" s="26"/>
    </row>
    <row r="19" spans="1:10">
      <c r="A19" s="29" t="s">
        <v>19</v>
      </c>
      <c r="B19" s="30">
        <f>'[1]2013 LDC'!B160</f>
        <v>104628</v>
      </c>
      <c r="C19" s="30">
        <f>'[1]2013 LDC'!C160</f>
        <v>16561905.140000001</v>
      </c>
      <c r="D19" s="30">
        <f>'[1]2013 LDC'!D160</f>
        <v>11889</v>
      </c>
      <c r="E19" s="30">
        <f>'[1]2013 LDC'!E160</f>
        <v>4181407.39</v>
      </c>
      <c r="F19" s="31">
        <f t="shared" si="0"/>
        <v>116517</v>
      </c>
      <c r="G19" s="31">
        <f t="shared" si="0"/>
        <v>20743312.530000001</v>
      </c>
      <c r="H19" s="32">
        <f>G19/G2</f>
        <v>9.0070491643146677E-2</v>
      </c>
      <c r="I19" s="33">
        <f>F19/F2</f>
        <v>7.4334389599552395E-2</v>
      </c>
      <c r="J19" s="33">
        <f>E19/G19</f>
        <v>0.20157857545426472</v>
      </c>
    </row>
    <row r="20" spans="1:10">
      <c r="A20" s="34" t="s">
        <v>11</v>
      </c>
      <c r="B20" s="30">
        <f>'[1]2013 LDC'!B161</f>
        <v>24565</v>
      </c>
      <c r="C20" s="30">
        <f>'[1]2013 LDC'!C161</f>
        <v>514427</v>
      </c>
      <c r="D20" s="30">
        <f>'[1]2013 LDC'!D161</f>
        <v>4308</v>
      </c>
      <c r="E20" s="30">
        <f>'[1]2013 LDC'!E161</f>
        <v>343689</v>
      </c>
      <c r="F20" s="35">
        <f t="shared" si="0"/>
        <v>28873</v>
      </c>
      <c r="G20" s="35">
        <f t="shared" si="0"/>
        <v>858116</v>
      </c>
      <c r="H20" s="32"/>
      <c r="I20" s="33"/>
      <c r="J20" s="33"/>
    </row>
    <row r="21" spans="1:10">
      <c r="A21" s="34" t="s">
        <v>12</v>
      </c>
      <c r="B21" s="30">
        <f>'[1]2013 LDC'!B162</f>
        <v>4081</v>
      </c>
      <c r="C21" s="30">
        <f>'[1]2013 LDC'!C162</f>
        <v>1017334</v>
      </c>
      <c r="D21" s="30">
        <f>'[1]2013 LDC'!D162</f>
        <v>415</v>
      </c>
      <c r="E21" s="30">
        <f>'[1]2013 LDC'!E162</f>
        <v>177071</v>
      </c>
      <c r="F21" s="35">
        <f t="shared" si="0"/>
        <v>4496</v>
      </c>
      <c r="G21" s="35">
        <f t="shared" si="0"/>
        <v>1194405</v>
      </c>
      <c r="H21" s="32"/>
      <c r="I21" s="33"/>
      <c r="J21" s="33"/>
    </row>
    <row r="22" spans="1:10">
      <c r="A22" s="34" t="s">
        <v>13</v>
      </c>
      <c r="B22" s="30">
        <f>'[1]2013 LDC'!B163</f>
        <v>156</v>
      </c>
      <c r="C22" s="30">
        <f>'[1]2013 LDC'!C163</f>
        <v>59482</v>
      </c>
      <c r="D22" s="30">
        <f>'[1]2013 LDC'!D163</f>
        <v>0</v>
      </c>
      <c r="E22" s="30">
        <f>'[1]2013 LDC'!E163</f>
        <v>0</v>
      </c>
      <c r="F22" s="35">
        <f t="shared" si="0"/>
        <v>156</v>
      </c>
      <c r="G22" s="35">
        <f t="shared" si="0"/>
        <v>59482</v>
      </c>
      <c r="H22" s="32"/>
      <c r="I22" s="33"/>
      <c r="J22" s="33"/>
    </row>
    <row r="23" spans="1:10">
      <c r="A23" s="34" t="s">
        <v>14</v>
      </c>
      <c r="B23" s="30">
        <f>'[1]2013 LDC'!B164</f>
        <v>49260</v>
      </c>
      <c r="C23" s="30">
        <f>'[1]2013 LDC'!C164</f>
        <v>9549611</v>
      </c>
      <c r="D23" s="30">
        <f>'[1]2013 LDC'!D164</f>
        <v>4792</v>
      </c>
      <c r="E23" s="30">
        <f>'[1]2013 LDC'!E164</f>
        <v>2598057</v>
      </c>
      <c r="F23" s="35">
        <f t="shared" si="0"/>
        <v>54052</v>
      </c>
      <c r="G23" s="35">
        <f t="shared" si="0"/>
        <v>12147668</v>
      </c>
      <c r="H23" s="32"/>
      <c r="I23" s="33"/>
      <c r="J23" s="33"/>
    </row>
    <row r="24" spans="1:10">
      <c r="A24" s="34" t="s">
        <v>15</v>
      </c>
      <c r="B24" s="30">
        <f>'[1]2013 LDC'!B165</f>
        <v>3398</v>
      </c>
      <c r="C24" s="30">
        <f>'[1]2013 LDC'!C165</f>
        <v>65751</v>
      </c>
      <c r="D24" s="30">
        <f>'[1]2013 LDC'!D165</f>
        <v>153</v>
      </c>
      <c r="E24" s="30">
        <f>'[1]2013 LDC'!E165</f>
        <v>7437</v>
      </c>
      <c r="F24" s="35">
        <f t="shared" si="0"/>
        <v>3551</v>
      </c>
      <c r="G24" s="35">
        <f t="shared" si="0"/>
        <v>73188</v>
      </c>
      <c r="H24" s="32"/>
      <c r="I24" s="33"/>
      <c r="J24" s="33"/>
    </row>
    <row r="25" spans="1:10">
      <c r="A25" s="34" t="s">
        <v>16</v>
      </c>
      <c r="B25" s="30">
        <f>'[1]2013 LDC'!B166</f>
        <v>21879</v>
      </c>
      <c r="C25" s="30">
        <f>'[1]2013 LDC'!C166</f>
        <v>5070162</v>
      </c>
      <c r="D25" s="30">
        <f>'[1]2013 LDC'!D166</f>
        <v>2134</v>
      </c>
      <c r="E25" s="30">
        <f>'[1]2013 LDC'!E166</f>
        <v>1014102</v>
      </c>
      <c r="F25" s="35">
        <f t="shared" si="0"/>
        <v>24013</v>
      </c>
      <c r="G25" s="35">
        <f t="shared" si="0"/>
        <v>6084264</v>
      </c>
      <c r="H25" s="32"/>
      <c r="I25" s="33"/>
      <c r="J25" s="33"/>
    </row>
    <row r="26" spans="1:10">
      <c r="A26" s="34" t="s">
        <v>17</v>
      </c>
      <c r="B26" s="30">
        <f>'[1]2013 LDC'!B167</f>
        <v>1289</v>
      </c>
      <c r="C26" s="30">
        <f>'[1]2013 LDC'!C167</f>
        <v>285138.14</v>
      </c>
      <c r="D26" s="30">
        <f>'[1]2013 LDC'!D167</f>
        <v>87</v>
      </c>
      <c r="E26" s="30">
        <f>'[1]2013 LDC'!E167</f>
        <v>41051.39</v>
      </c>
      <c r="F26" s="35">
        <f t="shared" si="0"/>
        <v>1376</v>
      </c>
      <c r="G26" s="35">
        <f t="shared" si="0"/>
        <v>326189.53000000003</v>
      </c>
      <c r="H26" s="32"/>
      <c r="I26" s="33"/>
      <c r="J26" s="33"/>
    </row>
    <row r="27" spans="1:10">
      <c r="A27" s="36" t="s">
        <v>20</v>
      </c>
      <c r="B27" s="37">
        <f>'[1]2013 LDC'!B168</f>
        <v>11932</v>
      </c>
      <c r="C27" s="37">
        <f>'[1]2013 LDC'!C168</f>
        <v>12259995.699999999</v>
      </c>
      <c r="D27" s="37">
        <f>'[1]2013 LDC'!D168</f>
        <v>5864</v>
      </c>
      <c r="E27" s="37">
        <f>'[1]2013 LDC'!E168</f>
        <v>12453409.51</v>
      </c>
      <c r="F27" s="38">
        <f t="shared" si="0"/>
        <v>17796</v>
      </c>
      <c r="G27" s="38">
        <f t="shared" si="0"/>
        <v>24713405.210000001</v>
      </c>
      <c r="H27" s="39">
        <f>G27/G2</f>
        <v>0.10730921371510584</v>
      </c>
      <c r="I27" s="40">
        <f>F27/F2</f>
        <v>1.1353320093322301E-2</v>
      </c>
      <c r="J27" s="40">
        <f>E27/G27</f>
        <v>0.50391313557068484</v>
      </c>
    </row>
    <row r="28" spans="1:10">
      <c r="A28" s="41" t="s">
        <v>11</v>
      </c>
      <c r="B28" s="37">
        <f>'[1]2013 LDC'!B169</f>
        <v>169</v>
      </c>
      <c r="C28" s="37">
        <f>'[1]2013 LDC'!C169</f>
        <v>88384</v>
      </c>
      <c r="D28" s="37">
        <f>'[1]2013 LDC'!D169</f>
        <v>502</v>
      </c>
      <c r="E28" s="37">
        <f>'[1]2013 LDC'!E169</f>
        <v>400504</v>
      </c>
      <c r="F28" s="42">
        <f t="shared" si="0"/>
        <v>671</v>
      </c>
      <c r="G28" s="42">
        <f t="shared" si="0"/>
        <v>488888</v>
      </c>
      <c r="H28" s="39"/>
      <c r="I28" s="40"/>
      <c r="J28" s="40"/>
    </row>
    <row r="29" spans="1:10">
      <c r="A29" s="41" t="s">
        <v>12</v>
      </c>
      <c r="B29" s="37">
        <f>'[1]2013 LDC'!B170</f>
        <v>315</v>
      </c>
      <c r="C29" s="37">
        <f>'[1]2013 LDC'!C170</f>
        <v>594133</v>
      </c>
      <c r="D29" s="37">
        <f>'[1]2013 LDC'!D170</f>
        <v>236</v>
      </c>
      <c r="E29" s="37">
        <f>'[1]2013 LDC'!E170</f>
        <v>635405</v>
      </c>
      <c r="F29" s="42">
        <f t="shared" si="0"/>
        <v>551</v>
      </c>
      <c r="G29" s="42">
        <f t="shared" si="0"/>
        <v>1229538</v>
      </c>
      <c r="H29" s="39"/>
      <c r="I29" s="40"/>
      <c r="J29" s="40"/>
    </row>
    <row r="30" spans="1:10">
      <c r="A30" s="41" t="s">
        <v>14</v>
      </c>
      <c r="B30" s="37">
        <f>'[1]2013 LDC'!B171</f>
        <v>9303</v>
      </c>
      <c r="C30" s="37">
        <f>'[1]2013 LDC'!C171</f>
        <v>6696486</v>
      </c>
      <c r="D30" s="37">
        <f>'[1]2013 LDC'!D171</f>
        <v>3240</v>
      </c>
      <c r="E30" s="37">
        <f>'[1]2013 LDC'!E171</f>
        <v>5360061</v>
      </c>
      <c r="F30" s="42">
        <f t="shared" si="0"/>
        <v>12543</v>
      </c>
      <c r="G30" s="42">
        <f t="shared" si="0"/>
        <v>12056547</v>
      </c>
      <c r="H30" s="39"/>
      <c r="I30" s="40"/>
      <c r="J30" s="40"/>
    </row>
    <row r="31" spans="1:10">
      <c r="A31" s="41" t="s">
        <v>15</v>
      </c>
      <c r="B31" s="37">
        <f>'[1]2013 LDC'!B172</f>
        <v>271</v>
      </c>
      <c r="C31" s="37">
        <f>'[1]2013 LDC'!C172</f>
        <v>51982</v>
      </c>
      <c r="D31" s="37">
        <f>'[1]2013 LDC'!D172</f>
        <v>241</v>
      </c>
      <c r="E31" s="37">
        <f>'[1]2013 LDC'!E172</f>
        <v>65764</v>
      </c>
      <c r="F31" s="42">
        <f t="shared" si="0"/>
        <v>512</v>
      </c>
      <c r="G31" s="42">
        <f t="shared" si="0"/>
        <v>117746</v>
      </c>
      <c r="H31" s="39"/>
      <c r="I31" s="40"/>
      <c r="J31" s="40"/>
    </row>
    <row r="32" spans="1:10">
      <c r="A32" s="41" t="s">
        <v>16</v>
      </c>
      <c r="B32" s="37">
        <f>'[1]2013 LDC'!B173</f>
        <v>1728</v>
      </c>
      <c r="C32" s="37">
        <f>'[1]2013 LDC'!C173</f>
        <v>4535843</v>
      </c>
      <c r="D32" s="37">
        <f>'[1]2013 LDC'!D173</f>
        <v>1575</v>
      </c>
      <c r="E32" s="37">
        <f>'[1]2013 LDC'!E173</f>
        <v>5769670</v>
      </c>
      <c r="F32" s="42">
        <f t="shared" si="0"/>
        <v>3303</v>
      </c>
      <c r="G32" s="42">
        <f t="shared" si="0"/>
        <v>10305513</v>
      </c>
      <c r="H32" s="39"/>
      <c r="I32" s="40"/>
      <c r="J32" s="40"/>
    </row>
    <row r="33" spans="1:10">
      <c r="A33" s="41" t="s">
        <v>17</v>
      </c>
      <c r="B33" s="37">
        <f>'[1]2013 LDC'!B174</f>
        <v>146</v>
      </c>
      <c r="C33" s="37">
        <f>'[1]2013 LDC'!C174</f>
        <v>293167.7</v>
      </c>
      <c r="D33" s="37">
        <f>'[1]2013 LDC'!D174</f>
        <v>70</v>
      </c>
      <c r="E33" s="37">
        <f>'[1]2013 LDC'!E174</f>
        <v>222005.50999999998</v>
      </c>
      <c r="F33" s="42">
        <f t="shared" si="0"/>
        <v>216</v>
      </c>
      <c r="G33" s="42">
        <f t="shared" si="0"/>
        <v>515173.20999999996</v>
      </c>
      <c r="H33" s="39"/>
      <c r="I33" s="40"/>
      <c r="J33" s="40"/>
    </row>
    <row r="34" spans="1:10">
      <c r="A34" s="43" t="s">
        <v>21</v>
      </c>
      <c r="B34" s="44">
        <f>'[1]2013 LDC'!B175</f>
        <v>4392</v>
      </c>
      <c r="C34" s="44">
        <f>'[1]2013 LDC'!C175</f>
        <v>11176970.869999999</v>
      </c>
      <c r="D34" s="44">
        <f>'[1]2013 LDC'!D175</f>
        <v>4504</v>
      </c>
      <c r="E34" s="44">
        <f>'[1]2013 LDC'!E175</f>
        <v>61657285.509999998</v>
      </c>
      <c r="F34" s="45">
        <f>B34+D34</f>
        <v>8896</v>
      </c>
      <c r="G34" s="45">
        <f>C34+E34</f>
        <v>72834256.379999995</v>
      </c>
      <c r="H34" s="46">
        <f>G34/G2</f>
        <v>0.31625697540457354</v>
      </c>
      <c r="I34" s="47">
        <f>F34/F2</f>
        <v>5.6753841059898396E-3</v>
      </c>
      <c r="J34" s="47">
        <f>E34/G34</f>
        <v>0.84654239055196623</v>
      </c>
    </row>
    <row r="35" spans="1:10">
      <c r="A35" s="48" t="s">
        <v>11</v>
      </c>
      <c r="B35" s="44">
        <f>'[1]2013 LDC'!B176</f>
        <v>6</v>
      </c>
      <c r="C35" s="44">
        <f>'[1]2013 LDC'!C176</f>
        <v>57800</v>
      </c>
      <c r="D35" s="44">
        <f>'[1]2013 LDC'!D176</f>
        <v>86</v>
      </c>
      <c r="E35" s="44">
        <f>'[1]2013 LDC'!E176</f>
        <v>492911</v>
      </c>
      <c r="F35" s="49">
        <f>B35+D35</f>
        <v>92</v>
      </c>
      <c r="G35" s="49">
        <f>C35+E35</f>
        <v>550711</v>
      </c>
      <c r="H35" s="46"/>
      <c r="I35" s="47"/>
      <c r="J35" s="47"/>
    </row>
    <row r="36" spans="1:10">
      <c r="A36" s="48" t="s">
        <v>12</v>
      </c>
      <c r="B36" s="44">
        <f>'[1]2013 LDC'!B177</f>
        <v>24</v>
      </c>
      <c r="C36" s="44">
        <f>'[1]2013 LDC'!C177</f>
        <v>222203</v>
      </c>
      <c r="D36" s="44">
        <f>'[1]2013 LDC'!D177</f>
        <v>84</v>
      </c>
      <c r="E36" s="44">
        <f>'[1]2013 LDC'!E177</f>
        <v>3844854</v>
      </c>
      <c r="F36" s="49">
        <f t="shared" ref="F36:G40" si="1">B36+D36</f>
        <v>108</v>
      </c>
      <c r="G36" s="49">
        <f t="shared" si="1"/>
        <v>4067057</v>
      </c>
      <c r="H36" s="46"/>
      <c r="I36" s="47"/>
      <c r="J36" s="47"/>
    </row>
    <row r="37" spans="1:10">
      <c r="A37" s="48" t="s">
        <v>14</v>
      </c>
      <c r="B37" s="44">
        <f>'[1]2013 LDC'!B178</f>
        <v>4313</v>
      </c>
      <c r="C37" s="44">
        <f>'[1]2013 LDC'!C178</f>
        <v>10129629</v>
      </c>
      <c r="D37" s="44">
        <f>'[1]2013 LDC'!D178</f>
        <v>4063</v>
      </c>
      <c r="E37" s="44">
        <f>'[1]2013 LDC'!E178</f>
        <v>48933643</v>
      </c>
      <c r="F37" s="49">
        <f t="shared" si="1"/>
        <v>8376</v>
      </c>
      <c r="G37" s="49">
        <f t="shared" si="1"/>
        <v>59063272</v>
      </c>
      <c r="H37" s="46"/>
      <c r="I37" s="47"/>
      <c r="J37" s="47"/>
    </row>
    <row r="38" spans="1:10">
      <c r="A38" s="48" t="s">
        <v>15</v>
      </c>
      <c r="B38" s="44">
        <f>'[1]2013 LDC'!B179</f>
        <v>0</v>
      </c>
      <c r="C38" s="44">
        <f>'[1]2013 LDC'!C179</f>
        <v>0</v>
      </c>
      <c r="D38" s="44">
        <f>'[1]2013 LDC'!D179</f>
        <v>20</v>
      </c>
      <c r="E38" s="44">
        <f>'[1]2013 LDC'!E179</f>
        <v>69534</v>
      </c>
      <c r="F38" s="49">
        <f t="shared" si="1"/>
        <v>20</v>
      </c>
      <c r="G38" s="49">
        <f t="shared" si="1"/>
        <v>69534</v>
      </c>
      <c r="H38" s="46"/>
      <c r="I38" s="47"/>
      <c r="J38" s="47"/>
    </row>
    <row r="39" spans="1:10">
      <c r="A39" s="48" t="s">
        <v>16</v>
      </c>
      <c r="B39" s="44">
        <f>'[1]2013 LDC'!B180</f>
        <v>44</v>
      </c>
      <c r="C39" s="44">
        <f>'[1]2013 LDC'!C180</f>
        <v>698257</v>
      </c>
      <c r="D39" s="44">
        <f>'[1]2013 LDC'!D180</f>
        <v>235</v>
      </c>
      <c r="E39" s="44">
        <f>'[1]2013 LDC'!E180</f>
        <v>7911231</v>
      </c>
      <c r="F39" s="49">
        <f t="shared" si="1"/>
        <v>279</v>
      </c>
      <c r="G39" s="49">
        <f t="shared" si="1"/>
        <v>8609488</v>
      </c>
      <c r="H39" s="46"/>
      <c r="I39" s="47"/>
      <c r="J39" s="47"/>
    </row>
    <row r="40" spans="1:10">
      <c r="A40" s="48" t="s">
        <v>17</v>
      </c>
      <c r="B40" s="44">
        <f>'[1]2013 LDC'!B181</f>
        <v>5</v>
      </c>
      <c r="C40" s="44">
        <f>'[1]2013 LDC'!C181</f>
        <v>69081.87</v>
      </c>
      <c r="D40" s="44">
        <f>'[1]2013 LDC'!D181</f>
        <v>16</v>
      </c>
      <c r="E40" s="44">
        <f>'[1]2013 LDC'!E181</f>
        <v>405112.51</v>
      </c>
      <c r="F40" s="49">
        <f t="shared" si="1"/>
        <v>21</v>
      </c>
      <c r="G40" s="49">
        <f t="shared" si="1"/>
        <v>474194.38</v>
      </c>
      <c r="H40" s="46"/>
      <c r="I40" s="47"/>
      <c r="J40" s="47"/>
    </row>
    <row r="41" spans="1:10">
      <c r="A41" s="50" t="s">
        <v>22</v>
      </c>
      <c r="B41" s="51">
        <f>'[1]2013 LDC'!B182</f>
        <v>1</v>
      </c>
      <c r="C41" s="51">
        <f>'[1]2013 LDC'!C182</f>
        <v>4280</v>
      </c>
      <c r="D41" s="51">
        <f>'[1]2013 LDC'!D182</f>
        <v>0</v>
      </c>
      <c r="E41" s="51">
        <f>'[1]2013 LDC'!E182</f>
        <v>0</v>
      </c>
      <c r="F41" s="52">
        <f>B41+D41</f>
        <v>1</v>
      </c>
      <c r="G41" s="52">
        <f>C41+E41</f>
        <v>4280</v>
      </c>
      <c r="H41" s="53">
        <f>G41/G2</f>
        <v>1.8584384903574887E-5</v>
      </c>
      <c r="I41" s="54">
        <f>F41/F2</f>
        <v>6.379703356553327E-7</v>
      </c>
      <c r="J41" s="54">
        <f>E43/G41</f>
        <v>0</v>
      </c>
    </row>
    <row r="42" spans="1:10">
      <c r="A42" s="55" t="s">
        <v>13</v>
      </c>
      <c r="B42" s="51">
        <f>'[1]2013 LDC'!B183</f>
        <v>1</v>
      </c>
      <c r="C42" s="51">
        <f>'[1]2013 LDC'!C183</f>
        <v>4280</v>
      </c>
      <c r="D42" s="51">
        <f>'[1]2013 LDC'!D183</f>
        <v>0</v>
      </c>
      <c r="E42" s="51">
        <f>'[1]2013 LDC'!E183</f>
        <v>0</v>
      </c>
      <c r="F42" s="56">
        <f t="shared" ref="F42:G43" si="2">B42+D42</f>
        <v>1</v>
      </c>
      <c r="G42" s="56">
        <f t="shared" si="2"/>
        <v>4280</v>
      </c>
      <c r="H42" s="53"/>
      <c r="I42" s="54"/>
      <c r="J42" s="54"/>
    </row>
    <row r="43" spans="1:10">
      <c r="A43" s="55" t="s">
        <v>16</v>
      </c>
      <c r="B43" s="51">
        <f>'[1]2013 LDC'!B184</f>
        <v>0</v>
      </c>
      <c r="C43" s="51">
        <f>'[1]2013 LDC'!C184</f>
        <v>0</v>
      </c>
      <c r="D43" s="51">
        <f>'[1]2013 LDC'!D184</f>
        <v>0</v>
      </c>
      <c r="E43" s="51">
        <f>'[1]2013 LDC'!E184</f>
        <v>0</v>
      </c>
      <c r="F43" s="56">
        <f t="shared" si="2"/>
        <v>0</v>
      </c>
      <c r="G43" s="56">
        <f t="shared" si="2"/>
        <v>0</v>
      </c>
      <c r="H43" s="53"/>
      <c r="I43" s="54"/>
      <c r="J43" s="54"/>
    </row>
  </sheetData>
  <mergeCells count="18">
    <mergeCell ref="H34:H40"/>
    <mergeCell ref="I34:I40"/>
    <mergeCell ref="J34:J40"/>
    <mergeCell ref="H41:H43"/>
    <mergeCell ref="I41:I43"/>
    <mergeCell ref="J41:J43"/>
    <mergeCell ref="H19:H26"/>
    <mergeCell ref="I19:I26"/>
    <mergeCell ref="J19:J26"/>
    <mergeCell ref="H27:H33"/>
    <mergeCell ref="I27:I33"/>
    <mergeCell ref="J27:J33"/>
    <mergeCell ref="H3:H10"/>
    <mergeCell ref="I3:I10"/>
    <mergeCell ref="J3:J10"/>
    <mergeCell ref="H11:H18"/>
    <mergeCell ref="I11:I18"/>
    <mergeCell ref="J11:J18"/>
  </mergeCells>
  <pageMargins left="0.7" right="0.7" top="0.75" bottom="0.75" header="0.3" footer="0.3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APRIL</vt:lpstr>
    </vt:vector>
  </TitlesOfParts>
  <Company>Commonwealth of Massachusetts</Company>
  <LinksUpToDate>false</LinksUpToDate>
  <SharedDoc>false</SharedDoc>
  <HyperlinksChanged>false</HyperlinksChanged>
  <AppVersion>12.0000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2013-08-27T13:33:06Z</dcterms:created>
  <dc:creator>zatala</dc:creator>
  <lastModifiedBy>zatala</lastModifiedBy>
  <dcterms:modified xsi:type="dcterms:W3CDTF">2013-08-27T13:33:14Z</dcterms:modified>
</coreProperties>
</file>