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JUN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3" i="1"/>
  <c r="D43"/>
  <c r="C43"/>
  <c r="G43" s="1"/>
  <c r="B43"/>
  <c r="F43" s="1"/>
  <c r="G42"/>
  <c r="E42"/>
  <c r="D42"/>
  <c r="C42"/>
  <c r="B42"/>
  <c r="F42" s="1"/>
  <c r="E41"/>
  <c r="D41"/>
  <c r="C41"/>
  <c r="G41" s="1"/>
  <c r="H41" s="1"/>
  <c r="B41"/>
  <c r="F41" s="1"/>
  <c r="E40"/>
  <c r="D40"/>
  <c r="C40"/>
  <c r="G40" s="1"/>
  <c r="B40"/>
  <c r="F40" s="1"/>
  <c r="E39"/>
  <c r="D39"/>
  <c r="C39"/>
  <c r="G39" s="1"/>
  <c r="B39"/>
  <c r="F39" s="1"/>
  <c r="E38"/>
  <c r="D38"/>
  <c r="C38"/>
  <c r="G38" s="1"/>
  <c r="B38"/>
  <c r="F38" s="1"/>
  <c r="E37"/>
  <c r="D37"/>
  <c r="C37"/>
  <c r="G37" s="1"/>
  <c r="B37"/>
  <c r="F37" s="1"/>
  <c r="E36"/>
  <c r="D36"/>
  <c r="C36"/>
  <c r="G36" s="1"/>
  <c r="B36"/>
  <c r="F36" s="1"/>
  <c r="E35"/>
  <c r="D35"/>
  <c r="C35"/>
  <c r="G35" s="1"/>
  <c r="B35"/>
  <c r="F35" s="1"/>
  <c r="E34"/>
  <c r="D34"/>
  <c r="C34"/>
  <c r="G34" s="1"/>
  <c r="B34"/>
  <c r="F34" s="1"/>
  <c r="E33"/>
  <c r="D33"/>
  <c r="C33"/>
  <c r="G33" s="1"/>
  <c r="B33"/>
  <c r="F33" s="1"/>
  <c r="E32"/>
  <c r="D32"/>
  <c r="C32"/>
  <c r="G32" s="1"/>
  <c r="B32"/>
  <c r="F32" s="1"/>
  <c r="E31"/>
  <c r="D31"/>
  <c r="C31"/>
  <c r="G31" s="1"/>
  <c r="B31"/>
  <c r="F31" s="1"/>
  <c r="E30"/>
  <c r="D30"/>
  <c r="C30"/>
  <c r="G30" s="1"/>
  <c r="B30"/>
  <c r="F30" s="1"/>
  <c r="E29"/>
  <c r="D29"/>
  <c r="C29"/>
  <c r="G29" s="1"/>
  <c r="B29"/>
  <c r="F29" s="1"/>
  <c r="E28"/>
  <c r="D28"/>
  <c r="C28"/>
  <c r="G28" s="1"/>
  <c r="B28"/>
  <c r="F28" s="1"/>
  <c r="E27"/>
  <c r="D27"/>
  <c r="C27"/>
  <c r="G27" s="1"/>
  <c r="B27"/>
  <c r="F27" s="1"/>
  <c r="E26"/>
  <c r="D26"/>
  <c r="C26"/>
  <c r="G26" s="1"/>
  <c r="B26"/>
  <c r="F26" s="1"/>
  <c r="E25"/>
  <c r="D25"/>
  <c r="C25"/>
  <c r="G25" s="1"/>
  <c r="B25"/>
  <c r="F25" s="1"/>
  <c r="E24"/>
  <c r="D24"/>
  <c r="C24"/>
  <c r="G24" s="1"/>
  <c r="B24"/>
  <c r="F24" s="1"/>
  <c r="F23"/>
  <c r="E23"/>
  <c r="D23"/>
  <c r="C23"/>
  <c r="G23" s="1"/>
  <c r="B23"/>
  <c r="E22"/>
  <c r="D22"/>
  <c r="C22"/>
  <c r="G22" s="1"/>
  <c r="B22"/>
  <c r="F22" s="1"/>
  <c r="E21"/>
  <c r="D21"/>
  <c r="C21"/>
  <c r="G21" s="1"/>
  <c r="B21"/>
  <c r="F21" s="1"/>
  <c r="E20"/>
  <c r="D20"/>
  <c r="C20"/>
  <c r="G20" s="1"/>
  <c r="B20"/>
  <c r="F20" s="1"/>
  <c r="E19"/>
  <c r="D19"/>
  <c r="C19"/>
  <c r="G19" s="1"/>
  <c r="B19"/>
  <c r="F19" s="1"/>
  <c r="E18"/>
  <c r="D18"/>
  <c r="C18"/>
  <c r="G18" s="1"/>
  <c r="B18"/>
  <c r="F18" s="1"/>
  <c r="E17"/>
  <c r="D17"/>
  <c r="C17"/>
  <c r="G17" s="1"/>
  <c r="B17"/>
  <c r="F17" s="1"/>
  <c r="E16"/>
  <c r="D16"/>
  <c r="C16"/>
  <c r="G16" s="1"/>
  <c r="B16"/>
  <c r="F16" s="1"/>
  <c r="E15"/>
  <c r="D15"/>
  <c r="C15"/>
  <c r="G15" s="1"/>
  <c r="B15"/>
  <c r="F15" s="1"/>
  <c r="E14"/>
  <c r="D14"/>
  <c r="C14"/>
  <c r="G14" s="1"/>
  <c r="B14"/>
  <c r="F14" s="1"/>
  <c r="E13"/>
  <c r="D13"/>
  <c r="C13"/>
  <c r="G13" s="1"/>
  <c r="B13"/>
  <c r="F13" s="1"/>
  <c r="E12"/>
  <c r="D12"/>
  <c r="C12"/>
  <c r="G12" s="1"/>
  <c r="B12"/>
  <c r="F12" s="1"/>
  <c r="E11"/>
  <c r="J11" s="1"/>
  <c r="D11"/>
  <c r="C11"/>
  <c r="G11" s="1"/>
  <c r="B11"/>
  <c r="F11" s="1"/>
  <c r="E10"/>
  <c r="D10"/>
  <c r="C10"/>
  <c r="G10" s="1"/>
  <c r="B10"/>
  <c r="F10" s="1"/>
  <c r="E9"/>
  <c r="D9"/>
  <c r="C9"/>
  <c r="G9" s="1"/>
  <c r="B9"/>
  <c r="F9" s="1"/>
  <c r="E8"/>
  <c r="D8"/>
  <c r="C8"/>
  <c r="G8" s="1"/>
  <c r="B8"/>
  <c r="F8" s="1"/>
  <c r="E7"/>
  <c r="D7"/>
  <c r="C7"/>
  <c r="G7" s="1"/>
  <c r="B7"/>
  <c r="F7" s="1"/>
  <c r="E6"/>
  <c r="D6"/>
  <c r="C6"/>
  <c r="G6" s="1"/>
  <c r="B6"/>
  <c r="F6" s="1"/>
  <c r="E5"/>
  <c r="D5"/>
  <c r="C5"/>
  <c r="G5" s="1"/>
  <c r="B5"/>
  <c r="F5" s="1"/>
  <c r="E4"/>
  <c r="D4"/>
  <c r="C4"/>
  <c r="G4" s="1"/>
  <c r="B4"/>
  <c r="F4" s="1"/>
  <c r="E3"/>
  <c r="D3"/>
  <c r="C3"/>
  <c r="G3" s="1"/>
  <c r="B3"/>
  <c r="F3" s="1"/>
  <c r="E2"/>
  <c r="J2" s="1"/>
  <c r="D2"/>
  <c r="C2"/>
  <c r="G2" s="1"/>
  <c r="B2"/>
  <c r="F2" s="1"/>
  <c r="J27" l="1"/>
  <c r="H27"/>
  <c r="H34"/>
  <c r="J34"/>
  <c r="J3"/>
  <c r="H3"/>
  <c r="H2" s="1"/>
  <c r="H19"/>
  <c r="J19"/>
  <c r="H11"/>
  <c r="I27"/>
  <c r="I34"/>
  <c r="I41"/>
  <c r="J41"/>
  <c r="I3"/>
  <c r="I2" s="1"/>
  <c r="I11"/>
  <c r="I19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<sst xmlns="http://schemas.openxmlformats.org/spreadsheetml/2006/main" count="51" uniqueCount="23">
  <si>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</si>
  <si>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</si>
  <si>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</si>
  <si>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</si>
  <si>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</si>
  <si>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</si>
  <si>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</si>
  <si>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</si>
  <si>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</si>
  <si>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June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</si>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</sst>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1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/>
    <xf numFmtId="3" fontId="1" fillId="6" borderId="1" xfId="0" applyNumberFormat="1" applyFont="1" applyFill="1" applyBorder="1"/>
    <xf numFmtId="0" fontId="0" fillId="5" borderId="0" xfId="0" applyFill="1" applyAlignment="1">
      <alignment horizontal="left" indent="2"/>
    </xf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1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left" indent="2"/>
    </xf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1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0" fontId="0" fillId="9" borderId="0" xfId="0" applyFill="1" applyAlignment="1">
      <alignment horizontal="left" indent="2"/>
    </xf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1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0" fontId="0" fillId="11" borderId="0" xfId="0" applyFill="1" applyAlignment="1">
      <alignment horizontal="left" indent="2"/>
    </xf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1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0" fontId="0" fillId="12" borderId="0" xfId="0" applyFill="1" applyAlignment="1">
      <alignment horizontal="left" indent="2"/>
    </xf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1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 indent="2"/>
    </xf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Migration/Reports/6.G-%20Annual%20Gas%20Monthly%20%20Migration%20Report-WEB%20version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2013 H-NH-LLF-HLF"/>
      <sheetName val="2013 LDC"/>
      <sheetName val="JAN"/>
      <sheetName val="FEB"/>
      <sheetName val="MAR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2012"/>
      <sheetName val="2012 LDC-"/>
    </sheetNames>
    <sheetDataSet>
      <sheetData sheetId="0"/>
      <sheetData sheetId="1"/>
      <sheetData sheetId="2">
        <row r="236">
          <cell r="B236">
            <v>1519398</v>
          </cell>
          <cell r="C236">
            <v>42169912.839999996</v>
          </cell>
          <cell r="D236">
            <v>25398</v>
          </cell>
          <cell r="E236">
            <v>48752588.299999997</v>
          </cell>
        </row>
        <row r="238">
          <cell r="B238">
            <v>1252282</v>
          </cell>
          <cell r="C238">
            <v>26395619.190000001</v>
          </cell>
          <cell r="D238">
            <v>3205</v>
          </cell>
          <cell r="E238">
            <v>188973.56</v>
          </cell>
        </row>
        <row r="239">
          <cell r="B239">
            <v>237680</v>
          </cell>
          <cell r="C239">
            <v>439916</v>
          </cell>
          <cell r="D239">
            <v>351</v>
          </cell>
          <cell r="E239">
            <v>1468</v>
          </cell>
        </row>
        <row r="240">
          <cell r="B240">
            <v>27369</v>
          </cell>
          <cell r="C240">
            <v>829701</v>
          </cell>
          <cell r="D240">
            <v>46</v>
          </cell>
          <cell r="E240">
            <v>2777</v>
          </cell>
        </row>
        <row r="241">
          <cell r="B241">
            <v>1349</v>
          </cell>
          <cell r="C241">
            <v>24674</v>
          </cell>
        </row>
        <row r="242">
          <cell r="B242">
            <v>717325</v>
          </cell>
          <cell r="C242">
            <v>19136098</v>
          </cell>
          <cell r="D242">
            <v>2255</v>
          </cell>
          <cell r="E242">
            <v>164025</v>
          </cell>
        </row>
        <row r="243">
          <cell r="B243">
            <v>38289</v>
          </cell>
          <cell r="C243">
            <v>93733</v>
          </cell>
          <cell r="D243">
            <v>245</v>
          </cell>
          <cell r="E243">
            <v>868</v>
          </cell>
        </row>
        <row r="244">
          <cell r="B244">
            <v>219591</v>
          </cell>
          <cell r="C244">
            <v>5636454</v>
          </cell>
          <cell r="D244">
            <v>302</v>
          </cell>
          <cell r="E244">
            <v>19025</v>
          </cell>
        </row>
        <row r="245">
          <cell r="B245">
            <v>10679</v>
          </cell>
          <cell r="C245">
            <v>235043.19</v>
          </cell>
          <cell r="D245">
            <v>6</v>
          </cell>
          <cell r="E245">
            <v>810.56</v>
          </cell>
        </row>
        <row r="246">
          <cell r="B246">
            <v>149108</v>
          </cell>
          <cell r="C246">
            <v>3633658.36</v>
          </cell>
          <cell r="D246">
            <v>197</v>
          </cell>
          <cell r="E246">
            <v>7801</v>
          </cell>
        </row>
        <row r="247">
          <cell r="B247">
            <v>33532</v>
          </cell>
          <cell r="C247">
            <v>90583</v>
          </cell>
          <cell r="D247">
            <v>0</v>
          </cell>
          <cell r="E247">
            <v>0</v>
          </cell>
        </row>
        <row r="248">
          <cell r="B248">
            <v>4955</v>
          </cell>
          <cell r="C248">
            <v>144951</v>
          </cell>
          <cell r="D248">
            <v>0</v>
          </cell>
          <cell r="E248">
            <v>0</v>
          </cell>
        </row>
        <row r="249">
          <cell r="B249">
            <v>125</v>
          </cell>
          <cell r="C249">
            <v>2060</v>
          </cell>
        </row>
        <row r="250">
          <cell r="B250">
            <v>68377</v>
          </cell>
          <cell r="C250">
            <v>2503545</v>
          </cell>
          <cell r="D250">
            <v>197</v>
          </cell>
          <cell r="E250">
            <v>7801</v>
          </cell>
        </row>
        <row r="251">
          <cell r="B251">
            <v>10574</v>
          </cell>
          <cell r="C251">
            <v>28256</v>
          </cell>
          <cell r="D251">
            <v>0</v>
          </cell>
          <cell r="E251">
            <v>0</v>
          </cell>
        </row>
        <row r="252">
          <cell r="B252">
            <v>28492</v>
          </cell>
          <cell r="C252">
            <v>753885</v>
          </cell>
          <cell r="D252">
            <v>0</v>
          </cell>
          <cell r="E252">
            <v>0</v>
          </cell>
        </row>
        <row r="253">
          <cell r="B253">
            <v>3053</v>
          </cell>
          <cell r="C253">
            <v>110378.36</v>
          </cell>
          <cell r="D253">
            <v>0</v>
          </cell>
          <cell r="E253">
            <v>0</v>
          </cell>
        </row>
        <row r="255">
          <cell r="B255">
            <v>102089</v>
          </cell>
          <cell r="C255">
            <v>4604264.05</v>
          </cell>
          <cell r="D255">
            <v>11780</v>
          </cell>
          <cell r="E255">
            <v>1523061.67</v>
          </cell>
        </row>
        <row r="256">
          <cell r="B256">
            <v>24123</v>
          </cell>
          <cell r="C256">
            <v>158828</v>
          </cell>
          <cell r="D256">
            <v>4266</v>
          </cell>
          <cell r="E256">
            <v>108719</v>
          </cell>
        </row>
        <row r="257">
          <cell r="B257">
            <v>4006</v>
          </cell>
          <cell r="C257">
            <v>297339</v>
          </cell>
          <cell r="D257">
            <v>416</v>
          </cell>
          <cell r="E257">
            <v>55748</v>
          </cell>
        </row>
        <row r="258">
          <cell r="B258">
            <v>158</v>
          </cell>
          <cell r="C258">
            <v>13380</v>
          </cell>
        </row>
        <row r="259">
          <cell r="B259">
            <v>47504</v>
          </cell>
          <cell r="C259">
            <v>2766239</v>
          </cell>
          <cell r="D259">
            <v>4748</v>
          </cell>
          <cell r="E259">
            <v>1013555</v>
          </cell>
        </row>
        <row r="260">
          <cell r="B260">
            <v>3332</v>
          </cell>
          <cell r="C260">
            <v>14641</v>
          </cell>
          <cell r="D260">
            <v>155</v>
          </cell>
          <cell r="E260">
            <v>1534</v>
          </cell>
        </row>
        <row r="261">
          <cell r="B261">
            <v>21712</v>
          </cell>
          <cell r="C261">
            <v>1282312</v>
          </cell>
          <cell r="D261">
            <v>2105</v>
          </cell>
          <cell r="E261">
            <v>332000</v>
          </cell>
        </row>
        <row r="262">
          <cell r="B262">
            <v>1254</v>
          </cell>
          <cell r="C262">
            <v>71525.05</v>
          </cell>
          <cell r="D262">
            <v>90</v>
          </cell>
          <cell r="E262">
            <v>11505.67</v>
          </cell>
        </row>
        <row r="263">
          <cell r="B263">
            <v>11606</v>
          </cell>
          <cell r="C263">
            <v>4026311.46</v>
          </cell>
          <cell r="D263">
            <v>5775</v>
          </cell>
          <cell r="E263">
            <v>4539946.2</v>
          </cell>
        </row>
        <row r="264">
          <cell r="B264">
            <v>165</v>
          </cell>
          <cell r="C264">
            <v>33777</v>
          </cell>
          <cell r="D264">
            <v>502</v>
          </cell>
          <cell r="E264">
            <v>154690</v>
          </cell>
        </row>
        <row r="265">
          <cell r="B265">
            <v>310</v>
          </cell>
          <cell r="C265">
            <v>229370</v>
          </cell>
          <cell r="D265">
            <v>231</v>
          </cell>
          <cell r="E265">
            <v>183604</v>
          </cell>
        </row>
        <row r="266">
          <cell r="B266">
            <v>8965</v>
          </cell>
          <cell r="C266">
            <v>2288258</v>
          </cell>
          <cell r="D266">
            <v>3179</v>
          </cell>
          <cell r="E266">
            <v>2049746</v>
          </cell>
        </row>
        <row r="267">
          <cell r="B267">
            <v>278</v>
          </cell>
          <cell r="C267">
            <v>17956</v>
          </cell>
          <cell r="D267">
            <v>242</v>
          </cell>
          <cell r="E267">
            <v>18657</v>
          </cell>
        </row>
        <row r="268">
          <cell r="B268">
            <v>1744</v>
          </cell>
          <cell r="C268">
            <v>1362097</v>
          </cell>
          <cell r="D268">
            <v>1554</v>
          </cell>
          <cell r="E268">
            <v>2075685</v>
          </cell>
        </row>
        <row r="269">
          <cell r="B269">
            <v>144</v>
          </cell>
          <cell r="C269">
            <v>94853.46</v>
          </cell>
          <cell r="D269">
            <v>67</v>
          </cell>
          <cell r="E269">
            <v>57564.200000000004</v>
          </cell>
        </row>
        <row r="270">
          <cell r="B270">
            <v>4312</v>
          </cell>
          <cell r="C270">
            <v>3509858.78</v>
          </cell>
          <cell r="D270">
            <v>4430</v>
          </cell>
          <cell r="E270">
            <v>40161349.869999997</v>
          </cell>
        </row>
        <row r="271">
          <cell r="B271">
            <v>7</v>
          </cell>
          <cell r="C271">
            <v>19686</v>
          </cell>
          <cell r="D271">
            <v>89</v>
          </cell>
          <cell r="E271">
            <v>405728</v>
          </cell>
        </row>
        <row r="272">
          <cell r="B272">
            <v>23</v>
          </cell>
          <cell r="C272">
            <v>104605</v>
          </cell>
          <cell r="D272">
            <v>84</v>
          </cell>
          <cell r="E272">
            <v>2736347</v>
          </cell>
        </row>
        <row r="273">
          <cell r="B273">
            <v>4235</v>
          </cell>
          <cell r="C273">
            <v>3031005</v>
          </cell>
          <cell r="D273">
            <v>3988</v>
          </cell>
          <cell r="E273">
            <v>30437763</v>
          </cell>
        </row>
        <row r="274">
          <cell r="B274">
            <v>0</v>
          </cell>
          <cell r="C274">
            <v>0</v>
          </cell>
          <cell r="D274">
            <v>20</v>
          </cell>
          <cell r="E274">
            <v>53809</v>
          </cell>
        </row>
        <row r="275">
          <cell r="B275">
            <v>40</v>
          </cell>
          <cell r="C275">
            <v>324521</v>
          </cell>
          <cell r="D275">
            <v>235</v>
          </cell>
          <cell r="E275">
            <v>6248641</v>
          </cell>
        </row>
        <row r="276">
          <cell r="B276">
            <v>7</v>
          </cell>
          <cell r="C276">
            <v>30041.78</v>
          </cell>
          <cell r="D276">
            <v>14</v>
          </cell>
          <cell r="E276">
            <v>279061.87</v>
          </cell>
        </row>
        <row r="277">
          <cell r="B277">
            <v>1</v>
          </cell>
          <cell r="C277">
            <v>201</v>
          </cell>
          <cell r="D277">
            <v>0</v>
          </cell>
          <cell r="E277">
            <v>0</v>
          </cell>
        </row>
        <row r="278">
          <cell r="B278">
            <v>1</v>
          </cell>
          <cell r="C278">
            <v>201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/>
  </sheetViews>
  <sheetFormatPr defaultRowHeight="15"/>
  <cols>
    <col min="1" max="1" width="17.42578125" customWidth="1"/>
    <col min="2" max="2" width="13.140625" style="45" customWidth="1"/>
    <col min="3" max="3" width="14.42578125" style="45" customWidth="1"/>
    <col min="4" max="4" width="13.140625" style="45" customWidth="1"/>
    <col min="5" max="5" width="14.140625" style="45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f>'[1]2013 LDC'!B236</f>
        <v>1519398</v>
      </c>
      <c r="C2" s="11">
        <f>'[1]2013 LDC'!C236</f>
        <v>42169912.839999996</v>
      </c>
      <c r="D2" s="11">
        <f>'[1]2013 LDC'!D236</f>
        <v>25398</v>
      </c>
      <c r="E2" s="11">
        <f>'[1]2013 LDC'!E236</f>
        <v>48752588.299999997</v>
      </c>
      <c r="F2" s="12">
        <f>B2+D2</f>
        <v>1544796</v>
      </c>
      <c r="G2" s="12">
        <f>C2+E2</f>
        <v>90922501.139999986</v>
      </c>
      <c r="H2" s="13">
        <f>SUM(H3:H43)</f>
        <v>0.97435776655098738</v>
      </c>
      <c r="I2" s="14">
        <f>SUM(I3:I43)</f>
        <v>0.99999287931869318</v>
      </c>
      <c r="J2" s="14">
        <f>E2/G2</f>
        <v>0.53619937516822258</v>
      </c>
    </row>
    <row r="3" spans="1:10">
      <c r="A3" s="15" t="s">
        <v>10</v>
      </c>
      <c r="B3" s="16">
        <f>'[1]2013 LDC'!B238</f>
        <v>1252282</v>
      </c>
      <c r="C3" s="16">
        <f>'[1]2013 LDC'!C238</f>
        <v>26395619.190000001</v>
      </c>
      <c r="D3" s="16">
        <f>'[1]2013 LDC'!D238</f>
        <v>3205</v>
      </c>
      <c r="E3" s="16">
        <f>'[1]2013 LDC'!E238</f>
        <v>188973.56</v>
      </c>
      <c r="F3" s="17">
        <f>B3+D3</f>
        <v>1255487</v>
      </c>
      <c r="G3" s="17">
        <f>C3+E3</f>
        <v>26584592.75</v>
      </c>
      <c r="H3" s="54">
        <f>G3/G$2</f>
        <v>0.29238738944351927</v>
      </c>
      <c r="I3" s="55">
        <f>F3/F2</f>
        <v>0.81272025561951222</v>
      </c>
      <c r="J3" s="55">
        <f>E3/G3</f>
        <v>7.1083864920217744E-3</v>
      </c>
    </row>
    <row r="4" spans="1:10">
      <c r="A4" s="18" t="s">
        <v>11</v>
      </c>
      <c r="B4" s="16">
        <f>'[1]2013 LDC'!B239</f>
        <v>237680</v>
      </c>
      <c r="C4" s="16">
        <f>'[1]2013 LDC'!C239</f>
        <v>439916</v>
      </c>
      <c r="D4" s="16">
        <f>'[1]2013 LDC'!D239</f>
        <v>351</v>
      </c>
      <c r="E4" s="16">
        <f>'[1]2013 LDC'!E239</f>
        <v>1468</v>
      </c>
      <c r="F4" s="19">
        <f>B4+D4</f>
        <v>238031</v>
      </c>
      <c r="G4" s="19">
        <f t="shared" ref="F4:G33" si="0">C4+E4</f>
        <v>441384</v>
      </c>
      <c r="H4" s="54"/>
      <c r="I4" s="55"/>
      <c r="J4" s="55"/>
    </row>
    <row r="5" spans="1:10">
      <c r="A5" s="18" t="s">
        <v>12</v>
      </c>
      <c r="B5" s="16">
        <f>'[1]2013 LDC'!B240</f>
        <v>27369</v>
      </c>
      <c r="C5" s="16">
        <f>'[1]2013 LDC'!C240</f>
        <v>829701</v>
      </c>
      <c r="D5" s="16">
        <f>'[1]2013 LDC'!D240</f>
        <v>46</v>
      </c>
      <c r="E5" s="16">
        <f>'[1]2013 LDC'!E240</f>
        <v>2777</v>
      </c>
      <c r="F5" s="19">
        <f t="shared" si="0"/>
        <v>27415</v>
      </c>
      <c r="G5" s="19">
        <f t="shared" si="0"/>
        <v>832478</v>
      </c>
      <c r="H5" s="54"/>
      <c r="I5" s="55"/>
      <c r="J5" s="55"/>
    </row>
    <row r="6" spans="1:10">
      <c r="A6" s="18" t="s">
        <v>13</v>
      </c>
      <c r="B6" s="16">
        <f>'[1]2013 LDC'!B241</f>
        <v>1349</v>
      </c>
      <c r="C6" s="16">
        <f>'[1]2013 LDC'!C241</f>
        <v>24674</v>
      </c>
      <c r="D6" s="16">
        <f>'[1]2013 LDC'!D241</f>
        <v>0</v>
      </c>
      <c r="E6" s="16">
        <f>'[1]2013 LDC'!E241</f>
        <v>0</v>
      </c>
      <c r="F6" s="19">
        <f t="shared" si="0"/>
        <v>1349</v>
      </c>
      <c r="G6" s="19">
        <f t="shared" si="0"/>
        <v>24674</v>
      </c>
      <c r="H6" s="54"/>
      <c r="I6" s="55"/>
      <c r="J6" s="55"/>
    </row>
    <row r="7" spans="1:10">
      <c r="A7" s="18" t="s">
        <v>14</v>
      </c>
      <c r="B7" s="16">
        <f>'[1]2013 LDC'!B242</f>
        <v>717325</v>
      </c>
      <c r="C7" s="16">
        <f>'[1]2013 LDC'!C242</f>
        <v>19136098</v>
      </c>
      <c r="D7" s="16">
        <f>'[1]2013 LDC'!D242</f>
        <v>2255</v>
      </c>
      <c r="E7" s="16">
        <f>'[1]2013 LDC'!E242</f>
        <v>164025</v>
      </c>
      <c r="F7" s="19">
        <f t="shared" si="0"/>
        <v>719580</v>
      </c>
      <c r="G7" s="19">
        <f t="shared" si="0"/>
        <v>19300123</v>
      </c>
      <c r="H7" s="54"/>
      <c r="I7" s="55"/>
      <c r="J7" s="55"/>
    </row>
    <row r="8" spans="1:10">
      <c r="A8" s="18" t="s">
        <v>15</v>
      </c>
      <c r="B8" s="16">
        <f>'[1]2013 LDC'!B243</f>
        <v>38289</v>
      </c>
      <c r="C8" s="16">
        <f>'[1]2013 LDC'!C243</f>
        <v>93733</v>
      </c>
      <c r="D8" s="16">
        <f>'[1]2013 LDC'!D243</f>
        <v>245</v>
      </c>
      <c r="E8" s="16">
        <f>'[1]2013 LDC'!E243</f>
        <v>868</v>
      </c>
      <c r="F8" s="19">
        <f t="shared" si="0"/>
        <v>38534</v>
      </c>
      <c r="G8" s="19">
        <f t="shared" si="0"/>
        <v>94601</v>
      </c>
      <c r="H8" s="54"/>
      <c r="I8" s="55"/>
      <c r="J8" s="55"/>
    </row>
    <row r="9" spans="1:10">
      <c r="A9" s="18" t="s">
        <v>16</v>
      </c>
      <c r="B9" s="16">
        <f>'[1]2013 LDC'!B244</f>
        <v>219591</v>
      </c>
      <c r="C9" s="16">
        <f>'[1]2013 LDC'!C244</f>
        <v>5636454</v>
      </c>
      <c r="D9" s="16">
        <f>'[1]2013 LDC'!D244</f>
        <v>302</v>
      </c>
      <c r="E9" s="16">
        <f>'[1]2013 LDC'!E244</f>
        <v>19025</v>
      </c>
      <c r="F9" s="19">
        <f t="shared" si="0"/>
        <v>219893</v>
      </c>
      <c r="G9" s="19">
        <f t="shared" si="0"/>
        <v>5655479</v>
      </c>
      <c r="H9" s="54"/>
      <c r="I9" s="55"/>
      <c r="J9" s="55"/>
    </row>
    <row r="10" spans="1:10">
      <c r="A10" s="18" t="s">
        <v>17</v>
      </c>
      <c r="B10" s="16">
        <f>'[1]2013 LDC'!B245</f>
        <v>10679</v>
      </c>
      <c r="C10" s="16">
        <f>'[1]2013 LDC'!C245</f>
        <v>235043.19</v>
      </c>
      <c r="D10" s="16">
        <f>'[1]2013 LDC'!D245</f>
        <v>6</v>
      </c>
      <c r="E10" s="16">
        <f>'[1]2013 LDC'!E245</f>
        <v>810.56</v>
      </c>
      <c r="F10" s="19">
        <f t="shared" si="0"/>
        <v>10685</v>
      </c>
      <c r="G10" s="19">
        <f t="shared" si="0"/>
        <v>235853.75</v>
      </c>
      <c r="H10" s="54"/>
      <c r="I10" s="55"/>
      <c r="J10" s="55"/>
    </row>
    <row r="11" spans="1:10">
      <c r="A11" s="20" t="s">
        <v>18</v>
      </c>
      <c r="B11" s="21">
        <f>'[1]2013 LDC'!B246</f>
        <v>149108</v>
      </c>
      <c r="C11" s="21">
        <f>'[1]2013 LDC'!C246</f>
        <v>3633658.36</v>
      </c>
      <c r="D11" s="21">
        <f>'[1]2013 LDC'!D246</f>
        <v>197</v>
      </c>
      <c r="E11" s="21">
        <f>'[1]2013 LDC'!E246</f>
        <v>7801</v>
      </c>
      <c r="F11" s="22">
        <f t="shared" si="0"/>
        <v>149305</v>
      </c>
      <c r="G11" s="22">
        <f t="shared" si="0"/>
        <v>3641459.36</v>
      </c>
      <c r="H11" s="56">
        <f>G11/G2</f>
        <v>4.005014506137463E-2</v>
      </c>
      <c r="I11" s="57">
        <f>F11/F2</f>
        <v>9.6650302046354344E-2</v>
      </c>
      <c r="J11" s="57">
        <f>E11/G11</f>
        <v>2.1422729814565334E-3</v>
      </c>
    </row>
    <row r="12" spans="1:10">
      <c r="A12" s="23" t="s">
        <v>11</v>
      </c>
      <c r="B12" s="21">
        <f>'[1]2013 LDC'!B247</f>
        <v>33532</v>
      </c>
      <c r="C12" s="21">
        <f>'[1]2013 LDC'!C247</f>
        <v>90583</v>
      </c>
      <c r="D12" s="21">
        <f>'[1]2013 LDC'!D247</f>
        <v>0</v>
      </c>
      <c r="E12" s="21">
        <f>'[1]2013 LDC'!E247</f>
        <v>0</v>
      </c>
      <c r="F12" s="24">
        <f t="shared" si="0"/>
        <v>33532</v>
      </c>
      <c r="G12" s="24">
        <f t="shared" si="0"/>
        <v>90583</v>
      </c>
      <c r="H12" s="56"/>
      <c r="I12" s="57"/>
      <c r="J12" s="57"/>
    </row>
    <row r="13" spans="1:10">
      <c r="A13" s="23" t="s">
        <v>12</v>
      </c>
      <c r="B13" s="21">
        <f>'[1]2013 LDC'!B248</f>
        <v>4955</v>
      </c>
      <c r="C13" s="21">
        <f>'[1]2013 LDC'!C248</f>
        <v>144951</v>
      </c>
      <c r="D13" s="21">
        <f>'[1]2013 LDC'!D248</f>
        <v>0</v>
      </c>
      <c r="E13" s="21">
        <f>'[1]2013 LDC'!E248</f>
        <v>0</v>
      </c>
      <c r="F13" s="24">
        <f t="shared" si="0"/>
        <v>4955</v>
      </c>
      <c r="G13" s="24">
        <f t="shared" si="0"/>
        <v>144951</v>
      </c>
      <c r="H13" s="56"/>
      <c r="I13" s="57"/>
      <c r="J13" s="57"/>
    </row>
    <row r="14" spans="1:10">
      <c r="A14" s="23" t="s">
        <v>13</v>
      </c>
      <c r="B14" s="21">
        <f>'[1]2013 LDC'!B249</f>
        <v>125</v>
      </c>
      <c r="C14" s="21">
        <f>'[1]2013 LDC'!C249</f>
        <v>2060</v>
      </c>
      <c r="D14" s="21">
        <f>'[1]2013 LDC'!D249</f>
        <v>0</v>
      </c>
      <c r="E14" s="21">
        <f>'[1]2013 LDC'!E249</f>
        <v>0</v>
      </c>
      <c r="F14" s="24">
        <f t="shared" si="0"/>
        <v>125</v>
      </c>
      <c r="G14" s="24">
        <f t="shared" si="0"/>
        <v>2060</v>
      </c>
      <c r="H14" s="56"/>
      <c r="I14" s="57"/>
      <c r="J14" s="57"/>
    </row>
    <row r="15" spans="1:10">
      <c r="A15" s="23" t="s">
        <v>14</v>
      </c>
      <c r="B15" s="21">
        <f>'[1]2013 LDC'!B250</f>
        <v>68377</v>
      </c>
      <c r="C15" s="21">
        <f>'[1]2013 LDC'!C250</f>
        <v>2503545</v>
      </c>
      <c r="D15" s="21">
        <f>'[1]2013 LDC'!D250</f>
        <v>197</v>
      </c>
      <c r="E15" s="21">
        <f>'[1]2013 LDC'!E250</f>
        <v>7801</v>
      </c>
      <c r="F15" s="24">
        <f t="shared" si="0"/>
        <v>68574</v>
      </c>
      <c r="G15" s="24">
        <f t="shared" si="0"/>
        <v>2511346</v>
      </c>
      <c r="H15" s="56"/>
      <c r="I15" s="57"/>
      <c r="J15" s="57"/>
    </row>
    <row r="16" spans="1:10">
      <c r="A16" s="23" t="s">
        <v>15</v>
      </c>
      <c r="B16" s="21">
        <f>'[1]2013 LDC'!B251</f>
        <v>10574</v>
      </c>
      <c r="C16" s="21">
        <f>'[1]2013 LDC'!C251</f>
        <v>28256</v>
      </c>
      <c r="D16" s="21">
        <f>'[1]2013 LDC'!D251</f>
        <v>0</v>
      </c>
      <c r="E16" s="21">
        <f>'[1]2013 LDC'!E251</f>
        <v>0</v>
      </c>
      <c r="F16" s="24">
        <f t="shared" si="0"/>
        <v>10574</v>
      </c>
      <c r="G16" s="24">
        <f t="shared" si="0"/>
        <v>28256</v>
      </c>
      <c r="H16" s="56"/>
      <c r="I16" s="57"/>
      <c r="J16" s="57"/>
    </row>
    <row r="17" spans="1:10">
      <c r="A17" s="23" t="s">
        <v>16</v>
      </c>
      <c r="B17" s="21">
        <f>'[1]2013 LDC'!B252</f>
        <v>28492</v>
      </c>
      <c r="C17" s="21">
        <f>'[1]2013 LDC'!C252</f>
        <v>753885</v>
      </c>
      <c r="D17" s="21">
        <f>'[1]2013 LDC'!D252</f>
        <v>0</v>
      </c>
      <c r="E17" s="21">
        <f>'[1]2013 LDC'!E252</f>
        <v>0</v>
      </c>
      <c r="F17" s="24">
        <f t="shared" si="0"/>
        <v>28492</v>
      </c>
      <c r="G17" s="24">
        <f t="shared" si="0"/>
        <v>753885</v>
      </c>
      <c r="H17" s="56"/>
      <c r="I17" s="57"/>
      <c r="J17" s="57"/>
    </row>
    <row r="18" spans="1:10">
      <c r="A18" s="23" t="s">
        <v>17</v>
      </c>
      <c r="B18" s="21">
        <f>'[1]2013 LDC'!B253</f>
        <v>3053</v>
      </c>
      <c r="C18" s="21">
        <f>'[1]2013 LDC'!C253</f>
        <v>110378.36</v>
      </c>
      <c r="D18" s="21">
        <f>'[1]2013 LDC'!D253</f>
        <v>0</v>
      </c>
      <c r="E18" s="21">
        <f>'[1]2013 LDC'!E253</f>
        <v>0</v>
      </c>
      <c r="F18" s="24">
        <f t="shared" si="0"/>
        <v>3053</v>
      </c>
      <c r="G18" s="24">
        <f t="shared" si="0"/>
        <v>110378.36</v>
      </c>
      <c r="H18" s="56"/>
      <c r="I18" s="57"/>
      <c r="J18" s="57"/>
    </row>
    <row r="19" spans="1:10">
      <c r="A19" s="25" t="s">
        <v>19</v>
      </c>
      <c r="B19" s="26">
        <f>'[1]2013 LDC'!B255</f>
        <v>102089</v>
      </c>
      <c r="C19" s="26">
        <f>'[1]2013 LDC'!C255</f>
        <v>4604264.05</v>
      </c>
      <c r="D19" s="26">
        <f>'[1]2013 LDC'!D255</f>
        <v>11780</v>
      </c>
      <c r="E19" s="26">
        <f>'[1]2013 LDC'!E255</f>
        <v>1523061.67</v>
      </c>
      <c r="F19" s="27">
        <f t="shared" si="0"/>
        <v>113869</v>
      </c>
      <c r="G19" s="27">
        <f t="shared" si="0"/>
        <v>6127325.7199999997</v>
      </c>
      <c r="H19" s="50">
        <f>G19/G2</f>
        <v>6.7390641955232963E-2</v>
      </c>
      <c r="I19" s="51">
        <f>F19/F2</f>
        <v>7.3711350883870749E-2</v>
      </c>
      <c r="J19" s="51">
        <f>E19/G19</f>
        <v>0.24856874590959399</v>
      </c>
    </row>
    <row r="20" spans="1:10">
      <c r="A20" s="28" t="s">
        <v>11</v>
      </c>
      <c r="B20" s="26">
        <f>'[1]2013 LDC'!B256</f>
        <v>24123</v>
      </c>
      <c r="C20" s="26">
        <f>'[1]2013 LDC'!C256</f>
        <v>158828</v>
      </c>
      <c r="D20" s="26">
        <f>'[1]2013 LDC'!D256</f>
        <v>4266</v>
      </c>
      <c r="E20" s="26">
        <f>'[1]2013 LDC'!E256</f>
        <v>108719</v>
      </c>
      <c r="F20" s="29">
        <f t="shared" si="0"/>
        <v>28389</v>
      </c>
      <c r="G20" s="29">
        <f t="shared" si="0"/>
        <v>267547</v>
      </c>
      <c r="H20" s="50"/>
      <c r="I20" s="51"/>
      <c r="J20" s="51"/>
    </row>
    <row r="21" spans="1:10">
      <c r="A21" s="28" t="s">
        <v>12</v>
      </c>
      <c r="B21" s="26">
        <f>'[1]2013 LDC'!B257</f>
        <v>4006</v>
      </c>
      <c r="C21" s="26">
        <f>'[1]2013 LDC'!C257</f>
        <v>297339</v>
      </c>
      <c r="D21" s="26">
        <f>'[1]2013 LDC'!D257</f>
        <v>416</v>
      </c>
      <c r="E21" s="26">
        <f>'[1]2013 LDC'!E257</f>
        <v>55748</v>
      </c>
      <c r="F21" s="29">
        <f t="shared" si="0"/>
        <v>4422</v>
      </c>
      <c r="G21" s="29">
        <f t="shared" si="0"/>
        <v>353087</v>
      </c>
      <c r="H21" s="50"/>
      <c r="I21" s="51"/>
      <c r="J21" s="51"/>
    </row>
    <row r="22" spans="1:10">
      <c r="A22" s="28" t="s">
        <v>13</v>
      </c>
      <c r="B22" s="26">
        <f>'[1]2013 LDC'!B258</f>
        <v>158</v>
      </c>
      <c r="C22" s="26">
        <f>'[1]2013 LDC'!C258</f>
        <v>13380</v>
      </c>
      <c r="D22" s="26">
        <f>'[1]2013 LDC'!D258</f>
        <v>0</v>
      </c>
      <c r="E22" s="26">
        <f>'[1]2013 LDC'!E258</f>
        <v>0</v>
      </c>
      <c r="F22" s="29">
        <f t="shared" si="0"/>
        <v>158</v>
      </c>
      <c r="G22" s="29">
        <f t="shared" si="0"/>
        <v>13380</v>
      </c>
      <c r="H22" s="50"/>
      <c r="I22" s="51"/>
      <c r="J22" s="51"/>
    </row>
    <row r="23" spans="1:10">
      <c r="A23" s="28" t="s">
        <v>14</v>
      </c>
      <c r="B23" s="26">
        <f>'[1]2013 LDC'!B259</f>
        <v>47504</v>
      </c>
      <c r="C23" s="26">
        <f>'[1]2013 LDC'!C259</f>
        <v>2766239</v>
      </c>
      <c r="D23" s="26">
        <f>'[1]2013 LDC'!D259</f>
        <v>4748</v>
      </c>
      <c r="E23" s="26">
        <f>'[1]2013 LDC'!E259</f>
        <v>1013555</v>
      </c>
      <c r="F23" s="29">
        <f t="shared" si="0"/>
        <v>52252</v>
      </c>
      <c r="G23" s="29">
        <f t="shared" si="0"/>
        <v>3779794</v>
      </c>
      <c r="H23" s="50"/>
      <c r="I23" s="51"/>
      <c r="J23" s="51"/>
    </row>
    <row r="24" spans="1:10">
      <c r="A24" s="28" t="s">
        <v>15</v>
      </c>
      <c r="B24" s="26">
        <f>'[1]2013 LDC'!B260</f>
        <v>3332</v>
      </c>
      <c r="C24" s="26">
        <f>'[1]2013 LDC'!C260</f>
        <v>14641</v>
      </c>
      <c r="D24" s="26">
        <f>'[1]2013 LDC'!D260</f>
        <v>155</v>
      </c>
      <c r="E24" s="26">
        <f>'[1]2013 LDC'!E260</f>
        <v>1534</v>
      </c>
      <c r="F24" s="29">
        <f t="shared" si="0"/>
        <v>3487</v>
      </c>
      <c r="G24" s="29">
        <f t="shared" si="0"/>
        <v>16175</v>
      </c>
      <c r="H24" s="50"/>
      <c r="I24" s="51"/>
      <c r="J24" s="51"/>
    </row>
    <row r="25" spans="1:10">
      <c r="A25" s="28" t="s">
        <v>16</v>
      </c>
      <c r="B25" s="26">
        <f>'[1]2013 LDC'!B261</f>
        <v>21712</v>
      </c>
      <c r="C25" s="26">
        <f>'[1]2013 LDC'!C261</f>
        <v>1282312</v>
      </c>
      <c r="D25" s="26">
        <f>'[1]2013 LDC'!D261</f>
        <v>2105</v>
      </c>
      <c r="E25" s="26">
        <f>'[1]2013 LDC'!E261</f>
        <v>332000</v>
      </c>
      <c r="F25" s="29">
        <f t="shared" si="0"/>
        <v>23817</v>
      </c>
      <c r="G25" s="29">
        <f t="shared" si="0"/>
        <v>1614312</v>
      </c>
      <c r="H25" s="50"/>
      <c r="I25" s="51"/>
      <c r="J25" s="51"/>
    </row>
    <row r="26" spans="1:10">
      <c r="A26" s="28" t="s">
        <v>17</v>
      </c>
      <c r="B26" s="26">
        <f>'[1]2013 LDC'!B262</f>
        <v>1254</v>
      </c>
      <c r="C26" s="26">
        <f>'[1]2013 LDC'!C262</f>
        <v>71525.05</v>
      </c>
      <c r="D26" s="26">
        <f>'[1]2013 LDC'!D262</f>
        <v>90</v>
      </c>
      <c r="E26" s="26">
        <f>'[1]2013 LDC'!E262</f>
        <v>11505.67</v>
      </c>
      <c r="F26" s="29">
        <f t="shared" si="0"/>
        <v>1344</v>
      </c>
      <c r="G26" s="29">
        <f t="shared" si="0"/>
        <v>83030.720000000001</v>
      </c>
      <c r="H26" s="50"/>
      <c r="I26" s="51"/>
      <c r="J26" s="51"/>
    </row>
    <row r="27" spans="1:10">
      <c r="A27" s="30" t="s">
        <v>20</v>
      </c>
      <c r="B27" s="31">
        <f>'[1]2013 LDC'!B263</f>
        <v>11606</v>
      </c>
      <c r="C27" s="31">
        <f>'[1]2013 LDC'!C263</f>
        <v>4026311.46</v>
      </c>
      <c r="D27" s="31">
        <f>'[1]2013 LDC'!D263</f>
        <v>5775</v>
      </c>
      <c r="E27" s="31">
        <f>'[1]2013 LDC'!E263</f>
        <v>4539946.2</v>
      </c>
      <c r="F27" s="32">
        <f t="shared" si="0"/>
        <v>17381</v>
      </c>
      <c r="G27" s="32">
        <f t="shared" si="0"/>
        <v>8566257.6600000001</v>
      </c>
      <c r="H27" s="52">
        <f>G27/G2</f>
        <v>9.421493637542934E-2</v>
      </c>
      <c r="I27" s="53">
        <f>F27/F2</f>
        <v>1.1251323799388398E-2</v>
      </c>
      <c r="J27" s="53">
        <f>E27/G27</f>
        <v>0.52998011269252432</v>
      </c>
    </row>
    <row r="28" spans="1:10">
      <c r="A28" s="33" t="s">
        <v>11</v>
      </c>
      <c r="B28" s="31">
        <f>'[1]2013 LDC'!B264</f>
        <v>165</v>
      </c>
      <c r="C28" s="31">
        <f>'[1]2013 LDC'!C264</f>
        <v>33777</v>
      </c>
      <c r="D28" s="31">
        <f>'[1]2013 LDC'!D264</f>
        <v>502</v>
      </c>
      <c r="E28" s="31">
        <f>'[1]2013 LDC'!E264</f>
        <v>154690</v>
      </c>
      <c r="F28" s="34">
        <f t="shared" si="0"/>
        <v>667</v>
      </c>
      <c r="G28" s="34">
        <f t="shared" si="0"/>
        <v>188467</v>
      </c>
      <c r="H28" s="52"/>
      <c r="I28" s="53"/>
      <c r="J28" s="53"/>
    </row>
    <row r="29" spans="1:10">
      <c r="A29" s="33" t="s">
        <v>12</v>
      </c>
      <c r="B29" s="31">
        <f>'[1]2013 LDC'!B265</f>
        <v>310</v>
      </c>
      <c r="C29" s="31">
        <f>'[1]2013 LDC'!C265</f>
        <v>229370</v>
      </c>
      <c r="D29" s="31">
        <f>'[1]2013 LDC'!D265</f>
        <v>231</v>
      </c>
      <c r="E29" s="31">
        <f>'[1]2013 LDC'!E265</f>
        <v>183604</v>
      </c>
      <c r="F29" s="34">
        <f t="shared" si="0"/>
        <v>541</v>
      </c>
      <c r="G29" s="34">
        <f t="shared" si="0"/>
        <v>412974</v>
      </c>
      <c r="H29" s="52"/>
      <c r="I29" s="53"/>
      <c r="J29" s="53"/>
    </row>
    <row r="30" spans="1:10">
      <c r="A30" s="33" t="s">
        <v>14</v>
      </c>
      <c r="B30" s="31">
        <f>'[1]2013 LDC'!B266</f>
        <v>8965</v>
      </c>
      <c r="C30" s="31">
        <f>'[1]2013 LDC'!C266</f>
        <v>2288258</v>
      </c>
      <c r="D30" s="31">
        <f>'[1]2013 LDC'!D266</f>
        <v>3179</v>
      </c>
      <c r="E30" s="31">
        <f>'[1]2013 LDC'!E266</f>
        <v>2049746</v>
      </c>
      <c r="F30" s="34">
        <f t="shared" si="0"/>
        <v>12144</v>
      </c>
      <c r="G30" s="34">
        <f t="shared" si="0"/>
        <v>4338004</v>
      </c>
      <c r="H30" s="52"/>
      <c r="I30" s="53"/>
      <c r="J30" s="53"/>
    </row>
    <row r="31" spans="1:10">
      <c r="A31" s="33" t="s">
        <v>15</v>
      </c>
      <c r="B31" s="31">
        <f>'[1]2013 LDC'!B267</f>
        <v>278</v>
      </c>
      <c r="C31" s="31">
        <f>'[1]2013 LDC'!C267</f>
        <v>17956</v>
      </c>
      <c r="D31" s="31">
        <f>'[1]2013 LDC'!D267</f>
        <v>242</v>
      </c>
      <c r="E31" s="31">
        <f>'[1]2013 LDC'!E267</f>
        <v>18657</v>
      </c>
      <c r="F31" s="34">
        <f t="shared" si="0"/>
        <v>520</v>
      </c>
      <c r="G31" s="34">
        <f t="shared" si="0"/>
        <v>36613</v>
      </c>
      <c r="H31" s="52"/>
      <c r="I31" s="53"/>
      <c r="J31" s="53"/>
    </row>
    <row r="32" spans="1:10">
      <c r="A32" s="33" t="s">
        <v>16</v>
      </c>
      <c r="B32" s="31">
        <f>'[1]2013 LDC'!B268</f>
        <v>1744</v>
      </c>
      <c r="C32" s="31">
        <f>'[1]2013 LDC'!C268</f>
        <v>1362097</v>
      </c>
      <c r="D32" s="31">
        <f>'[1]2013 LDC'!D268</f>
        <v>1554</v>
      </c>
      <c r="E32" s="31">
        <f>'[1]2013 LDC'!E268</f>
        <v>2075685</v>
      </c>
      <c r="F32" s="34">
        <f t="shared" si="0"/>
        <v>3298</v>
      </c>
      <c r="G32" s="34">
        <f t="shared" si="0"/>
        <v>3437782</v>
      </c>
      <c r="H32" s="52"/>
      <c r="I32" s="53"/>
      <c r="J32" s="53"/>
    </row>
    <row r="33" spans="1:10">
      <c r="A33" s="33" t="s">
        <v>17</v>
      </c>
      <c r="B33" s="31">
        <f>'[1]2013 LDC'!B269</f>
        <v>144</v>
      </c>
      <c r="C33" s="31">
        <f>'[1]2013 LDC'!C269</f>
        <v>94853.46</v>
      </c>
      <c r="D33" s="31">
        <f>'[1]2013 LDC'!D269</f>
        <v>67</v>
      </c>
      <c r="E33" s="31">
        <f>'[1]2013 LDC'!E269</f>
        <v>57564.200000000004</v>
      </c>
      <c r="F33" s="34">
        <f t="shared" si="0"/>
        <v>211</v>
      </c>
      <c r="G33" s="34">
        <f t="shared" si="0"/>
        <v>152417.66</v>
      </c>
      <c r="H33" s="52"/>
      <c r="I33" s="53"/>
      <c r="J33" s="53"/>
    </row>
    <row r="34" spans="1:10">
      <c r="A34" s="35" t="s">
        <v>21</v>
      </c>
      <c r="B34" s="36">
        <f>'[1]2013 LDC'!B270</f>
        <v>4312</v>
      </c>
      <c r="C34" s="36">
        <f>'[1]2013 LDC'!C270</f>
        <v>3509858.78</v>
      </c>
      <c r="D34" s="36">
        <f>'[1]2013 LDC'!D270</f>
        <v>4430</v>
      </c>
      <c r="E34" s="36">
        <f>'[1]2013 LDC'!E270</f>
        <v>40161349.869999997</v>
      </c>
      <c r="F34" s="37">
        <f>B34+D34</f>
        <v>8742</v>
      </c>
      <c r="G34" s="37">
        <f>C34+E34</f>
        <v>43671208.649999999</v>
      </c>
      <c r="H34" s="46">
        <f>G34/G2</f>
        <v>0.48031244304153342</v>
      </c>
      <c r="I34" s="47">
        <f>F34/F2</f>
        <v>5.6589996349032494E-3</v>
      </c>
      <c r="J34" s="47">
        <f>E34/G34</f>
        <v>0.91962991434174557</v>
      </c>
    </row>
    <row r="35" spans="1:10">
      <c r="A35" s="38" t="s">
        <v>11</v>
      </c>
      <c r="B35" s="36">
        <f>'[1]2013 LDC'!B271</f>
        <v>7</v>
      </c>
      <c r="C35" s="36">
        <f>'[1]2013 LDC'!C271</f>
        <v>19686</v>
      </c>
      <c r="D35" s="36">
        <f>'[1]2013 LDC'!D271</f>
        <v>89</v>
      </c>
      <c r="E35" s="36">
        <f>'[1]2013 LDC'!E271</f>
        <v>405728</v>
      </c>
      <c r="F35" s="39">
        <f>B35+D35</f>
        <v>96</v>
      </c>
      <c r="G35" s="39">
        <f>C35+E35</f>
        <v>425414</v>
      </c>
      <c r="H35" s="46"/>
      <c r="I35" s="47"/>
      <c r="J35" s="47"/>
    </row>
    <row r="36" spans="1:10">
      <c r="A36" s="38" t="s">
        <v>12</v>
      </c>
      <c r="B36" s="36">
        <f>'[1]2013 LDC'!B272</f>
        <v>23</v>
      </c>
      <c r="C36" s="36">
        <f>'[1]2013 LDC'!C272</f>
        <v>104605</v>
      </c>
      <c r="D36" s="36">
        <f>'[1]2013 LDC'!D272</f>
        <v>84</v>
      </c>
      <c r="E36" s="36">
        <f>'[1]2013 LDC'!E272</f>
        <v>2736347</v>
      </c>
      <c r="F36" s="39">
        <f t="shared" ref="F36:G40" si="1">B36+D36</f>
        <v>107</v>
      </c>
      <c r="G36" s="39">
        <f t="shared" si="1"/>
        <v>2840952</v>
      </c>
      <c r="H36" s="46"/>
      <c r="I36" s="47"/>
      <c r="J36" s="47"/>
    </row>
    <row r="37" spans="1:10">
      <c r="A37" s="38" t="s">
        <v>14</v>
      </c>
      <c r="B37" s="36">
        <f>'[1]2013 LDC'!B273</f>
        <v>4235</v>
      </c>
      <c r="C37" s="36">
        <f>'[1]2013 LDC'!C273</f>
        <v>3031005</v>
      </c>
      <c r="D37" s="36">
        <f>'[1]2013 LDC'!D273</f>
        <v>3988</v>
      </c>
      <c r="E37" s="36">
        <f>'[1]2013 LDC'!E273</f>
        <v>30437763</v>
      </c>
      <c r="F37" s="39">
        <f t="shared" si="1"/>
        <v>8223</v>
      </c>
      <c r="G37" s="39">
        <f t="shared" si="1"/>
        <v>33468768</v>
      </c>
      <c r="H37" s="46"/>
      <c r="I37" s="47"/>
      <c r="J37" s="47"/>
    </row>
    <row r="38" spans="1:10">
      <c r="A38" s="38" t="s">
        <v>15</v>
      </c>
      <c r="B38" s="36">
        <f>'[1]2013 LDC'!B274</f>
        <v>0</v>
      </c>
      <c r="C38" s="36">
        <f>'[1]2013 LDC'!C274</f>
        <v>0</v>
      </c>
      <c r="D38" s="36">
        <f>'[1]2013 LDC'!D274</f>
        <v>20</v>
      </c>
      <c r="E38" s="36">
        <f>'[1]2013 LDC'!E274</f>
        <v>53809</v>
      </c>
      <c r="F38" s="39">
        <f t="shared" si="1"/>
        <v>20</v>
      </c>
      <c r="G38" s="39">
        <f t="shared" si="1"/>
        <v>53809</v>
      </c>
      <c r="H38" s="46"/>
      <c r="I38" s="47"/>
      <c r="J38" s="47"/>
    </row>
    <row r="39" spans="1:10">
      <c r="A39" s="38" t="s">
        <v>16</v>
      </c>
      <c r="B39" s="36">
        <f>'[1]2013 LDC'!B275</f>
        <v>40</v>
      </c>
      <c r="C39" s="36">
        <f>'[1]2013 LDC'!C275</f>
        <v>324521</v>
      </c>
      <c r="D39" s="36">
        <f>'[1]2013 LDC'!D275</f>
        <v>235</v>
      </c>
      <c r="E39" s="36">
        <f>'[1]2013 LDC'!E275</f>
        <v>6248641</v>
      </c>
      <c r="F39" s="39">
        <f t="shared" si="1"/>
        <v>275</v>
      </c>
      <c r="G39" s="39">
        <f t="shared" si="1"/>
        <v>6573162</v>
      </c>
      <c r="H39" s="46"/>
      <c r="I39" s="47"/>
      <c r="J39" s="47"/>
    </row>
    <row r="40" spans="1:10">
      <c r="A40" s="38" t="s">
        <v>17</v>
      </c>
      <c r="B40" s="36">
        <f>'[1]2013 LDC'!B276</f>
        <v>7</v>
      </c>
      <c r="C40" s="36">
        <f>'[1]2013 LDC'!C276</f>
        <v>30041.78</v>
      </c>
      <c r="D40" s="36">
        <f>'[1]2013 LDC'!D276</f>
        <v>14</v>
      </c>
      <c r="E40" s="36">
        <f>'[1]2013 LDC'!E276</f>
        <v>279061.87</v>
      </c>
      <c r="F40" s="39">
        <f t="shared" si="1"/>
        <v>21</v>
      </c>
      <c r="G40" s="39">
        <f t="shared" si="1"/>
        <v>309103.65000000002</v>
      </c>
      <c r="H40" s="46"/>
      <c r="I40" s="47"/>
      <c r="J40" s="47"/>
    </row>
    <row r="41" spans="1:10">
      <c r="A41" s="40" t="s">
        <v>22</v>
      </c>
      <c r="B41" s="41">
        <f>'[1]2013 LDC'!B277</f>
        <v>1</v>
      </c>
      <c r="C41" s="41">
        <f>'[1]2013 LDC'!C277</f>
        <v>201</v>
      </c>
      <c r="D41" s="41">
        <f>'[1]2013 LDC'!D277</f>
        <v>0</v>
      </c>
      <c r="E41" s="41">
        <f>'[1]2013 LDC'!E277</f>
        <v>0</v>
      </c>
      <c r="F41" s="42">
        <f>B41+D41</f>
        <v>1</v>
      </c>
      <c r="G41" s="42">
        <f>C41+E41</f>
        <v>201</v>
      </c>
      <c r="H41" s="48">
        <f>G41/G2</f>
        <v>2.2106738978782126E-6</v>
      </c>
      <c r="I41" s="49">
        <f>F41/F2</f>
        <v>6.4733466425340303E-7</v>
      </c>
      <c r="J41" s="49">
        <f>E43/G41</f>
        <v>0</v>
      </c>
    </row>
    <row r="42" spans="1:10">
      <c r="A42" s="43" t="s">
        <v>13</v>
      </c>
      <c r="B42" s="41">
        <f>'[1]2013 LDC'!B278</f>
        <v>1</v>
      </c>
      <c r="C42" s="41">
        <f>'[1]2013 LDC'!C278</f>
        <v>201</v>
      </c>
      <c r="D42" s="41">
        <f>'[1]2013 LDC'!D278</f>
        <v>0</v>
      </c>
      <c r="E42" s="41">
        <f>'[1]2013 LDC'!E278</f>
        <v>0</v>
      </c>
      <c r="F42" s="44">
        <f t="shared" ref="F42:G43" si="2">B42+D42</f>
        <v>1</v>
      </c>
      <c r="G42" s="44">
        <f t="shared" si="2"/>
        <v>201</v>
      </c>
      <c r="H42" s="48"/>
      <c r="I42" s="49"/>
      <c r="J42" s="49"/>
    </row>
    <row r="43" spans="1:10">
      <c r="A43" s="43" t="s">
        <v>16</v>
      </c>
      <c r="B43" s="41">
        <f>'[1]2013 LDC'!B279</f>
        <v>0</v>
      </c>
      <c r="C43" s="41">
        <f>'[1]2013 LDC'!C279</f>
        <v>0</v>
      </c>
      <c r="D43" s="41">
        <f>'[1]2013 LDC'!D279</f>
        <v>0</v>
      </c>
      <c r="E43" s="41">
        <f>'[1]2013 LDC'!E279</f>
        <v>0</v>
      </c>
      <c r="F43" s="44">
        <f t="shared" si="2"/>
        <v>0</v>
      </c>
      <c r="G43" s="44">
        <f t="shared" si="2"/>
        <v>0</v>
      </c>
      <c r="H43" s="48"/>
      <c r="I43" s="49"/>
      <c r="J43" s="49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2013-08-27T13:34:50Z</dcterms:created>
  <dc:creator>zatala</dc:creator>
  <lastModifiedBy>twitkin</lastModifiedBy>
  <dcterms:modified xsi:type="dcterms:W3CDTF">2013-08-27T15:46:48Z</dcterms:modified>
</coreProperties>
</file>