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5955"/>
  </bookViews>
  <sheets>
    <sheet name="JUNE" sheetId="45" r:id="rId1"/>
  </sheets>
  <calcPr calcId="125725"/>
</workbook>
</file>

<file path=xl/calcChain.xml><?xml version="1.0" encoding="utf-8"?>
<calcChain xmlns="http://schemas.openxmlformats.org/spreadsheetml/2006/main">
  <c r="G43" i="45"/>
  <c r="F43"/>
  <c r="G42"/>
  <c r="F42"/>
  <c r="G41"/>
  <c r="J41" s="1"/>
  <c r="F41"/>
  <c r="G40"/>
  <c r="F40"/>
  <c r="G39"/>
  <c r="F39"/>
  <c r="G38"/>
  <c r="F38"/>
  <c r="G37"/>
  <c r="F37"/>
  <c r="G36"/>
  <c r="F36"/>
  <c r="G35"/>
  <c r="F35"/>
  <c r="G34"/>
  <c r="J34" s="1"/>
  <c r="F34"/>
  <c r="G33"/>
  <c r="F33"/>
  <c r="G32"/>
  <c r="F32"/>
  <c r="G31"/>
  <c r="F31"/>
  <c r="G30"/>
  <c r="F30"/>
  <c r="G29"/>
  <c r="F29"/>
  <c r="G28"/>
  <c r="F28"/>
  <c r="G27"/>
  <c r="J27" s="1"/>
  <c r="F27"/>
  <c r="G26"/>
  <c r="F26"/>
  <c r="G25"/>
  <c r="F25"/>
  <c r="G24"/>
  <c r="F24"/>
  <c r="G23"/>
  <c r="F23"/>
  <c r="G22"/>
  <c r="F22"/>
  <c r="G21"/>
  <c r="F21"/>
  <c r="G20"/>
  <c r="F20"/>
  <c r="G19"/>
  <c r="J19" s="1"/>
  <c r="F19"/>
  <c r="G18"/>
  <c r="F18"/>
  <c r="G17"/>
  <c r="F17"/>
  <c r="G16"/>
  <c r="F16"/>
  <c r="G15"/>
  <c r="F15"/>
  <c r="G14"/>
  <c r="F14"/>
  <c r="G13"/>
  <c r="F13"/>
  <c r="G12"/>
  <c r="F12"/>
  <c r="G11"/>
  <c r="J11" s="1"/>
  <c r="F11"/>
  <c r="G10"/>
  <c r="F10"/>
  <c r="G9"/>
  <c r="F9"/>
  <c r="G8"/>
  <c r="F8"/>
  <c r="G7"/>
  <c r="F7"/>
  <c r="G6"/>
  <c r="F6"/>
  <c r="G5"/>
  <c r="F5"/>
  <c r="G4"/>
  <c r="F4"/>
  <c r="G3"/>
  <c r="F3"/>
  <c r="G2"/>
  <c r="F2"/>
  <c r="H3" l="1"/>
  <c r="I34"/>
  <c r="H27"/>
  <c r="I41"/>
  <c r="I11"/>
  <c r="I19"/>
  <c r="I27"/>
  <c r="I3"/>
  <c r="J3"/>
  <c r="H19"/>
  <c r="H34"/>
  <c r="H11"/>
  <c r="H41"/>
  <c r="J2"/>
  <c r="H2" l="1"/>
  <c r="I2"/>
</calcChain>
</file>

<file path=xl/sharedStrings.xml><?xml version="1.0" encoding="utf-8"?>
<sst xmlns="http://schemas.openxmlformats.org/spreadsheetml/2006/main" count="51" uniqueCount="23">
  <si>
    <t>NSTAR</t>
  </si>
  <si>
    <t>Large C&amp;I</t>
  </si>
  <si>
    <t>Medium C&amp;I</t>
  </si>
  <si>
    <t>R</t>
  </si>
  <si>
    <t>R-LI</t>
  </si>
  <si>
    <t>Small C&amp;I</t>
  </si>
  <si>
    <t>St-Light</t>
  </si>
  <si>
    <t>% of Customers</t>
  </si>
  <si>
    <t>LDC # Sales Customers</t>
  </si>
  <si>
    <t>LDC  THERMS (Volume)</t>
  </si>
  <si>
    <t>Blackstone</t>
  </si>
  <si>
    <t>NE Gas</t>
  </si>
  <si>
    <t>Keyspan</t>
  </si>
  <si>
    <t>Berkshire</t>
  </si>
  <si>
    <t>Bay State</t>
  </si>
  <si>
    <t>June</t>
  </si>
  <si>
    <t>Total Therms</t>
  </si>
  <si>
    <t>% of classs Therms</t>
  </si>
  <si>
    <t>Total  Gas Customer Counts</t>
  </si>
  <si>
    <t>UNITIL</t>
  </si>
  <si>
    <t>Competitive Supply (CS) Rate Class Load ( in %) Therms</t>
  </si>
  <si>
    <t>CS  # Sales Customer</t>
  </si>
  <si>
    <t>CS THERMS (Volume)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</si>
</sst>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3" fontId="1" fillId="3" borderId="1" xfId="0" applyNumberFormat="1" applyFont="1" applyFill="1" applyBorder="1"/>
    <xf numFmtId="3" fontId="0" fillId="3" borderId="1" xfId="0" applyNumberFormat="1" applyFill="1" applyBorder="1"/>
    <xf numFmtId="9" fontId="0" fillId="9" borderId="3" xfId="0" applyNumberFormat="1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3" fontId="1" fillId="9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3" fontId="0" fillId="4" borderId="1" xfId="0" applyNumberFormat="1" applyFon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center"/>
    </xf>
    <xf numFmtId="3" fontId="0" fillId="7" borderId="1" xfId="0" applyNumberFormat="1" applyFont="1" applyFill="1" applyBorder="1" applyAlignment="1">
      <alignment horizontal="center"/>
    </xf>
    <xf numFmtId="3" fontId="0" fillId="8" borderId="1" xfId="0" applyNumberFormat="1" applyFont="1" applyFill="1" applyBorder="1" applyAlignment="1">
      <alignment horizontal="center"/>
    </xf>
    <xf numFmtId="3" fontId="2" fillId="14" borderId="1" xfId="0" applyNumberFormat="1" applyFont="1" applyFill="1" applyBorder="1" applyAlignment="1">
      <alignment wrapText="1"/>
    </xf>
    <xf numFmtId="3" fontId="2" fillId="14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/>
    </xf>
    <xf numFmtId="3" fontId="1" fillId="9" borderId="1" xfId="0" applyNumberFormat="1" applyFont="1" applyFill="1" applyBorder="1"/>
    <xf numFmtId="0" fontId="1" fillId="12" borderId="1" xfId="0" applyFont="1" applyFill="1" applyBorder="1" applyAlignment="1">
      <alignment horizontal="left" indent="1"/>
    </xf>
    <xf numFmtId="3" fontId="0" fillId="12" borderId="1" xfId="0" applyNumberFormat="1" applyFont="1" applyFill="1" applyBorder="1"/>
    <xf numFmtId="0" fontId="0" fillId="12" borderId="1" xfId="0" applyFill="1" applyBorder="1" applyAlignment="1">
      <alignment horizontal="left" indent="2"/>
    </xf>
    <xf numFmtId="0" fontId="1" fillId="13" borderId="1" xfId="0" applyFont="1" applyFill="1" applyBorder="1" applyAlignment="1">
      <alignment horizontal="left" indent="1"/>
    </xf>
    <xf numFmtId="3" fontId="0" fillId="13" borderId="1" xfId="0" applyNumberFormat="1" applyFont="1" applyFill="1" applyBorder="1"/>
    <xf numFmtId="0" fontId="0" fillId="13" borderId="1" xfId="0" applyFill="1" applyBorder="1" applyAlignment="1">
      <alignment horizontal="left" indent="2"/>
    </xf>
    <xf numFmtId="0" fontId="1" fillId="11" borderId="1" xfId="0" applyFont="1" applyFill="1" applyBorder="1" applyAlignment="1">
      <alignment horizontal="left" indent="1"/>
    </xf>
    <xf numFmtId="3" fontId="0" fillId="11" borderId="1" xfId="0" applyNumberFormat="1" applyFont="1" applyFill="1" applyBorder="1"/>
    <xf numFmtId="0" fontId="0" fillId="11" borderId="1" xfId="0" applyFill="1" applyBorder="1" applyAlignment="1">
      <alignment horizontal="left" indent="2"/>
    </xf>
    <xf numFmtId="0" fontId="1" fillId="6" borderId="1" xfId="0" applyFont="1" applyFill="1" applyBorder="1" applyAlignment="1">
      <alignment horizontal="left" indent="1"/>
    </xf>
    <xf numFmtId="3" fontId="0" fillId="6" borderId="1" xfId="0" applyNumberFormat="1" applyFont="1" applyFill="1" applyBorder="1"/>
    <xf numFmtId="0" fontId="0" fillId="6" borderId="1" xfId="0" applyFill="1" applyBorder="1" applyAlignment="1">
      <alignment horizontal="left" indent="2"/>
    </xf>
    <xf numFmtId="0" fontId="1" fillId="10" borderId="1" xfId="0" applyFont="1" applyFill="1" applyBorder="1" applyAlignment="1">
      <alignment horizontal="left" indent="1"/>
    </xf>
    <xf numFmtId="3" fontId="0" fillId="10" borderId="1" xfId="0" applyNumberFormat="1" applyFont="1" applyFill="1" applyBorder="1"/>
    <xf numFmtId="0" fontId="0" fillId="10" borderId="1" xfId="0" applyFill="1" applyBorder="1" applyAlignment="1">
      <alignment horizontal="left" indent="2"/>
    </xf>
    <xf numFmtId="0" fontId="1" fillId="15" borderId="1" xfId="0" applyFont="1" applyFill="1" applyBorder="1" applyAlignment="1">
      <alignment horizontal="left" indent="1"/>
    </xf>
    <xf numFmtId="3" fontId="0" fillId="15" borderId="1" xfId="0" applyNumberFormat="1" applyFont="1" applyFill="1" applyBorder="1"/>
    <xf numFmtId="0" fontId="0" fillId="15" borderId="1" xfId="0" applyFill="1" applyBorder="1" applyAlignment="1">
      <alignment horizontal="left" indent="2"/>
    </xf>
    <xf numFmtId="9" fontId="1" fillId="7" borderId="3" xfId="0" applyNumberFormat="1" applyFont="1" applyFill="1" applyBorder="1" applyAlignment="1">
      <alignment horizontal="center" vertical="top"/>
    </xf>
    <xf numFmtId="164" fontId="1" fillId="7" borderId="1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9" fontId="1" fillId="5" borderId="3" xfId="0" applyNumberFormat="1" applyFont="1" applyFill="1" applyBorder="1" applyAlignment="1">
      <alignment horizontal="center" vertical="top"/>
    </xf>
    <xf numFmtId="9" fontId="1" fillId="5" borderId="1" xfId="0" applyNumberFormat="1" applyFont="1" applyFill="1" applyBorder="1" applyAlignment="1">
      <alignment horizontal="center" vertical="top"/>
    </xf>
    <xf numFmtId="9" fontId="1" fillId="6" borderId="3" xfId="0" applyNumberFormat="1" applyFont="1" applyFill="1" applyBorder="1" applyAlignment="1">
      <alignment horizontal="center" vertical="top"/>
    </xf>
    <xf numFmtId="9" fontId="1" fillId="6" borderId="1" xfId="0" applyNumberFormat="1" applyFont="1" applyFill="1" applyBorder="1" applyAlignment="1">
      <alignment horizontal="center" vertical="top"/>
    </xf>
    <xf numFmtId="9" fontId="1" fillId="3" borderId="3" xfId="0" applyNumberFormat="1" applyFont="1" applyFill="1" applyBorder="1" applyAlignment="1">
      <alignment horizontal="center" vertical="top"/>
    </xf>
    <xf numFmtId="9" fontId="0" fillId="3" borderId="1" xfId="0" applyNumberFormat="1" applyFill="1" applyBorder="1" applyAlignment="1">
      <alignment horizontal="center" vertical="top"/>
    </xf>
    <xf numFmtId="9" fontId="1" fillId="4" borderId="3" xfId="0" applyNumberFormat="1" applyFont="1" applyFill="1" applyBorder="1" applyAlignment="1">
      <alignment horizontal="center" vertical="top"/>
    </xf>
    <xf numFmtId="9" fontId="1" fillId="4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sqref="A1:J1"/>
    </sheetView>
  </sheetViews>
  <sheetFormatPr defaultRowHeight="15"/>
  <cols>
    <col min="1" max="1" width="17.42578125" customWidth="1"/>
    <col min="2" max="2" width="13.140625" style="1" customWidth="1"/>
    <col min="3" max="3" width="14.42578125" style="1" customWidth="1"/>
    <col min="4" max="4" width="13.140625" style="1" customWidth="1"/>
    <col min="5" max="5" width="14.140625" style="1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3.7109375" bestFit="1" customWidth="1"/>
    <col min="12" max="12" width="12.7109375" bestFit="1" customWidth="1"/>
  </cols>
  <sheetData>
    <row r="1" spans="1:10" ht="75">
      <c r="A1" s="2">
        <v>2014</v>
      </c>
      <c r="B1" s="21" t="s">
        <v>8</v>
      </c>
      <c r="C1" s="22" t="s">
        <v>9</v>
      </c>
      <c r="D1" s="21" t="s">
        <v>21</v>
      </c>
      <c r="E1" s="22" t="s">
        <v>22</v>
      </c>
      <c r="F1" s="3" t="s">
        <v>18</v>
      </c>
      <c r="G1" s="3" t="s">
        <v>16</v>
      </c>
      <c r="H1" s="8" t="s">
        <v>17</v>
      </c>
      <c r="I1" s="8" t="s">
        <v>7</v>
      </c>
      <c r="J1" s="15" t="s">
        <v>20</v>
      </c>
    </row>
    <row r="2" spans="1:10">
      <c r="A2" s="23" t="s">
        <v>15</v>
      </c>
      <c r="B2" s="24">
        <v>1535964</v>
      </c>
      <c r="C2" s="24">
        <v>54242127.380000003</v>
      </c>
      <c r="D2" s="24">
        <v>25637</v>
      </c>
      <c r="E2" s="24">
        <v>48341299.75</v>
      </c>
      <c r="F2" s="9">
        <f>B2+D2</f>
        <v>1561601</v>
      </c>
      <c r="G2" s="9">
        <f>C2+E2</f>
        <v>102583427.13</v>
      </c>
      <c r="H2" s="6">
        <f>SUM(H3:H43)</f>
        <v>1</v>
      </c>
      <c r="I2" s="7">
        <f>SUM(I3:I43)</f>
        <v>0.99999999999999989</v>
      </c>
      <c r="J2" s="7">
        <f>E2/G2</f>
        <v>0.4712388843154845</v>
      </c>
    </row>
    <row r="3" spans="1:10">
      <c r="A3" s="25" t="s">
        <v>3</v>
      </c>
      <c r="B3" s="26">
        <v>1265925</v>
      </c>
      <c r="C3" s="26">
        <v>31455365.640000001</v>
      </c>
      <c r="D3" s="26">
        <v>4068</v>
      </c>
      <c r="E3" s="26">
        <v>1592349.5</v>
      </c>
      <c r="F3" s="4">
        <f>B3+D3</f>
        <v>1269993</v>
      </c>
      <c r="G3" s="4">
        <f>C3+E3</f>
        <v>33047715.140000001</v>
      </c>
      <c r="H3" s="51">
        <f>G3/G$2</f>
        <v>0.32215452402579525</v>
      </c>
      <c r="I3" s="52">
        <f>F3/F2</f>
        <v>0.81326343925240829</v>
      </c>
      <c r="J3" s="52">
        <f>E3/G3</f>
        <v>4.8183346208787246E-2</v>
      </c>
    </row>
    <row r="4" spans="1:10">
      <c r="A4" s="27" t="s">
        <v>14</v>
      </c>
      <c r="B4" s="26">
        <v>240543</v>
      </c>
      <c r="C4" s="26">
        <v>5980945</v>
      </c>
      <c r="D4" s="26">
        <v>337</v>
      </c>
      <c r="E4" s="26">
        <v>1366867</v>
      </c>
      <c r="F4" s="5">
        <f>B4+D4</f>
        <v>240880</v>
      </c>
      <c r="G4" s="5">
        <f t="shared" ref="F4:G33" si="0">C4+E4</f>
        <v>7347812</v>
      </c>
      <c r="H4" s="51"/>
      <c r="I4" s="52"/>
      <c r="J4" s="52"/>
    </row>
    <row r="5" spans="1:10">
      <c r="A5" s="27" t="s">
        <v>13</v>
      </c>
      <c r="B5" s="26">
        <v>28207</v>
      </c>
      <c r="C5" s="26">
        <v>710391</v>
      </c>
      <c r="D5" s="26">
        <v>49</v>
      </c>
      <c r="E5" s="26">
        <v>3272</v>
      </c>
      <c r="F5" s="5">
        <f t="shared" si="0"/>
        <v>28256</v>
      </c>
      <c r="G5" s="5">
        <f t="shared" si="0"/>
        <v>713663</v>
      </c>
      <c r="H5" s="51"/>
      <c r="I5" s="52"/>
      <c r="J5" s="52"/>
    </row>
    <row r="6" spans="1:10">
      <c r="A6" s="27" t="s">
        <v>10</v>
      </c>
      <c r="B6" s="26">
        <v>1401</v>
      </c>
      <c r="C6" s="26">
        <v>26807</v>
      </c>
      <c r="D6" s="26">
        <v>0</v>
      </c>
      <c r="E6" s="26">
        <v>0</v>
      </c>
      <c r="F6" s="5">
        <f t="shared" si="0"/>
        <v>1401</v>
      </c>
      <c r="G6" s="5">
        <f t="shared" si="0"/>
        <v>26807</v>
      </c>
      <c r="H6" s="51"/>
      <c r="I6" s="52"/>
      <c r="J6" s="52"/>
    </row>
    <row r="7" spans="1:10">
      <c r="A7" s="27" t="s">
        <v>12</v>
      </c>
      <c r="B7" s="26">
        <v>721984</v>
      </c>
      <c r="C7" s="26">
        <v>18829487</v>
      </c>
      <c r="D7" s="26">
        <v>3119</v>
      </c>
      <c r="E7" s="26">
        <v>200028</v>
      </c>
      <c r="F7" s="5">
        <f t="shared" si="0"/>
        <v>725103</v>
      </c>
      <c r="G7" s="5">
        <f t="shared" si="0"/>
        <v>19029515</v>
      </c>
      <c r="H7" s="51"/>
      <c r="I7" s="52"/>
      <c r="J7" s="52"/>
    </row>
    <row r="8" spans="1:10">
      <c r="A8" s="27" t="s">
        <v>11</v>
      </c>
      <c r="B8" s="26">
        <v>39567</v>
      </c>
      <c r="C8" s="26">
        <v>98845</v>
      </c>
      <c r="D8" s="26">
        <v>245</v>
      </c>
      <c r="E8" s="26">
        <v>749</v>
      </c>
      <c r="F8" s="5">
        <f t="shared" si="0"/>
        <v>39812</v>
      </c>
      <c r="G8" s="5">
        <f t="shared" si="0"/>
        <v>99594</v>
      </c>
      <c r="H8" s="51"/>
      <c r="I8" s="52"/>
      <c r="J8" s="52"/>
    </row>
    <row r="9" spans="1:10">
      <c r="A9" s="27" t="s">
        <v>0</v>
      </c>
      <c r="B9" s="26">
        <v>223466</v>
      </c>
      <c r="C9" s="26">
        <v>5583764</v>
      </c>
      <c r="D9" s="26">
        <v>311</v>
      </c>
      <c r="E9" s="26">
        <v>20555</v>
      </c>
      <c r="F9" s="5">
        <f t="shared" si="0"/>
        <v>223777</v>
      </c>
      <c r="G9" s="5">
        <f t="shared" si="0"/>
        <v>5604319</v>
      </c>
      <c r="H9" s="51"/>
      <c r="I9" s="52"/>
      <c r="J9" s="52"/>
    </row>
    <row r="10" spans="1:10">
      <c r="A10" s="27" t="s">
        <v>19</v>
      </c>
      <c r="B10" s="26">
        <v>10757</v>
      </c>
      <c r="C10" s="26">
        <v>225126.64</v>
      </c>
      <c r="D10" s="26">
        <v>7</v>
      </c>
      <c r="E10" s="26">
        <v>878.5</v>
      </c>
      <c r="F10" s="5">
        <f t="shared" si="0"/>
        <v>10764</v>
      </c>
      <c r="G10" s="5">
        <f t="shared" si="0"/>
        <v>226005.14</v>
      </c>
      <c r="H10" s="51"/>
      <c r="I10" s="52"/>
      <c r="J10" s="52"/>
    </row>
    <row r="11" spans="1:10">
      <c r="A11" s="28" t="s">
        <v>4</v>
      </c>
      <c r="B11" s="29">
        <v>149917</v>
      </c>
      <c r="C11" s="29">
        <v>5067806.6100000003</v>
      </c>
      <c r="D11" s="29">
        <v>262</v>
      </c>
      <c r="E11" s="29">
        <v>10473</v>
      </c>
      <c r="F11" s="10">
        <f t="shared" si="0"/>
        <v>150179</v>
      </c>
      <c r="G11" s="10">
        <f t="shared" si="0"/>
        <v>5078279.6100000003</v>
      </c>
      <c r="H11" s="53">
        <f>G11/G2</f>
        <v>4.9503898944266052E-2</v>
      </c>
      <c r="I11" s="54">
        <f>F11/F2</f>
        <v>9.6169892309239044E-2</v>
      </c>
      <c r="J11" s="54">
        <f>E11/G11</f>
        <v>2.0623125948750188E-3</v>
      </c>
    </row>
    <row r="12" spans="1:10">
      <c r="A12" s="30" t="s">
        <v>14</v>
      </c>
      <c r="B12" s="29">
        <v>34359</v>
      </c>
      <c r="C12" s="29">
        <v>1421117</v>
      </c>
      <c r="D12" s="29">
        <v>0</v>
      </c>
      <c r="E12" s="29">
        <v>0</v>
      </c>
      <c r="F12" s="16">
        <f t="shared" si="0"/>
        <v>34359</v>
      </c>
      <c r="G12" s="16">
        <f t="shared" si="0"/>
        <v>1421117</v>
      </c>
      <c r="H12" s="53"/>
      <c r="I12" s="54"/>
      <c r="J12" s="54"/>
    </row>
    <row r="13" spans="1:10">
      <c r="A13" s="30" t="s">
        <v>13</v>
      </c>
      <c r="B13" s="29">
        <v>5220</v>
      </c>
      <c r="C13" s="29">
        <v>124748</v>
      </c>
      <c r="D13" s="29">
        <v>0</v>
      </c>
      <c r="E13" s="29">
        <v>0</v>
      </c>
      <c r="F13" s="16">
        <f t="shared" si="0"/>
        <v>5220</v>
      </c>
      <c r="G13" s="16">
        <f t="shared" si="0"/>
        <v>124748</v>
      </c>
      <c r="H13" s="53"/>
      <c r="I13" s="54"/>
      <c r="J13" s="54"/>
    </row>
    <row r="14" spans="1:10">
      <c r="A14" s="30" t="s">
        <v>10</v>
      </c>
      <c r="B14" s="29">
        <v>117</v>
      </c>
      <c r="C14" s="29">
        <v>1920</v>
      </c>
      <c r="D14" s="29">
        <v>0</v>
      </c>
      <c r="E14" s="29">
        <v>0</v>
      </c>
      <c r="F14" s="16">
        <f t="shared" si="0"/>
        <v>117</v>
      </c>
      <c r="G14" s="16">
        <f t="shared" si="0"/>
        <v>1920</v>
      </c>
      <c r="H14" s="53"/>
      <c r="I14" s="54"/>
      <c r="J14" s="54"/>
    </row>
    <row r="15" spans="1:10">
      <c r="A15" s="30" t="s">
        <v>12</v>
      </c>
      <c r="B15" s="29">
        <v>68743</v>
      </c>
      <c r="C15" s="29">
        <v>2654818</v>
      </c>
      <c r="D15" s="29">
        <v>262</v>
      </c>
      <c r="E15" s="29">
        <v>10473</v>
      </c>
      <c r="F15" s="16">
        <f t="shared" si="0"/>
        <v>69005</v>
      </c>
      <c r="G15" s="16">
        <f t="shared" si="0"/>
        <v>2665291</v>
      </c>
      <c r="H15" s="53"/>
      <c r="I15" s="54"/>
      <c r="J15" s="54"/>
    </row>
    <row r="16" spans="1:10">
      <c r="A16" s="30" t="s">
        <v>11</v>
      </c>
      <c r="B16" s="29">
        <v>9909</v>
      </c>
      <c r="C16" s="29">
        <v>28297</v>
      </c>
      <c r="D16" s="29">
        <v>0</v>
      </c>
      <c r="E16" s="29">
        <v>0</v>
      </c>
      <c r="F16" s="16">
        <f t="shared" si="0"/>
        <v>9909</v>
      </c>
      <c r="G16" s="16">
        <f t="shared" si="0"/>
        <v>28297</v>
      </c>
      <c r="H16" s="53"/>
      <c r="I16" s="54"/>
      <c r="J16" s="54"/>
    </row>
    <row r="17" spans="1:10">
      <c r="A17" s="30" t="s">
        <v>0</v>
      </c>
      <c r="B17" s="29">
        <v>28456</v>
      </c>
      <c r="C17" s="29">
        <v>734232</v>
      </c>
      <c r="D17" s="29">
        <v>0</v>
      </c>
      <c r="E17" s="29">
        <v>0</v>
      </c>
      <c r="F17" s="16">
        <f t="shared" si="0"/>
        <v>28456</v>
      </c>
      <c r="G17" s="16">
        <f t="shared" si="0"/>
        <v>734232</v>
      </c>
      <c r="H17" s="53"/>
      <c r="I17" s="54"/>
      <c r="J17" s="54"/>
    </row>
    <row r="18" spans="1:10">
      <c r="A18" s="30" t="s">
        <v>19</v>
      </c>
      <c r="B18" s="29">
        <v>3113</v>
      </c>
      <c r="C18" s="29">
        <v>102674.60999999999</v>
      </c>
      <c r="D18" s="29">
        <v>0</v>
      </c>
      <c r="E18" s="29">
        <v>0</v>
      </c>
      <c r="F18" s="16">
        <f t="shared" si="0"/>
        <v>3113</v>
      </c>
      <c r="G18" s="16">
        <f t="shared" si="0"/>
        <v>102674.60999999999</v>
      </c>
      <c r="H18" s="53"/>
      <c r="I18" s="54"/>
      <c r="J18" s="54"/>
    </row>
    <row r="19" spans="1:10">
      <c r="A19" s="31" t="s">
        <v>5</v>
      </c>
      <c r="B19" s="32">
        <v>103142</v>
      </c>
      <c r="C19" s="32">
        <v>6872788.6500000004</v>
      </c>
      <c r="D19" s="32">
        <v>11351</v>
      </c>
      <c r="E19" s="32">
        <v>2696306.85</v>
      </c>
      <c r="F19" s="11">
        <f t="shared" si="0"/>
        <v>114493</v>
      </c>
      <c r="G19" s="11">
        <f t="shared" si="0"/>
        <v>9569095.5</v>
      </c>
      <c r="H19" s="47">
        <f>G19/G2</f>
        <v>9.3281105610494533E-2</v>
      </c>
      <c r="I19" s="48">
        <f>F19/F2</f>
        <v>7.3317704074216145E-2</v>
      </c>
      <c r="J19" s="48">
        <f>E19/G19</f>
        <v>0.28177238381621333</v>
      </c>
    </row>
    <row r="20" spans="1:10">
      <c r="A20" s="33" t="s">
        <v>14</v>
      </c>
      <c r="B20" s="32">
        <v>24496</v>
      </c>
      <c r="C20" s="32">
        <v>2175691</v>
      </c>
      <c r="D20" s="32">
        <v>4034</v>
      </c>
      <c r="E20" s="32">
        <v>1319814</v>
      </c>
      <c r="F20" s="17">
        <f t="shared" si="0"/>
        <v>28530</v>
      </c>
      <c r="G20" s="17">
        <f t="shared" si="0"/>
        <v>3495505</v>
      </c>
      <c r="H20" s="47"/>
      <c r="I20" s="48"/>
      <c r="J20" s="48"/>
    </row>
    <row r="21" spans="1:10">
      <c r="A21" s="33" t="s">
        <v>13</v>
      </c>
      <c r="B21" s="32">
        <v>4166</v>
      </c>
      <c r="C21" s="32">
        <v>281656</v>
      </c>
      <c r="D21" s="32">
        <v>427</v>
      </c>
      <c r="E21" s="32">
        <v>51224</v>
      </c>
      <c r="F21" s="17">
        <f t="shared" si="0"/>
        <v>4593</v>
      </c>
      <c r="G21" s="17">
        <f t="shared" si="0"/>
        <v>332880</v>
      </c>
      <c r="H21" s="47"/>
      <c r="I21" s="48"/>
      <c r="J21" s="48"/>
    </row>
    <row r="22" spans="1:10">
      <c r="A22" s="33" t="s">
        <v>10</v>
      </c>
      <c r="B22" s="32">
        <v>165</v>
      </c>
      <c r="C22" s="32">
        <v>14791</v>
      </c>
      <c r="D22" s="32">
        <v>0</v>
      </c>
      <c r="E22" s="32">
        <v>0</v>
      </c>
      <c r="F22" s="17">
        <f t="shared" si="0"/>
        <v>165</v>
      </c>
      <c r="G22" s="17">
        <f t="shared" si="0"/>
        <v>14791</v>
      </c>
      <c r="H22" s="47"/>
      <c r="I22" s="48"/>
      <c r="J22" s="48"/>
    </row>
    <row r="23" spans="1:10">
      <c r="A23" s="33" t="s">
        <v>12</v>
      </c>
      <c r="B23" s="32">
        <v>47866</v>
      </c>
      <c r="C23" s="32">
        <v>2954552</v>
      </c>
      <c r="D23" s="32">
        <v>4620</v>
      </c>
      <c r="E23" s="32">
        <v>989575</v>
      </c>
      <c r="F23" s="17">
        <f t="shared" si="0"/>
        <v>52486</v>
      </c>
      <c r="G23" s="17">
        <f t="shared" si="0"/>
        <v>3944127</v>
      </c>
      <c r="H23" s="47"/>
      <c r="I23" s="48"/>
      <c r="J23" s="48"/>
    </row>
    <row r="24" spans="1:10">
      <c r="A24" s="33" t="s">
        <v>11</v>
      </c>
      <c r="B24" s="32">
        <v>3299</v>
      </c>
      <c r="C24" s="32">
        <v>16067</v>
      </c>
      <c r="D24" s="32">
        <v>167</v>
      </c>
      <c r="E24" s="32">
        <v>1511</v>
      </c>
      <c r="F24" s="17">
        <f t="shared" si="0"/>
        <v>3466</v>
      </c>
      <c r="G24" s="17">
        <f t="shared" si="0"/>
        <v>17578</v>
      </c>
      <c r="H24" s="47"/>
      <c r="I24" s="48"/>
      <c r="J24" s="48"/>
    </row>
    <row r="25" spans="1:10">
      <c r="A25" s="33" t="s">
        <v>0</v>
      </c>
      <c r="B25" s="32">
        <v>21886</v>
      </c>
      <c r="C25" s="32">
        <v>1361268</v>
      </c>
      <c r="D25" s="32">
        <v>2022</v>
      </c>
      <c r="E25" s="32">
        <v>322614</v>
      </c>
      <c r="F25" s="17">
        <f t="shared" si="0"/>
        <v>23908</v>
      </c>
      <c r="G25" s="17">
        <f t="shared" si="0"/>
        <v>1683882</v>
      </c>
      <c r="H25" s="47"/>
      <c r="I25" s="48"/>
      <c r="J25" s="48"/>
    </row>
    <row r="26" spans="1:10">
      <c r="A26" s="33" t="s">
        <v>19</v>
      </c>
      <c r="B26" s="32">
        <v>1264</v>
      </c>
      <c r="C26" s="32">
        <v>68763.649999999994</v>
      </c>
      <c r="D26" s="32">
        <v>81</v>
      </c>
      <c r="E26" s="32">
        <v>11568.849999999999</v>
      </c>
      <c r="F26" s="17">
        <f t="shared" si="0"/>
        <v>1345</v>
      </c>
      <c r="G26" s="17">
        <f t="shared" si="0"/>
        <v>80332.5</v>
      </c>
      <c r="H26" s="47"/>
      <c r="I26" s="48"/>
      <c r="J26" s="48"/>
    </row>
    <row r="27" spans="1:10">
      <c r="A27" s="34" t="s">
        <v>2</v>
      </c>
      <c r="B27" s="35">
        <v>12293</v>
      </c>
      <c r="C27" s="35">
        <v>5203420.53</v>
      </c>
      <c r="D27" s="35">
        <v>5756</v>
      </c>
      <c r="E27" s="35">
        <v>6323975.46</v>
      </c>
      <c r="F27" s="12">
        <f t="shared" si="0"/>
        <v>18049</v>
      </c>
      <c r="G27" s="12">
        <f t="shared" si="0"/>
        <v>11527395.99</v>
      </c>
      <c r="H27" s="49">
        <f>G27/G2</f>
        <v>0.11237093858632524</v>
      </c>
      <c r="I27" s="50">
        <f>F27/F2</f>
        <v>1.1558010016643175E-2</v>
      </c>
      <c r="J27" s="50">
        <f>E27/G27</f>
        <v>0.54860399221871448</v>
      </c>
    </row>
    <row r="28" spans="1:10">
      <c r="A28" s="36" t="s">
        <v>14</v>
      </c>
      <c r="B28" s="35">
        <v>225</v>
      </c>
      <c r="C28" s="35">
        <v>556488</v>
      </c>
      <c r="D28" s="35">
        <v>573</v>
      </c>
      <c r="E28" s="35">
        <v>1909125</v>
      </c>
      <c r="F28" s="18">
        <f t="shared" si="0"/>
        <v>798</v>
      </c>
      <c r="G28" s="18">
        <f t="shared" si="0"/>
        <v>2465613</v>
      </c>
      <c r="H28" s="49"/>
      <c r="I28" s="50"/>
      <c r="J28" s="50"/>
    </row>
    <row r="29" spans="1:10">
      <c r="A29" s="36" t="s">
        <v>13</v>
      </c>
      <c r="B29" s="35">
        <v>335</v>
      </c>
      <c r="C29" s="35">
        <v>234205</v>
      </c>
      <c r="D29" s="35">
        <v>218</v>
      </c>
      <c r="E29" s="35">
        <v>167893</v>
      </c>
      <c r="F29" s="18">
        <f t="shared" si="0"/>
        <v>553</v>
      </c>
      <c r="G29" s="18">
        <f t="shared" si="0"/>
        <v>402098</v>
      </c>
      <c r="H29" s="49"/>
      <c r="I29" s="50"/>
      <c r="J29" s="50"/>
    </row>
    <row r="30" spans="1:10">
      <c r="A30" s="36" t="s">
        <v>12</v>
      </c>
      <c r="B30" s="35">
        <v>9326</v>
      </c>
      <c r="C30" s="35">
        <v>2568343</v>
      </c>
      <c r="D30" s="35">
        <v>3153</v>
      </c>
      <c r="E30" s="35">
        <v>2121728</v>
      </c>
      <c r="F30" s="18">
        <f t="shared" si="0"/>
        <v>12479</v>
      </c>
      <c r="G30" s="18">
        <f t="shared" si="0"/>
        <v>4690071</v>
      </c>
      <c r="H30" s="49"/>
      <c r="I30" s="50"/>
      <c r="J30" s="50"/>
    </row>
    <row r="31" spans="1:10">
      <c r="A31" s="36" t="s">
        <v>11</v>
      </c>
      <c r="B31" s="35">
        <v>266</v>
      </c>
      <c r="C31" s="35">
        <v>17486</v>
      </c>
      <c r="D31" s="35">
        <v>245</v>
      </c>
      <c r="E31" s="35">
        <v>20868</v>
      </c>
      <c r="F31" s="18">
        <f t="shared" si="0"/>
        <v>511</v>
      </c>
      <c r="G31" s="18">
        <f t="shared" si="0"/>
        <v>38354</v>
      </c>
      <c r="H31" s="49"/>
      <c r="I31" s="50"/>
      <c r="J31" s="50"/>
    </row>
    <row r="32" spans="1:10">
      <c r="A32" s="36" t="s">
        <v>0</v>
      </c>
      <c r="B32" s="35">
        <v>1970</v>
      </c>
      <c r="C32" s="35">
        <v>1720748</v>
      </c>
      <c r="D32" s="35">
        <v>1505</v>
      </c>
      <c r="E32" s="35">
        <v>2045057</v>
      </c>
      <c r="F32" s="18">
        <f t="shared" si="0"/>
        <v>3475</v>
      </c>
      <c r="G32" s="18">
        <f t="shared" si="0"/>
        <v>3765805</v>
      </c>
      <c r="H32" s="49"/>
      <c r="I32" s="50"/>
      <c r="J32" s="50"/>
    </row>
    <row r="33" spans="1:10">
      <c r="A33" s="36" t="s">
        <v>19</v>
      </c>
      <c r="B33" s="35">
        <v>171</v>
      </c>
      <c r="C33" s="35">
        <v>106150.53</v>
      </c>
      <c r="D33" s="35">
        <v>62</v>
      </c>
      <c r="E33" s="35">
        <v>59304.460000000006</v>
      </c>
      <c r="F33" s="18">
        <f t="shared" si="0"/>
        <v>233</v>
      </c>
      <c r="G33" s="18">
        <f t="shared" si="0"/>
        <v>165454.99</v>
      </c>
      <c r="H33" s="49"/>
      <c r="I33" s="50"/>
      <c r="J33" s="50"/>
    </row>
    <row r="34" spans="1:10">
      <c r="A34" s="37" t="s">
        <v>1</v>
      </c>
      <c r="B34" s="38">
        <v>4686</v>
      </c>
      <c r="C34" s="38">
        <v>5642597.9500000002</v>
      </c>
      <c r="D34" s="38">
        <v>4200</v>
      </c>
      <c r="E34" s="38">
        <v>37718194.939999998</v>
      </c>
      <c r="F34" s="13">
        <f>B34+D34</f>
        <v>8886</v>
      </c>
      <c r="G34" s="13">
        <f>C34+E34</f>
        <v>43360792.890000001</v>
      </c>
      <c r="H34" s="43">
        <f>G34/G2</f>
        <v>0.4226880901049499</v>
      </c>
      <c r="I34" s="44">
        <f>F34/F2</f>
        <v>5.6903139790509868E-3</v>
      </c>
      <c r="J34" s="44">
        <f>E34/G34</f>
        <v>0.86986866304971755</v>
      </c>
    </row>
    <row r="35" spans="1:10">
      <c r="A35" s="39" t="s">
        <v>14</v>
      </c>
      <c r="B35" s="38">
        <v>9</v>
      </c>
      <c r="C35" s="38">
        <v>207421</v>
      </c>
      <c r="D35" s="38">
        <v>95</v>
      </c>
      <c r="E35" s="38">
        <v>4632370</v>
      </c>
      <c r="F35" s="19">
        <f>B35+D35</f>
        <v>104</v>
      </c>
      <c r="G35" s="19">
        <f>C35+E35</f>
        <v>4839791</v>
      </c>
      <c r="H35" s="43"/>
      <c r="I35" s="44"/>
      <c r="J35" s="44"/>
    </row>
    <row r="36" spans="1:10">
      <c r="A36" s="39" t="s">
        <v>13</v>
      </c>
      <c r="B36" s="38">
        <v>27</v>
      </c>
      <c r="C36" s="38">
        <v>130213</v>
      </c>
      <c r="D36" s="38">
        <v>80</v>
      </c>
      <c r="E36" s="38">
        <v>2691918</v>
      </c>
      <c r="F36" s="19">
        <f t="shared" ref="F36:G40" si="1">B36+D36</f>
        <v>107</v>
      </c>
      <c r="G36" s="19">
        <f t="shared" si="1"/>
        <v>2822131</v>
      </c>
      <c r="H36" s="43"/>
      <c r="I36" s="44"/>
      <c r="J36" s="44"/>
    </row>
    <row r="37" spans="1:10">
      <c r="A37" s="39" t="s">
        <v>12</v>
      </c>
      <c r="B37" s="38">
        <v>4571</v>
      </c>
      <c r="C37" s="38">
        <v>4685842</v>
      </c>
      <c r="D37" s="38">
        <v>3775</v>
      </c>
      <c r="E37" s="38">
        <v>24899294</v>
      </c>
      <c r="F37" s="19">
        <f t="shared" si="1"/>
        <v>8346</v>
      </c>
      <c r="G37" s="19">
        <f t="shared" si="1"/>
        <v>29585136</v>
      </c>
      <c r="H37" s="43"/>
      <c r="I37" s="44"/>
      <c r="J37" s="44"/>
    </row>
    <row r="38" spans="1:10">
      <c r="A38" s="39" t="s">
        <v>11</v>
      </c>
      <c r="B38" s="38">
        <v>3</v>
      </c>
      <c r="C38" s="38">
        <v>6487</v>
      </c>
      <c r="D38" s="38">
        <v>18</v>
      </c>
      <c r="E38" s="38">
        <v>49696</v>
      </c>
      <c r="F38" s="19">
        <f t="shared" si="1"/>
        <v>21</v>
      </c>
      <c r="G38" s="19">
        <f t="shared" si="1"/>
        <v>56183</v>
      </c>
      <c r="H38" s="43"/>
      <c r="I38" s="44"/>
      <c r="J38" s="44"/>
    </row>
    <row r="39" spans="1:10">
      <c r="A39" s="39" t="s">
        <v>0</v>
      </c>
      <c r="B39" s="38">
        <v>68</v>
      </c>
      <c r="C39" s="38">
        <v>541026</v>
      </c>
      <c r="D39" s="38">
        <v>215</v>
      </c>
      <c r="E39" s="38">
        <v>5181386</v>
      </c>
      <c r="F39" s="19">
        <f t="shared" si="1"/>
        <v>283</v>
      </c>
      <c r="G39" s="19">
        <f t="shared" si="1"/>
        <v>5722412</v>
      </c>
      <c r="H39" s="43"/>
      <c r="I39" s="44"/>
      <c r="J39" s="44"/>
    </row>
    <row r="40" spans="1:10">
      <c r="A40" s="39" t="s">
        <v>19</v>
      </c>
      <c r="B40" s="38">
        <v>8</v>
      </c>
      <c r="C40" s="38">
        <v>71608.95</v>
      </c>
      <c r="D40" s="38">
        <v>17</v>
      </c>
      <c r="E40" s="38">
        <v>263530.94</v>
      </c>
      <c r="F40" s="19">
        <f t="shared" si="1"/>
        <v>25</v>
      </c>
      <c r="G40" s="19">
        <f t="shared" si="1"/>
        <v>335139.89</v>
      </c>
      <c r="H40" s="43"/>
      <c r="I40" s="44"/>
      <c r="J40" s="44"/>
    </row>
    <row r="41" spans="1:10">
      <c r="A41" s="40" t="s">
        <v>6</v>
      </c>
      <c r="B41" s="41">
        <v>1</v>
      </c>
      <c r="C41" s="41">
        <v>148</v>
      </c>
      <c r="D41" s="41">
        <v>0</v>
      </c>
      <c r="E41" s="41">
        <v>0</v>
      </c>
      <c r="F41" s="14">
        <f>B41+D41</f>
        <v>1</v>
      </c>
      <c r="G41" s="14">
        <f>C41+E41</f>
        <v>148</v>
      </c>
      <c r="H41" s="45">
        <f>G41/G2</f>
        <v>1.4427281690681414E-6</v>
      </c>
      <c r="I41" s="46">
        <f>F41/F2</f>
        <v>6.4036844238701181E-7</v>
      </c>
      <c r="J41" s="46">
        <f>E43/G41</f>
        <v>0</v>
      </c>
    </row>
    <row r="42" spans="1:10">
      <c r="A42" s="42" t="s">
        <v>10</v>
      </c>
      <c r="B42" s="41">
        <v>1</v>
      </c>
      <c r="C42" s="41">
        <v>148</v>
      </c>
      <c r="D42" s="41">
        <v>0</v>
      </c>
      <c r="E42" s="41">
        <v>0</v>
      </c>
      <c r="F42" s="20">
        <f t="shared" ref="F42:G43" si="2">B42+D42</f>
        <v>1</v>
      </c>
      <c r="G42" s="20">
        <f t="shared" si="2"/>
        <v>148</v>
      </c>
      <c r="H42" s="45"/>
      <c r="I42" s="46"/>
      <c r="J42" s="46"/>
    </row>
    <row r="43" spans="1:10">
      <c r="A43" s="42" t="s">
        <v>0</v>
      </c>
      <c r="B43" s="41">
        <v>0</v>
      </c>
      <c r="C43" s="41">
        <v>0</v>
      </c>
      <c r="D43" s="41">
        <v>0</v>
      </c>
      <c r="E43" s="41">
        <v>0</v>
      </c>
      <c r="F43" s="20">
        <f t="shared" si="2"/>
        <v>0</v>
      </c>
      <c r="G43" s="20">
        <f t="shared" si="2"/>
        <v>0</v>
      </c>
      <c r="H43" s="45"/>
      <c r="I43" s="46"/>
      <c r="J43" s="46"/>
    </row>
  </sheetData>
  <mergeCells count="18">
    <mergeCell ref="H34:H40"/>
    <mergeCell ref="I34:I40"/>
    <mergeCell ref="J34:J40"/>
    <mergeCell ref="H41:H43"/>
    <mergeCell ref="I41:I43"/>
    <mergeCell ref="J41:J43"/>
    <mergeCell ref="H19:H26"/>
    <mergeCell ref="I19:I26"/>
    <mergeCell ref="J19:J26"/>
    <mergeCell ref="H27:H33"/>
    <mergeCell ref="I27:I33"/>
    <mergeCell ref="J27:J33"/>
    <mergeCell ref="H3:H10"/>
    <mergeCell ref="I3:I10"/>
    <mergeCell ref="J3:J10"/>
    <mergeCell ref="H11:H18"/>
    <mergeCell ref="I11:I18"/>
    <mergeCell ref="J11:J18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2012-11-15T20:56:02Z</dcterms:created>
  <dc:creator>skosaifi</dc:creator>
  <lastModifiedBy>Paul Lopes</lastModifiedBy>
  <lastPrinted>2013-04-30T16:04:06Z</lastPrinted>
  <dcterms:modified xsi:type="dcterms:W3CDTF">2015-01-23T15:28:33Z</dcterms:modified>
</coreProperties>
</file>