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5955"/>
  </bookViews>
  <sheets>
    <sheet name="JULY" sheetId="35" r:id="rId1"/>
  </sheets>
  <calcPr calcId="125725"/>
</workbook>
</file>

<file path=xl/calcChain.xml><?xml version="1.0" encoding="utf-8"?>
<calcChain xmlns="http://schemas.openxmlformats.org/spreadsheetml/2006/main">
  <c r="G40" i="35"/>
  <c r="F40"/>
  <c r="G39"/>
  <c r="F39"/>
  <c r="G38"/>
  <c r="F38"/>
  <c r="G37"/>
  <c r="F37"/>
  <c r="G36"/>
  <c r="F36"/>
  <c r="G35"/>
  <c r="F35"/>
  <c r="G34"/>
  <c r="J34" s="1"/>
  <c r="F34"/>
  <c r="G43" l="1"/>
  <c r="F43"/>
  <c r="G42"/>
  <c r="F42"/>
  <c r="G41"/>
  <c r="J41" s="1"/>
  <c r="F41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J19" s="1"/>
  <c r="F19"/>
  <c r="G18"/>
  <c r="F18"/>
  <c r="G17"/>
  <c r="F17"/>
  <c r="G16"/>
  <c r="F16"/>
  <c r="G15"/>
  <c r="F15"/>
  <c r="G14"/>
  <c r="F14"/>
  <c r="G13"/>
  <c r="F13"/>
  <c r="G12"/>
  <c r="F12"/>
  <c r="G11"/>
  <c r="J11" s="1"/>
  <c r="F11"/>
  <c r="G10"/>
  <c r="F10"/>
  <c r="G9"/>
  <c r="F9"/>
  <c r="G8"/>
  <c r="F8"/>
  <c r="G7"/>
  <c r="F7"/>
  <c r="G6"/>
  <c r="F6"/>
  <c r="G5"/>
  <c r="F5"/>
  <c r="G4"/>
  <c r="F4"/>
  <c r="G3"/>
  <c r="J3" s="1"/>
  <c r="F3"/>
  <c r="G2"/>
  <c r="J2" s="1"/>
  <c r="F2"/>
  <c r="I34" s="1"/>
  <c r="H34" l="1"/>
  <c r="I41"/>
  <c r="H3"/>
  <c r="I11"/>
  <c r="I3"/>
  <c r="I27"/>
  <c r="H11"/>
  <c r="I19"/>
  <c r="H41"/>
  <c r="H27"/>
  <c r="J27"/>
  <c r="H19"/>
  <c r="H2" l="1"/>
  <c r="I2"/>
</calcChain>
</file>

<file path=xl/sharedStrings.xml><?xml version="1.0" encoding="utf-8"?>
<sst xmlns="http://schemas.openxmlformats.org/spreadsheetml/2006/main" count="51" uniqueCount="23">
  <si>
    <t>NSTAR</t>
  </si>
  <si>
    <t>Large C&amp;I</t>
  </si>
  <si>
    <t>Medium C&amp;I</t>
  </si>
  <si>
    <t>R</t>
  </si>
  <si>
    <t>R-LI</t>
  </si>
  <si>
    <t>Small C&amp;I</t>
  </si>
  <si>
    <t>St-Light</t>
  </si>
  <si>
    <t>% of Customers</t>
  </si>
  <si>
    <t>LDC # Sales Customers</t>
  </si>
  <si>
    <t>LDC  THERMS (Volume)</t>
  </si>
  <si>
    <t>Blackstone</t>
  </si>
  <si>
    <t>NE Gas</t>
  </si>
  <si>
    <t>Keyspan</t>
  </si>
  <si>
    <t>Berkshire</t>
  </si>
  <si>
    <t>Bay State</t>
  </si>
  <si>
    <t>July</t>
  </si>
  <si>
    <t>Total Therms</t>
  </si>
  <si>
    <t>% of classs Therms</t>
  </si>
  <si>
    <t>Total  Gas Customer Counts</t>
  </si>
  <si>
    <t>UNITIL</t>
  </si>
  <si>
    <t>Competitive Supply (CS) Rate Class Load ( in %) Therms</t>
  </si>
  <si>
    <t>CS  # Sales Customer</t>
  </si>
  <si>
    <t>CS THERMS (Volume)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</si>
</sst>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3" fontId="1" fillId="3" borderId="1" xfId="0" applyNumberFormat="1" applyFont="1" applyFill="1" applyBorder="1"/>
    <xf numFmtId="3" fontId="0" fillId="3" borderId="1" xfId="0" applyNumberFormat="1" applyFill="1" applyBorder="1"/>
    <xf numFmtId="9" fontId="0" fillId="9" borderId="3" xfId="0" applyNumberFormat="1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3" fontId="1" fillId="9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3" fontId="0" fillId="4" borderId="1" xfId="0" applyNumberFormat="1" applyFon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center"/>
    </xf>
    <xf numFmtId="3" fontId="0" fillId="7" borderId="1" xfId="0" applyNumberFormat="1" applyFont="1" applyFill="1" applyBorder="1" applyAlignment="1">
      <alignment horizontal="center"/>
    </xf>
    <xf numFmtId="3" fontId="0" fillId="8" borderId="1" xfId="0" applyNumberFormat="1" applyFont="1" applyFill="1" applyBorder="1" applyAlignment="1">
      <alignment horizontal="center"/>
    </xf>
    <xf numFmtId="3" fontId="2" fillId="14" borderId="1" xfId="0" applyNumberFormat="1" applyFont="1" applyFill="1" applyBorder="1" applyAlignment="1">
      <alignment wrapText="1"/>
    </xf>
    <xf numFmtId="3" fontId="2" fillId="14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/>
    </xf>
    <xf numFmtId="3" fontId="1" fillId="9" borderId="1" xfId="0" applyNumberFormat="1" applyFont="1" applyFill="1" applyBorder="1"/>
    <xf numFmtId="0" fontId="1" fillId="12" borderId="1" xfId="0" applyFont="1" applyFill="1" applyBorder="1" applyAlignment="1">
      <alignment horizontal="left" indent="1"/>
    </xf>
    <xf numFmtId="0" fontId="0" fillId="12" borderId="1" xfId="0" applyFill="1" applyBorder="1" applyAlignment="1">
      <alignment horizontal="left" indent="2"/>
    </xf>
    <xf numFmtId="0" fontId="1" fillId="13" borderId="1" xfId="0" applyFont="1" applyFill="1" applyBorder="1" applyAlignment="1">
      <alignment horizontal="left" indent="1"/>
    </xf>
    <xf numFmtId="0" fontId="0" fillId="13" borderId="1" xfId="0" applyFill="1" applyBorder="1" applyAlignment="1">
      <alignment horizontal="left" indent="2"/>
    </xf>
    <xf numFmtId="0" fontId="1" fillId="11" borderId="1" xfId="0" applyFont="1" applyFill="1" applyBorder="1" applyAlignment="1">
      <alignment horizontal="left" indent="1"/>
    </xf>
    <xf numFmtId="0" fontId="0" fillId="11" borderId="1" xfId="0" applyFill="1" applyBorder="1" applyAlignment="1">
      <alignment horizontal="left" indent="2"/>
    </xf>
    <xf numFmtId="0" fontId="1" fillId="6" borderId="1" xfId="0" applyFont="1" applyFill="1" applyBorder="1" applyAlignment="1">
      <alignment horizontal="left" indent="1"/>
    </xf>
    <xf numFmtId="0" fontId="0" fillId="6" borderId="1" xfId="0" applyFill="1" applyBorder="1" applyAlignment="1">
      <alignment horizontal="left" indent="2"/>
    </xf>
    <xf numFmtId="0" fontId="1" fillId="10" borderId="1" xfId="0" applyFont="1" applyFill="1" applyBorder="1" applyAlignment="1">
      <alignment horizontal="left" indent="1"/>
    </xf>
    <xf numFmtId="0" fontId="0" fillId="10" borderId="1" xfId="0" applyFill="1" applyBorder="1" applyAlignment="1">
      <alignment horizontal="left" indent="2"/>
    </xf>
    <xf numFmtId="0" fontId="1" fillId="15" borderId="1" xfId="0" applyFont="1" applyFill="1" applyBorder="1" applyAlignment="1">
      <alignment horizontal="left" indent="1"/>
    </xf>
    <xf numFmtId="0" fontId="0" fillId="15" borderId="1" xfId="0" applyFill="1" applyBorder="1" applyAlignment="1">
      <alignment horizontal="left" indent="2"/>
    </xf>
    <xf numFmtId="3" fontId="1" fillId="12" borderId="1" xfId="0" applyNumberFormat="1" applyFont="1" applyFill="1" applyBorder="1"/>
    <xf numFmtId="3" fontId="0" fillId="12" borderId="1" xfId="0" applyNumberFormat="1" applyFill="1" applyBorder="1"/>
    <xf numFmtId="3" fontId="1" fillId="13" borderId="1" xfId="0" applyNumberFormat="1" applyFont="1" applyFill="1" applyBorder="1"/>
    <xf numFmtId="3" fontId="0" fillId="13" borderId="1" xfId="0" applyNumberFormat="1" applyFill="1" applyBorder="1"/>
    <xf numFmtId="3" fontId="1" fillId="11" borderId="1" xfId="0" applyNumberFormat="1" applyFont="1" applyFill="1" applyBorder="1"/>
    <xf numFmtId="3" fontId="0" fillId="11" borderId="1" xfId="0" applyNumberFormat="1" applyFill="1" applyBorder="1"/>
    <xf numFmtId="3" fontId="1" fillId="6" borderId="1" xfId="0" applyNumberFormat="1" applyFont="1" applyFill="1" applyBorder="1"/>
    <xf numFmtId="3" fontId="0" fillId="6" borderId="1" xfId="0" applyNumberFormat="1" applyFill="1" applyBorder="1"/>
    <xf numFmtId="3" fontId="1" fillId="10" borderId="1" xfId="0" applyNumberFormat="1" applyFont="1" applyFill="1" applyBorder="1"/>
    <xf numFmtId="3" fontId="0" fillId="10" borderId="1" xfId="0" applyNumberFormat="1" applyFill="1" applyBorder="1"/>
    <xf numFmtId="3" fontId="1" fillId="15" borderId="1" xfId="0" applyNumberFormat="1" applyFont="1" applyFill="1" applyBorder="1"/>
    <xf numFmtId="3" fontId="0" fillId="15" borderId="1" xfId="0" applyNumberFormat="1" applyFill="1" applyBorder="1"/>
    <xf numFmtId="9" fontId="1" fillId="7" borderId="3" xfId="0" applyNumberFormat="1" applyFont="1" applyFill="1" applyBorder="1" applyAlignment="1">
      <alignment horizontal="center" vertical="top"/>
    </xf>
    <xf numFmtId="164" fontId="1" fillId="7" borderId="1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9" fontId="1" fillId="5" borderId="3" xfId="0" applyNumberFormat="1" applyFont="1" applyFill="1" applyBorder="1" applyAlignment="1">
      <alignment horizontal="center" vertical="top"/>
    </xf>
    <xf numFmtId="9" fontId="1" fillId="5" borderId="1" xfId="0" applyNumberFormat="1" applyFont="1" applyFill="1" applyBorder="1" applyAlignment="1">
      <alignment horizontal="center" vertical="top"/>
    </xf>
    <xf numFmtId="9" fontId="1" fillId="6" borderId="3" xfId="0" applyNumberFormat="1" applyFont="1" applyFill="1" applyBorder="1" applyAlignment="1">
      <alignment horizontal="center" vertical="top"/>
    </xf>
    <xf numFmtId="9" fontId="1" fillId="6" borderId="1" xfId="0" applyNumberFormat="1" applyFont="1" applyFill="1" applyBorder="1" applyAlignment="1">
      <alignment horizontal="center" vertical="top"/>
    </xf>
    <xf numFmtId="9" fontId="1" fillId="3" borderId="3" xfId="0" applyNumberFormat="1" applyFont="1" applyFill="1" applyBorder="1" applyAlignment="1">
      <alignment horizontal="center" vertical="top"/>
    </xf>
    <xf numFmtId="9" fontId="0" fillId="3" borderId="1" xfId="0" applyNumberFormat="1" applyFill="1" applyBorder="1" applyAlignment="1">
      <alignment horizontal="center" vertical="top"/>
    </xf>
    <xf numFmtId="9" fontId="1" fillId="4" borderId="3" xfId="0" applyNumberFormat="1" applyFont="1" applyFill="1" applyBorder="1" applyAlignment="1">
      <alignment horizontal="center" vertical="top"/>
    </xf>
    <xf numFmtId="9" fontId="1" fillId="4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sqref="A1:J1"/>
    </sheetView>
  </sheetViews>
  <sheetFormatPr defaultRowHeight="15"/>
  <cols>
    <col min="1" max="1" width="17.42578125" customWidth="1"/>
    <col min="2" max="2" width="13.140625" style="1" customWidth="1"/>
    <col min="3" max="3" width="14.42578125" style="1" customWidth="1"/>
    <col min="4" max="4" width="13.140625" style="1" customWidth="1"/>
    <col min="5" max="5" width="14.140625" style="1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3.7109375" bestFit="1" customWidth="1"/>
    <col min="12" max="12" width="12.7109375" bestFit="1" customWidth="1"/>
  </cols>
  <sheetData>
    <row r="1" spans="1:10" ht="75">
      <c r="A1" s="2">
        <v>2014</v>
      </c>
      <c r="B1" s="21" t="s">
        <v>8</v>
      </c>
      <c r="C1" s="22" t="s">
        <v>9</v>
      </c>
      <c r="D1" s="21" t="s">
        <v>21</v>
      </c>
      <c r="E1" s="22" t="s">
        <v>22</v>
      </c>
      <c r="F1" s="3" t="s">
        <v>18</v>
      </c>
      <c r="G1" s="3" t="s">
        <v>16</v>
      </c>
      <c r="H1" s="8" t="s">
        <v>17</v>
      </c>
      <c r="I1" s="8" t="s">
        <v>7</v>
      </c>
      <c r="J1" s="15" t="s">
        <v>20</v>
      </c>
    </row>
    <row r="2" spans="1:10">
      <c r="A2" s="23" t="s">
        <v>15</v>
      </c>
      <c r="B2" s="24">
        <v>1546759</v>
      </c>
      <c r="C2" s="24">
        <v>39261417.620000005</v>
      </c>
      <c r="D2" s="24">
        <v>25838</v>
      </c>
      <c r="E2" s="24">
        <v>35214602.320000008</v>
      </c>
      <c r="F2" s="9">
        <f>B2+D2</f>
        <v>1572597</v>
      </c>
      <c r="G2" s="9">
        <f>C2+E2</f>
        <v>74476019.940000013</v>
      </c>
      <c r="H2" s="6">
        <f>SUM(H3:H43)</f>
        <v>0.99999999999999978</v>
      </c>
      <c r="I2" s="7">
        <f>SUM(I3:I43)</f>
        <v>0.99999999999999989</v>
      </c>
      <c r="J2" s="7">
        <f>E2/G2</f>
        <v>0.47283142074952295</v>
      </c>
    </row>
    <row r="3" spans="1:10">
      <c r="A3" s="25" t="s">
        <v>3</v>
      </c>
      <c r="B3" s="37">
        <v>1275460</v>
      </c>
      <c r="C3" s="37">
        <v>22378873.199999999</v>
      </c>
      <c r="D3" s="37">
        <v>4092</v>
      </c>
      <c r="E3" s="37">
        <v>152749.71</v>
      </c>
      <c r="F3" s="4">
        <f>B3+D3</f>
        <v>1279552</v>
      </c>
      <c r="G3" s="4">
        <f>C3+E3</f>
        <v>22531622.91</v>
      </c>
      <c r="H3" s="57">
        <f>G3/G$2</f>
        <v>0.30253527146257431</v>
      </c>
      <c r="I3" s="58">
        <f>F3/F2</f>
        <v>0.81365537388154752</v>
      </c>
      <c r="J3" s="58">
        <f>E3/G3</f>
        <v>6.7793478796508043E-3</v>
      </c>
    </row>
    <row r="4" spans="1:10">
      <c r="A4" s="26" t="s">
        <v>14</v>
      </c>
      <c r="B4" s="38">
        <v>238932</v>
      </c>
      <c r="C4" s="38">
        <v>4520088</v>
      </c>
      <c r="D4" s="38">
        <v>340</v>
      </c>
      <c r="E4" s="38">
        <v>11731</v>
      </c>
      <c r="F4" s="5">
        <f>B4+D4</f>
        <v>239272</v>
      </c>
      <c r="G4" s="5">
        <f t="shared" ref="F4:G33" si="0">C4+E4</f>
        <v>4531819</v>
      </c>
      <c r="H4" s="57"/>
      <c r="I4" s="58"/>
      <c r="J4" s="58"/>
    </row>
    <row r="5" spans="1:10">
      <c r="A5" s="26" t="s">
        <v>13</v>
      </c>
      <c r="B5" s="38">
        <v>28237</v>
      </c>
      <c r="C5" s="38">
        <v>501293</v>
      </c>
      <c r="D5" s="38">
        <v>49</v>
      </c>
      <c r="E5" s="38">
        <v>1818</v>
      </c>
      <c r="F5" s="5">
        <f t="shared" si="0"/>
        <v>28286</v>
      </c>
      <c r="G5" s="5">
        <f t="shared" si="0"/>
        <v>503111</v>
      </c>
      <c r="H5" s="57"/>
      <c r="I5" s="58"/>
      <c r="J5" s="58"/>
    </row>
    <row r="6" spans="1:10">
      <c r="A6" s="26" t="s">
        <v>10</v>
      </c>
      <c r="B6" s="38">
        <v>1395</v>
      </c>
      <c r="C6" s="38">
        <v>23476</v>
      </c>
      <c r="D6" s="38">
        <v>0</v>
      </c>
      <c r="E6" s="38">
        <v>0</v>
      </c>
      <c r="F6" s="5">
        <f t="shared" si="0"/>
        <v>1395</v>
      </c>
      <c r="G6" s="5">
        <f t="shared" si="0"/>
        <v>23476</v>
      </c>
      <c r="H6" s="57"/>
      <c r="I6" s="58"/>
      <c r="J6" s="58"/>
    </row>
    <row r="7" spans="1:10">
      <c r="A7" s="26" t="s">
        <v>12</v>
      </c>
      <c r="B7" s="38">
        <v>733219</v>
      </c>
      <c r="C7" s="38">
        <v>13148365</v>
      </c>
      <c r="D7" s="38">
        <v>3146</v>
      </c>
      <c r="E7" s="38">
        <v>126302</v>
      </c>
      <c r="F7" s="5">
        <f t="shared" si="0"/>
        <v>736365</v>
      </c>
      <c r="G7" s="5">
        <f t="shared" si="0"/>
        <v>13274667</v>
      </c>
      <c r="H7" s="57"/>
      <c r="I7" s="58"/>
      <c r="J7" s="58"/>
    </row>
    <row r="8" spans="1:10">
      <c r="A8" s="26" t="s">
        <v>11</v>
      </c>
      <c r="B8" s="38">
        <v>39814</v>
      </c>
      <c r="C8" s="38">
        <v>72771</v>
      </c>
      <c r="D8" s="38">
        <v>245</v>
      </c>
      <c r="E8" s="38">
        <v>600</v>
      </c>
      <c r="F8" s="5">
        <f t="shared" si="0"/>
        <v>40059</v>
      </c>
      <c r="G8" s="5">
        <f t="shared" si="0"/>
        <v>73371</v>
      </c>
      <c r="H8" s="57"/>
      <c r="I8" s="58"/>
      <c r="J8" s="58"/>
    </row>
    <row r="9" spans="1:10">
      <c r="A9" s="26" t="s">
        <v>0</v>
      </c>
      <c r="B9" s="38">
        <v>223163</v>
      </c>
      <c r="C9" s="38">
        <v>3963390</v>
      </c>
      <c r="D9" s="38">
        <v>305</v>
      </c>
      <c r="E9" s="38">
        <v>11689</v>
      </c>
      <c r="F9" s="5">
        <f t="shared" si="0"/>
        <v>223468</v>
      </c>
      <c r="G9" s="5">
        <f t="shared" si="0"/>
        <v>3975079</v>
      </c>
      <c r="H9" s="57"/>
      <c r="I9" s="58"/>
      <c r="J9" s="58"/>
    </row>
    <row r="10" spans="1:10">
      <c r="A10" s="26" t="s">
        <v>19</v>
      </c>
      <c r="B10" s="38">
        <v>10700</v>
      </c>
      <c r="C10" s="38">
        <v>149490.19999999998</v>
      </c>
      <c r="D10" s="38">
        <v>7</v>
      </c>
      <c r="E10" s="38">
        <v>609.71</v>
      </c>
      <c r="F10" s="5">
        <f t="shared" si="0"/>
        <v>10707</v>
      </c>
      <c r="G10" s="5">
        <f t="shared" si="0"/>
        <v>150099.90999999997</v>
      </c>
      <c r="H10" s="57"/>
      <c r="I10" s="58"/>
      <c r="J10" s="58"/>
    </row>
    <row r="11" spans="1:10">
      <c r="A11" s="27" t="s">
        <v>4</v>
      </c>
      <c r="B11" s="39">
        <v>150869</v>
      </c>
      <c r="C11" s="39">
        <v>3121306.52</v>
      </c>
      <c r="D11" s="39">
        <v>281</v>
      </c>
      <c r="E11" s="39">
        <v>7381</v>
      </c>
      <c r="F11" s="10">
        <f t="shared" si="0"/>
        <v>151150</v>
      </c>
      <c r="G11" s="10">
        <f t="shared" si="0"/>
        <v>3128687.52</v>
      </c>
      <c r="H11" s="59">
        <f>G11/G2</f>
        <v>4.2009327599951761E-2</v>
      </c>
      <c r="I11" s="60">
        <f>F11/F2</f>
        <v>9.611489784095989E-2</v>
      </c>
      <c r="J11" s="60">
        <f>E11/G11</f>
        <v>2.3591362041805951E-3</v>
      </c>
    </row>
    <row r="12" spans="1:10">
      <c r="A12" s="28" t="s">
        <v>14</v>
      </c>
      <c r="B12" s="40">
        <v>35111</v>
      </c>
      <c r="C12" s="40">
        <v>881689</v>
      </c>
      <c r="D12" s="40">
        <v>0</v>
      </c>
      <c r="E12" s="40">
        <v>0</v>
      </c>
      <c r="F12" s="16">
        <f t="shared" si="0"/>
        <v>35111</v>
      </c>
      <c r="G12" s="16">
        <f t="shared" si="0"/>
        <v>881689</v>
      </c>
      <c r="H12" s="59"/>
      <c r="I12" s="60"/>
      <c r="J12" s="60"/>
    </row>
    <row r="13" spans="1:10">
      <c r="A13" s="28" t="s">
        <v>13</v>
      </c>
      <c r="B13" s="40">
        <v>5156</v>
      </c>
      <c r="C13" s="40">
        <v>85754</v>
      </c>
      <c r="D13" s="40">
        <v>0</v>
      </c>
      <c r="E13" s="40">
        <v>0</v>
      </c>
      <c r="F13" s="16">
        <f t="shared" si="0"/>
        <v>5156</v>
      </c>
      <c r="G13" s="16">
        <f t="shared" si="0"/>
        <v>85754</v>
      </c>
      <c r="H13" s="59"/>
      <c r="I13" s="60"/>
      <c r="J13" s="60"/>
    </row>
    <row r="14" spans="1:10">
      <c r="A14" s="28" t="s">
        <v>10</v>
      </c>
      <c r="B14" s="40">
        <v>119</v>
      </c>
      <c r="C14" s="40">
        <v>2017</v>
      </c>
      <c r="D14" s="40">
        <v>0</v>
      </c>
      <c r="E14" s="40">
        <v>0</v>
      </c>
      <c r="F14" s="16">
        <f t="shared" si="0"/>
        <v>119</v>
      </c>
      <c r="G14" s="16">
        <f t="shared" si="0"/>
        <v>2017</v>
      </c>
      <c r="H14" s="59"/>
      <c r="I14" s="60"/>
      <c r="J14" s="60"/>
    </row>
    <row r="15" spans="1:10">
      <c r="A15" s="28" t="s">
        <v>12</v>
      </c>
      <c r="B15" s="40">
        <v>69444</v>
      </c>
      <c r="C15" s="40">
        <v>1519772</v>
      </c>
      <c r="D15" s="40">
        <v>281</v>
      </c>
      <c r="E15" s="40">
        <v>7381</v>
      </c>
      <c r="F15" s="16">
        <f t="shared" si="0"/>
        <v>69725</v>
      </c>
      <c r="G15" s="16">
        <f t="shared" si="0"/>
        <v>1527153</v>
      </c>
      <c r="H15" s="59"/>
      <c r="I15" s="60"/>
      <c r="J15" s="60"/>
    </row>
    <row r="16" spans="1:10">
      <c r="A16" s="28" t="s">
        <v>11</v>
      </c>
      <c r="B16" s="40">
        <v>9429</v>
      </c>
      <c r="C16" s="40">
        <v>17123</v>
      </c>
      <c r="D16" s="40">
        <v>0</v>
      </c>
      <c r="E16" s="40">
        <v>0</v>
      </c>
      <c r="F16" s="16">
        <f t="shared" si="0"/>
        <v>9429</v>
      </c>
      <c r="G16" s="16">
        <f t="shared" si="0"/>
        <v>17123</v>
      </c>
      <c r="H16" s="59"/>
      <c r="I16" s="60"/>
      <c r="J16" s="60"/>
    </row>
    <row r="17" spans="1:10">
      <c r="A17" s="28" t="s">
        <v>0</v>
      </c>
      <c r="B17" s="40">
        <v>28477</v>
      </c>
      <c r="C17" s="40">
        <v>539071</v>
      </c>
      <c r="D17" s="40">
        <v>0</v>
      </c>
      <c r="E17" s="40">
        <v>0</v>
      </c>
      <c r="F17" s="16">
        <f t="shared" si="0"/>
        <v>28477</v>
      </c>
      <c r="G17" s="16">
        <f t="shared" si="0"/>
        <v>539071</v>
      </c>
      <c r="H17" s="59"/>
      <c r="I17" s="60"/>
      <c r="J17" s="60"/>
    </row>
    <row r="18" spans="1:10">
      <c r="A18" s="28" t="s">
        <v>19</v>
      </c>
      <c r="B18" s="40">
        <v>3133</v>
      </c>
      <c r="C18" s="40">
        <v>75880.51999999999</v>
      </c>
      <c r="D18" s="40">
        <v>0</v>
      </c>
      <c r="E18" s="40">
        <v>0</v>
      </c>
      <c r="F18" s="16">
        <f t="shared" si="0"/>
        <v>3133</v>
      </c>
      <c r="G18" s="16">
        <f t="shared" si="0"/>
        <v>75880.51999999999</v>
      </c>
      <c r="H18" s="59"/>
      <c r="I18" s="60"/>
      <c r="J18" s="60"/>
    </row>
    <row r="19" spans="1:10">
      <c r="A19" s="29" t="s">
        <v>5</v>
      </c>
      <c r="B19" s="41">
        <v>103424</v>
      </c>
      <c r="C19" s="41">
        <v>5128694.95</v>
      </c>
      <c r="D19" s="41">
        <v>11452</v>
      </c>
      <c r="E19" s="41">
        <v>1955634.02</v>
      </c>
      <c r="F19" s="11">
        <f t="shared" si="0"/>
        <v>114876</v>
      </c>
      <c r="G19" s="11">
        <f t="shared" si="0"/>
        <v>7084328.9700000007</v>
      </c>
      <c r="H19" s="53">
        <f>G19/G2</f>
        <v>9.5122281986971591E-2</v>
      </c>
      <c r="I19" s="54">
        <f>F19/F2</f>
        <v>7.3048594140774775E-2</v>
      </c>
      <c r="J19" s="54">
        <f>E19/G19</f>
        <v>0.27605070688861583</v>
      </c>
    </row>
    <row r="20" spans="1:10">
      <c r="A20" s="30" t="s">
        <v>14</v>
      </c>
      <c r="B20" s="42">
        <v>24290</v>
      </c>
      <c r="C20" s="42">
        <v>1641415</v>
      </c>
      <c r="D20" s="42">
        <v>4018</v>
      </c>
      <c r="E20" s="42">
        <v>957124</v>
      </c>
      <c r="F20" s="17">
        <f t="shared" si="0"/>
        <v>28308</v>
      </c>
      <c r="G20" s="17">
        <f t="shared" si="0"/>
        <v>2598539</v>
      </c>
      <c r="H20" s="53"/>
      <c r="I20" s="54"/>
      <c r="J20" s="54"/>
    </row>
    <row r="21" spans="1:10">
      <c r="A21" s="30" t="s">
        <v>13</v>
      </c>
      <c r="B21" s="42">
        <v>4150</v>
      </c>
      <c r="C21" s="42">
        <v>228248</v>
      </c>
      <c r="D21" s="42">
        <v>433</v>
      </c>
      <c r="E21" s="42">
        <v>35122</v>
      </c>
      <c r="F21" s="17">
        <f t="shared" si="0"/>
        <v>4583</v>
      </c>
      <c r="G21" s="17">
        <f t="shared" si="0"/>
        <v>263370</v>
      </c>
      <c r="H21" s="53"/>
      <c r="I21" s="54"/>
      <c r="J21" s="54"/>
    </row>
    <row r="22" spans="1:10">
      <c r="A22" s="30" t="s">
        <v>10</v>
      </c>
      <c r="B22" s="42">
        <v>162</v>
      </c>
      <c r="C22" s="42">
        <v>12651</v>
      </c>
      <c r="D22" s="42">
        <v>0</v>
      </c>
      <c r="E22" s="42">
        <v>0</v>
      </c>
      <c r="F22" s="17">
        <f t="shared" si="0"/>
        <v>162</v>
      </c>
      <c r="G22" s="17">
        <f t="shared" si="0"/>
        <v>12651</v>
      </c>
      <c r="H22" s="53"/>
      <c r="I22" s="54"/>
      <c r="J22" s="54"/>
    </row>
    <row r="23" spans="1:10">
      <c r="A23" s="30" t="s">
        <v>12</v>
      </c>
      <c r="B23" s="42">
        <v>48501</v>
      </c>
      <c r="C23" s="42">
        <v>2199015</v>
      </c>
      <c r="D23" s="42">
        <v>4736</v>
      </c>
      <c r="E23" s="42">
        <v>733077</v>
      </c>
      <c r="F23" s="17">
        <f t="shared" si="0"/>
        <v>53237</v>
      </c>
      <c r="G23" s="17">
        <f t="shared" si="0"/>
        <v>2932092</v>
      </c>
      <c r="H23" s="53"/>
      <c r="I23" s="54"/>
      <c r="J23" s="54"/>
    </row>
    <row r="24" spans="1:10">
      <c r="A24" s="30" t="s">
        <v>11</v>
      </c>
      <c r="B24" s="42">
        <v>3296</v>
      </c>
      <c r="C24" s="42">
        <v>12321</v>
      </c>
      <c r="D24" s="42">
        <v>164</v>
      </c>
      <c r="E24" s="42">
        <v>976</v>
      </c>
      <c r="F24" s="17">
        <f t="shared" si="0"/>
        <v>3460</v>
      </c>
      <c r="G24" s="17">
        <f t="shared" si="0"/>
        <v>13297</v>
      </c>
      <c r="H24" s="53"/>
      <c r="I24" s="54"/>
      <c r="J24" s="54"/>
    </row>
    <row r="25" spans="1:10">
      <c r="A25" s="30" t="s">
        <v>0</v>
      </c>
      <c r="B25" s="42">
        <v>21776</v>
      </c>
      <c r="C25" s="42">
        <v>989007</v>
      </c>
      <c r="D25" s="42">
        <v>2020</v>
      </c>
      <c r="E25" s="42">
        <v>222864</v>
      </c>
      <c r="F25" s="17">
        <f t="shared" si="0"/>
        <v>23796</v>
      </c>
      <c r="G25" s="17">
        <f t="shared" si="0"/>
        <v>1211871</v>
      </c>
      <c r="H25" s="53"/>
      <c r="I25" s="54"/>
      <c r="J25" s="54"/>
    </row>
    <row r="26" spans="1:10">
      <c r="A26" s="30" t="s">
        <v>19</v>
      </c>
      <c r="B26" s="42">
        <v>1249</v>
      </c>
      <c r="C26" s="42">
        <v>46037.95</v>
      </c>
      <c r="D26" s="42">
        <v>81</v>
      </c>
      <c r="E26" s="42">
        <v>6471.02</v>
      </c>
      <c r="F26" s="17">
        <f t="shared" si="0"/>
        <v>1330</v>
      </c>
      <c r="G26" s="17">
        <f t="shared" si="0"/>
        <v>52508.97</v>
      </c>
      <c r="H26" s="53"/>
      <c r="I26" s="54"/>
      <c r="J26" s="54"/>
    </row>
    <row r="27" spans="1:10">
      <c r="A27" s="31" t="s">
        <v>2</v>
      </c>
      <c r="B27" s="43">
        <v>12282</v>
      </c>
      <c r="C27" s="43">
        <v>4037908.85</v>
      </c>
      <c r="D27" s="43">
        <v>5774</v>
      </c>
      <c r="E27" s="43">
        <v>4357353.53</v>
      </c>
      <c r="F27" s="12">
        <f t="shared" si="0"/>
        <v>18056</v>
      </c>
      <c r="G27" s="12">
        <f t="shared" si="0"/>
        <v>8395262.3800000008</v>
      </c>
      <c r="H27" s="55">
        <f>G27/G2</f>
        <v>0.11272436935759271</v>
      </c>
      <c r="I27" s="56">
        <f>F27/F2</f>
        <v>1.1481644693459291E-2</v>
      </c>
      <c r="J27" s="56">
        <f>E27/G27</f>
        <v>0.5190252945971654</v>
      </c>
    </row>
    <row r="28" spans="1:10">
      <c r="A28" s="32" t="s">
        <v>14</v>
      </c>
      <c r="B28" s="44">
        <v>227</v>
      </c>
      <c r="C28" s="44">
        <v>429627</v>
      </c>
      <c r="D28" s="44">
        <v>568</v>
      </c>
      <c r="E28" s="44">
        <v>1243637</v>
      </c>
      <c r="F28" s="18">
        <f t="shared" si="0"/>
        <v>795</v>
      </c>
      <c r="G28" s="18">
        <f t="shared" si="0"/>
        <v>1673264</v>
      </c>
      <c r="H28" s="55"/>
      <c r="I28" s="56"/>
      <c r="J28" s="56"/>
    </row>
    <row r="29" spans="1:10">
      <c r="A29" s="32" t="s">
        <v>13</v>
      </c>
      <c r="B29" s="44">
        <v>334</v>
      </c>
      <c r="C29" s="44">
        <v>204879</v>
      </c>
      <c r="D29" s="44">
        <v>218</v>
      </c>
      <c r="E29" s="44">
        <v>150729</v>
      </c>
      <c r="F29" s="18">
        <f t="shared" si="0"/>
        <v>552</v>
      </c>
      <c r="G29" s="18">
        <f t="shared" si="0"/>
        <v>355608</v>
      </c>
      <c r="H29" s="55"/>
      <c r="I29" s="56"/>
      <c r="J29" s="56"/>
    </row>
    <row r="30" spans="1:10">
      <c r="A30" s="32" t="s">
        <v>12</v>
      </c>
      <c r="B30" s="44">
        <v>9314</v>
      </c>
      <c r="C30" s="44">
        <v>1771364</v>
      </c>
      <c r="D30" s="44">
        <v>3176</v>
      </c>
      <c r="E30" s="44">
        <v>1429329</v>
      </c>
      <c r="F30" s="18">
        <f t="shared" si="0"/>
        <v>12490</v>
      </c>
      <c r="G30" s="18">
        <f t="shared" si="0"/>
        <v>3200693</v>
      </c>
      <c r="H30" s="55"/>
      <c r="I30" s="56"/>
      <c r="J30" s="56"/>
    </row>
    <row r="31" spans="1:10">
      <c r="A31" s="32" t="s">
        <v>11</v>
      </c>
      <c r="B31" s="44">
        <v>270</v>
      </c>
      <c r="C31" s="44">
        <v>12271</v>
      </c>
      <c r="D31" s="44">
        <v>248</v>
      </c>
      <c r="E31" s="44">
        <v>15357</v>
      </c>
      <c r="F31" s="18">
        <f t="shared" si="0"/>
        <v>518</v>
      </c>
      <c r="G31" s="18">
        <f t="shared" si="0"/>
        <v>27628</v>
      </c>
      <c r="H31" s="55"/>
      <c r="I31" s="56"/>
      <c r="J31" s="56"/>
    </row>
    <row r="32" spans="1:10">
      <c r="A32" s="32" t="s">
        <v>0</v>
      </c>
      <c r="B32" s="44">
        <v>1968</v>
      </c>
      <c r="C32" s="44">
        <v>1533811</v>
      </c>
      <c r="D32" s="44">
        <v>1502</v>
      </c>
      <c r="E32" s="44">
        <v>1485252</v>
      </c>
      <c r="F32" s="18">
        <f t="shared" si="0"/>
        <v>3470</v>
      </c>
      <c r="G32" s="18">
        <f t="shared" si="0"/>
        <v>3019063</v>
      </c>
      <c r="H32" s="55"/>
      <c r="I32" s="56"/>
      <c r="J32" s="56"/>
    </row>
    <row r="33" spans="1:10">
      <c r="A33" s="32" t="s">
        <v>19</v>
      </c>
      <c r="B33" s="44">
        <v>169</v>
      </c>
      <c r="C33" s="44">
        <v>85956.85</v>
      </c>
      <c r="D33" s="44">
        <v>62</v>
      </c>
      <c r="E33" s="44">
        <v>33049.53</v>
      </c>
      <c r="F33" s="18">
        <f t="shared" si="0"/>
        <v>231</v>
      </c>
      <c r="G33" s="18">
        <f t="shared" si="0"/>
        <v>119006.38</v>
      </c>
      <c r="H33" s="55"/>
      <c r="I33" s="56"/>
      <c r="J33" s="56"/>
    </row>
    <row r="34" spans="1:10">
      <c r="A34" s="33" t="s">
        <v>1</v>
      </c>
      <c r="B34" s="45">
        <v>4723</v>
      </c>
      <c r="C34" s="45">
        <v>4594526.0999999996</v>
      </c>
      <c r="D34" s="45">
        <v>4239</v>
      </c>
      <c r="E34" s="45">
        <v>28741484.059999999</v>
      </c>
      <c r="F34" s="13">
        <f>B34+D34</f>
        <v>8962</v>
      </c>
      <c r="G34" s="13">
        <f>C34+E34</f>
        <v>33336010.159999996</v>
      </c>
      <c r="H34" s="49">
        <f>G34/G2</f>
        <v>0.44760729946171168</v>
      </c>
      <c r="I34" s="50">
        <f>F34/F2</f>
        <v>5.6988535524358751E-3</v>
      </c>
      <c r="J34" s="50">
        <f>E34/G34</f>
        <v>0.86217528498617424</v>
      </c>
    </row>
    <row r="35" spans="1:10">
      <c r="A35" s="34" t="s">
        <v>14</v>
      </c>
      <c r="B35" s="46">
        <v>9</v>
      </c>
      <c r="C35" s="46">
        <v>235686</v>
      </c>
      <c r="D35" s="46">
        <v>95</v>
      </c>
      <c r="E35" s="46">
        <v>3778179</v>
      </c>
      <c r="F35" s="19">
        <f>B35+D35</f>
        <v>104</v>
      </c>
      <c r="G35" s="19">
        <f>C35+E35</f>
        <v>4013865</v>
      </c>
      <c r="H35" s="49"/>
      <c r="I35" s="50"/>
      <c r="J35" s="50"/>
    </row>
    <row r="36" spans="1:10">
      <c r="A36" s="34" t="s">
        <v>13</v>
      </c>
      <c r="B36" s="46">
        <v>27</v>
      </c>
      <c r="C36" s="46">
        <v>117210</v>
      </c>
      <c r="D36" s="46">
        <v>85</v>
      </c>
      <c r="E36" s="46">
        <v>3084823</v>
      </c>
      <c r="F36" s="19">
        <f t="shared" ref="F36:G40" si="1">B36+D36</f>
        <v>112</v>
      </c>
      <c r="G36" s="19">
        <f t="shared" si="1"/>
        <v>3202033</v>
      </c>
      <c r="H36" s="49"/>
      <c r="I36" s="50"/>
      <c r="J36" s="50"/>
    </row>
    <row r="37" spans="1:10">
      <c r="A37" s="34" t="s">
        <v>12</v>
      </c>
      <c r="B37" s="46">
        <v>4606</v>
      </c>
      <c r="C37" s="46">
        <v>3724095</v>
      </c>
      <c r="D37" s="46">
        <v>3812</v>
      </c>
      <c r="E37" s="46">
        <v>20908846</v>
      </c>
      <c r="F37" s="19">
        <f t="shared" si="1"/>
        <v>8418</v>
      </c>
      <c r="G37" s="19">
        <f t="shared" si="1"/>
        <v>24632941</v>
      </c>
      <c r="H37" s="49"/>
      <c r="I37" s="50"/>
      <c r="J37" s="50"/>
    </row>
    <row r="38" spans="1:10">
      <c r="A38" s="34" t="s">
        <v>11</v>
      </c>
      <c r="B38" s="46">
        <v>3</v>
      </c>
      <c r="C38" s="46">
        <v>6556</v>
      </c>
      <c r="D38" s="46">
        <v>17</v>
      </c>
      <c r="E38" s="46">
        <v>53773</v>
      </c>
      <c r="F38" s="19">
        <f t="shared" si="1"/>
        <v>20</v>
      </c>
      <c r="G38" s="19">
        <f t="shared" si="1"/>
        <v>60329</v>
      </c>
      <c r="H38" s="49"/>
      <c r="I38" s="50"/>
      <c r="J38" s="50"/>
    </row>
    <row r="39" spans="1:10">
      <c r="A39" s="34" t="s">
        <v>0</v>
      </c>
      <c r="B39" s="46">
        <v>70</v>
      </c>
      <c r="C39" s="46">
        <v>458137</v>
      </c>
      <c r="D39" s="46">
        <v>213</v>
      </c>
      <c r="E39" s="46">
        <v>697256</v>
      </c>
      <c r="F39" s="19">
        <f t="shared" si="1"/>
        <v>283</v>
      </c>
      <c r="G39" s="19">
        <f t="shared" si="1"/>
        <v>1155393</v>
      </c>
      <c r="H39" s="49"/>
      <c r="I39" s="50"/>
      <c r="J39" s="50"/>
    </row>
    <row r="40" spans="1:10">
      <c r="A40" s="34" t="s">
        <v>19</v>
      </c>
      <c r="B40" s="46">
        <v>8</v>
      </c>
      <c r="C40" s="46">
        <v>52842.100000000006</v>
      </c>
      <c r="D40" s="46">
        <v>17</v>
      </c>
      <c r="E40" s="46">
        <v>218607.06</v>
      </c>
      <c r="F40" s="19">
        <f t="shared" si="1"/>
        <v>25</v>
      </c>
      <c r="G40" s="19">
        <f t="shared" si="1"/>
        <v>271449.16000000003</v>
      </c>
      <c r="H40" s="49"/>
      <c r="I40" s="50"/>
      <c r="J40" s="50"/>
    </row>
    <row r="41" spans="1:10">
      <c r="A41" s="35" t="s">
        <v>6</v>
      </c>
      <c r="B41" s="47">
        <v>1</v>
      </c>
      <c r="C41" s="47">
        <v>108</v>
      </c>
      <c r="D41" s="47">
        <v>0</v>
      </c>
      <c r="E41" s="47">
        <v>0</v>
      </c>
      <c r="F41" s="14">
        <f>B41+D41</f>
        <v>1</v>
      </c>
      <c r="G41" s="14">
        <f>C41+E41</f>
        <v>108</v>
      </c>
      <c r="H41" s="51">
        <f>G41/G2</f>
        <v>1.4501311977601361E-6</v>
      </c>
      <c r="I41" s="52">
        <f>F41/F2</f>
        <v>6.3589082263288055E-7</v>
      </c>
      <c r="J41" s="52">
        <f>E43/G41</f>
        <v>0</v>
      </c>
    </row>
    <row r="42" spans="1:10">
      <c r="A42" s="36" t="s">
        <v>10</v>
      </c>
      <c r="B42" s="48">
        <v>1</v>
      </c>
      <c r="C42" s="48">
        <v>108</v>
      </c>
      <c r="D42" s="48">
        <v>0</v>
      </c>
      <c r="E42" s="48">
        <v>0</v>
      </c>
      <c r="F42" s="20">
        <f t="shared" ref="F42:G43" si="2">B42+D42</f>
        <v>1</v>
      </c>
      <c r="G42" s="20">
        <f t="shared" si="2"/>
        <v>108</v>
      </c>
      <c r="H42" s="51"/>
      <c r="I42" s="52"/>
      <c r="J42" s="52"/>
    </row>
    <row r="43" spans="1:10">
      <c r="A43" s="36" t="s">
        <v>0</v>
      </c>
      <c r="B43" s="48">
        <v>0</v>
      </c>
      <c r="C43" s="48">
        <v>0</v>
      </c>
      <c r="D43" s="48">
        <v>0</v>
      </c>
      <c r="E43" s="48">
        <v>0</v>
      </c>
      <c r="F43" s="20">
        <f t="shared" si="2"/>
        <v>0</v>
      </c>
      <c r="G43" s="20">
        <f t="shared" si="2"/>
        <v>0</v>
      </c>
      <c r="H43" s="51"/>
      <c r="I43" s="52"/>
      <c r="J43" s="52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3"/>
    <mergeCell ref="I41:I43"/>
    <mergeCell ref="J41:J43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2012-11-15T20:56:02Z</dcterms:created>
  <dc:creator>skosaifi</dc:creator>
  <lastModifiedBy>Paul Lopes</lastModifiedBy>
  <lastPrinted>2013-04-30T16:04:06Z</lastPrinted>
  <dcterms:modified xsi:type="dcterms:W3CDTF">2015-01-23T15:29:14Z</dcterms:modified>
</coreProperties>
</file>