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260" windowHeight="5955"/>
  </bookViews>
  <sheets>
    <sheet name="AUG" sheetId="34" r:id="rId1"/>
  </sheets>
  <calcPr calcId="125725"/>
</workbook>
</file>

<file path=xl/calcChain.xml><?xml version="1.0" encoding="utf-8"?>
<calcChain xmlns="http://schemas.openxmlformats.org/spreadsheetml/2006/main">
  <c r="G40" i="34"/>
  <c r="F40"/>
  <c r="G39"/>
  <c r="F39"/>
  <c r="G38"/>
  <c r="F38"/>
  <c r="G37"/>
  <c r="F37"/>
  <c r="G36"/>
  <c r="F36"/>
  <c r="G35"/>
  <c r="F35"/>
  <c r="G34"/>
  <c r="J34" s="1"/>
  <c r="F34"/>
  <c r="G43" l="1"/>
  <c r="F43"/>
  <c r="G42"/>
  <c r="F42"/>
  <c r="G41"/>
  <c r="J41" s="1"/>
  <c r="F41"/>
  <c r="G33"/>
  <c r="F33"/>
  <c r="G32"/>
  <c r="F32"/>
  <c r="G31"/>
  <c r="F31"/>
  <c r="G30"/>
  <c r="F30"/>
  <c r="G29"/>
  <c r="F29"/>
  <c r="G28"/>
  <c r="F28"/>
  <c r="G27"/>
  <c r="F27"/>
  <c r="G26"/>
  <c r="F26"/>
  <c r="G25"/>
  <c r="F25"/>
  <c r="G24"/>
  <c r="F24"/>
  <c r="G23"/>
  <c r="F23"/>
  <c r="G22"/>
  <c r="F22"/>
  <c r="G21"/>
  <c r="F21"/>
  <c r="G20"/>
  <c r="F20"/>
  <c r="G19"/>
  <c r="J19" s="1"/>
  <c r="F19"/>
  <c r="G18"/>
  <c r="F18"/>
  <c r="G17"/>
  <c r="F17"/>
  <c r="G16"/>
  <c r="F16"/>
  <c r="G15"/>
  <c r="F15"/>
  <c r="G14"/>
  <c r="F14"/>
  <c r="G13"/>
  <c r="F13"/>
  <c r="G12"/>
  <c r="F12"/>
  <c r="G11"/>
  <c r="J11" s="1"/>
  <c r="F11"/>
  <c r="G10"/>
  <c r="F10"/>
  <c r="G9"/>
  <c r="F9"/>
  <c r="G8"/>
  <c r="F8"/>
  <c r="G7"/>
  <c r="F7"/>
  <c r="G6"/>
  <c r="F6"/>
  <c r="G5"/>
  <c r="F5"/>
  <c r="G4"/>
  <c r="F4"/>
  <c r="G3"/>
  <c r="F3"/>
  <c r="G2"/>
  <c r="H34" s="1"/>
  <c r="F2"/>
  <c r="I34" s="1"/>
  <c r="H3" l="1"/>
  <c r="H27"/>
  <c r="I3"/>
  <c r="I19"/>
  <c r="I27"/>
  <c r="I11"/>
  <c r="H11"/>
  <c r="I41"/>
  <c r="J27"/>
  <c r="H41"/>
  <c r="J3"/>
  <c r="H19"/>
  <c r="J2"/>
  <c r="H2" l="1"/>
  <c r="I2"/>
</calcChain>
</file>

<file path=xl/sharedStrings.xml><?xml version="1.0" encoding="utf-8"?>
<sst xmlns="http://schemas.openxmlformats.org/spreadsheetml/2006/main" count="51" uniqueCount="23">
  <si>
    <t>NSTAR</t>
  </si>
  <si>
    <t>Large C&amp;I</t>
  </si>
  <si>
    <t>Medium C&amp;I</t>
  </si>
  <si>
    <t>R</t>
  </si>
  <si>
    <t>R-LI</t>
  </si>
  <si>
    <t>Small C&amp;I</t>
  </si>
  <si>
    <t>St-Light</t>
  </si>
  <si>
    <t>% of Customers</t>
  </si>
  <si>
    <t>LDC # Sales Customers</t>
  </si>
  <si>
    <t>LDC  THERMS (Volume)</t>
  </si>
  <si>
    <t>Blackstone</t>
  </si>
  <si>
    <t>NE Gas</t>
  </si>
  <si>
    <t>Keyspan</t>
  </si>
  <si>
    <t>Berkshire</t>
  </si>
  <si>
    <t>Bay State</t>
  </si>
  <si>
    <t>August</t>
  </si>
  <si>
    <t>Total Therms</t>
  </si>
  <si>
    <t>% of classs Therms</t>
  </si>
  <si>
    <t>Total  Gas Customer Counts</t>
  </si>
  <si>
    <t>UNITIL</t>
  </si>
  <si>
    <t>Competitive Supply (CS) Rate Class Load ( in %) Therms</t>
  </si>
  <si>
    <t>CS  # Sales Customer</t>
  </si>
  <si>
    <t>CS THERMS (Volume)</t>
  </si>
</sst>
</file>

<file path=xl/styles.xml><?xml version="1.0" encoding="utf-8"?>
<styleSheet xmlns="http://schemas.openxmlformats.org/spreadsheetml/2006/main">
  <numFmts count="1">
    <numFmt numFmtId="164" formatCode="0.0%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wrapText="1"/>
    </xf>
    <xf numFmtId="3" fontId="1" fillId="3" borderId="1" xfId="0" applyNumberFormat="1" applyFont="1" applyFill="1" applyBorder="1"/>
    <xf numFmtId="3" fontId="0" fillId="3" borderId="1" xfId="0" applyNumberFormat="1" applyFill="1" applyBorder="1"/>
    <xf numFmtId="9" fontId="0" fillId="9" borderId="3" xfId="0" applyNumberFormat="1" applyFill="1" applyBorder="1" applyAlignment="1">
      <alignment horizontal="center"/>
    </xf>
    <xf numFmtId="9" fontId="0" fillId="9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3" fontId="1" fillId="9" borderId="1" xfId="0" applyNumberFormat="1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3" fontId="1" fillId="5" borderId="1" xfId="0" applyNumberFormat="1" applyFont="1" applyFill="1" applyBorder="1" applyAlignment="1">
      <alignment horizontal="center"/>
    </xf>
    <xf numFmtId="3" fontId="1" fillId="6" borderId="1" xfId="0" applyNumberFormat="1" applyFont="1" applyFill="1" applyBorder="1" applyAlignment="1">
      <alignment horizontal="center"/>
    </xf>
    <xf numFmtId="3" fontId="1" fillId="7" borderId="1" xfId="0" applyNumberFormat="1" applyFont="1" applyFill="1" applyBorder="1" applyAlignment="1">
      <alignment horizontal="center"/>
    </xf>
    <xf numFmtId="3" fontId="1" fillId="8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wrapText="1"/>
    </xf>
    <xf numFmtId="3" fontId="0" fillId="4" borderId="1" xfId="0" applyNumberFormat="1" applyFont="1" applyFill="1" applyBorder="1" applyAlignment="1">
      <alignment horizontal="center"/>
    </xf>
    <xf numFmtId="3" fontId="0" fillId="5" borderId="1" xfId="0" applyNumberFormat="1" applyFont="1" applyFill="1" applyBorder="1" applyAlignment="1">
      <alignment horizontal="center"/>
    </xf>
    <xf numFmtId="3" fontId="0" fillId="6" borderId="1" xfId="0" applyNumberFormat="1" applyFont="1" applyFill="1" applyBorder="1" applyAlignment="1">
      <alignment horizontal="center"/>
    </xf>
    <xf numFmtId="3" fontId="0" fillId="7" borderId="1" xfId="0" applyNumberFormat="1" applyFont="1" applyFill="1" applyBorder="1" applyAlignment="1">
      <alignment horizontal="center"/>
    </xf>
    <xf numFmtId="3" fontId="0" fillId="8" borderId="1" xfId="0" applyNumberFormat="1" applyFont="1" applyFill="1" applyBorder="1" applyAlignment="1">
      <alignment horizontal="center"/>
    </xf>
    <xf numFmtId="3" fontId="2" fillId="14" borderId="1" xfId="0" applyNumberFormat="1" applyFont="1" applyFill="1" applyBorder="1" applyAlignment="1">
      <alignment wrapText="1"/>
    </xf>
    <xf numFmtId="3" fontId="2" fillId="14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/>
    </xf>
    <xf numFmtId="3" fontId="1" fillId="9" borderId="1" xfId="0" applyNumberFormat="1" applyFont="1" applyFill="1" applyBorder="1"/>
    <xf numFmtId="0" fontId="1" fillId="12" borderId="1" xfId="0" applyFont="1" applyFill="1" applyBorder="1" applyAlignment="1">
      <alignment horizontal="left" indent="1"/>
    </xf>
    <xf numFmtId="0" fontId="0" fillId="12" borderId="1" xfId="0" applyFill="1" applyBorder="1" applyAlignment="1">
      <alignment horizontal="left" indent="2"/>
    </xf>
    <xf numFmtId="0" fontId="1" fillId="13" borderId="1" xfId="0" applyFont="1" applyFill="1" applyBorder="1" applyAlignment="1">
      <alignment horizontal="left" indent="1"/>
    </xf>
    <xf numFmtId="0" fontId="0" fillId="13" borderId="1" xfId="0" applyFill="1" applyBorder="1" applyAlignment="1">
      <alignment horizontal="left" indent="2"/>
    </xf>
    <xf numFmtId="0" fontId="1" fillId="11" borderId="1" xfId="0" applyFont="1" applyFill="1" applyBorder="1" applyAlignment="1">
      <alignment horizontal="left" indent="1"/>
    </xf>
    <xf numFmtId="0" fontId="0" fillId="11" borderId="1" xfId="0" applyFill="1" applyBorder="1" applyAlignment="1">
      <alignment horizontal="left" indent="2"/>
    </xf>
    <xf numFmtId="0" fontId="1" fillId="6" borderId="1" xfId="0" applyFont="1" applyFill="1" applyBorder="1" applyAlignment="1">
      <alignment horizontal="left" indent="1"/>
    </xf>
    <xf numFmtId="0" fontId="0" fillId="6" borderId="1" xfId="0" applyFill="1" applyBorder="1" applyAlignment="1">
      <alignment horizontal="left" indent="2"/>
    </xf>
    <xf numFmtId="0" fontId="1" fillId="10" borderId="1" xfId="0" applyFont="1" applyFill="1" applyBorder="1" applyAlignment="1">
      <alignment horizontal="left" indent="1"/>
    </xf>
    <xf numFmtId="0" fontId="0" fillId="10" borderId="1" xfId="0" applyFill="1" applyBorder="1" applyAlignment="1">
      <alignment horizontal="left" indent="2"/>
    </xf>
    <xf numFmtId="0" fontId="1" fillId="15" borderId="1" xfId="0" applyFont="1" applyFill="1" applyBorder="1" applyAlignment="1">
      <alignment horizontal="left" indent="1"/>
    </xf>
    <xf numFmtId="0" fontId="0" fillId="15" borderId="1" xfId="0" applyFill="1" applyBorder="1" applyAlignment="1">
      <alignment horizontal="left" indent="2"/>
    </xf>
    <xf numFmtId="3" fontId="1" fillId="12" borderId="1" xfId="0" applyNumberFormat="1" applyFont="1" applyFill="1" applyBorder="1"/>
    <xf numFmtId="3" fontId="0" fillId="12" borderId="1" xfId="0" applyNumberFormat="1" applyFill="1" applyBorder="1"/>
    <xf numFmtId="3" fontId="1" fillId="13" borderId="1" xfId="0" applyNumberFormat="1" applyFont="1" applyFill="1" applyBorder="1"/>
    <xf numFmtId="3" fontId="0" fillId="13" borderId="1" xfId="0" applyNumberFormat="1" applyFill="1" applyBorder="1"/>
    <xf numFmtId="3" fontId="1" fillId="11" borderId="1" xfId="0" applyNumberFormat="1" applyFont="1" applyFill="1" applyBorder="1"/>
    <xf numFmtId="3" fontId="0" fillId="11" borderId="1" xfId="0" applyNumberFormat="1" applyFill="1" applyBorder="1"/>
    <xf numFmtId="3" fontId="1" fillId="6" borderId="1" xfId="0" applyNumberFormat="1" applyFont="1" applyFill="1" applyBorder="1"/>
    <xf numFmtId="3" fontId="0" fillId="6" borderId="1" xfId="0" applyNumberFormat="1" applyFill="1" applyBorder="1"/>
    <xf numFmtId="3" fontId="1" fillId="10" borderId="1" xfId="0" applyNumberFormat="1" applyFont="1" applyFill="1" applyBorder="1"/>
    <xf numFmtId="3" fontId="0" fillId="10" borderId="1" xfId="0" applyNumberFormat="1" applyFill="1" applyBorder="1"/>
    <xf numFmtId="3" fontId="1" fillId="15" borderId="1" xfId="0" applyNumberFormat="1" applyFont="1" applyFill="1" applyBorder="1"/>
    <xf numFmtId="3" fontId="0" fillId="15" borderId="1" xfId="0" applyNumberFormat="1" applyFill="1" applyBorder="1"/>
    <xf numFmtId="9" fontId="1" fillId="7" borderId="3" xfId="0" applyNumberFormat="1" applyFont="1" applyFill="1" applyBorder="1" applyAlignment="1">
      <alignment horizontal="center" vertical="top"/>
    </xf>
    <xf numFmtId="164" fontId="1" fillId="7" borderId="1" xfId="0" applyNumberFormat="1" applyFont="1" applyFill="1" applyBorder="1" applyAlignment="1">
      <alignment horizontal="center" vertical="top"/>
    </xf>
    <xf numFmtId="164" fontId="1" fillId="8" borderId="3" xfId="0" applyNumberFormat="1" applyFont="1" applyFill="1" applyBorder="1" applyAlignment="1">
      <alignment horizontal="center" vertical="top"/>
    </xf>
    <xf numFmtId="164" fontId="1" fillId="8" borderId="1" xfId="0" applyNumberFormat="1" applyFont="1" applyFill="1" applyBorder="1" applyAlignment="1">
      <alignment horizontal="center" vertical="top"/>
    </xf>
    <xf numFmtId="9" fontId="1" fillId="5" borderId="3" xfId="0" applyNumberFormat="1" applyFont="1" applyFill="1" applyBorder="1" applyAlignment="1">
      <alignment horizontal="center" vertical="top"/>
    </xf>
    <xf numFmtId="9" fontId="1" fillId="5" borderId="1" xfId="0" applyNumberFormat="1" applyFont="1" applyFill="1" applyBorder="1" applyAlignment="1">
      <alignment horizontal="center" vertical="top"/>
    </xf>
    <xf numFmtId="9" fontId="1" fillId="6" borderId="3" xfId="0" applyNumberFormat="1" applyFont="1" applyFill="1" applyBorder="1" applyAlignment="1">
      <alignment horizontal="center" vertical="top"/>
    </xf>
    <xf numFmtId="9" fontId="1" fillId="6" borderId="1" xfId="0" applyNumberFormat="1" applyFont="1" applyFill="1" applyBorder="1" applyAlignment="1">
      <alignment horizontal="center" vertical="top"/>
    </xf>
    <xf numFmtId="9" fontId="1" fillId="3" borderId="3" xfId="0" applyNumberFormat="1" applyFont="1" applyFill="1" applyBorder="1" applyAlignment="1">
      <alignment horizontal="center" vertical="top"/>
    </xf>
    <xf numFmtId="9" fontId="0" fillId="3" borderId="1" xfId="0" applyNumberFormat="1" applyFill="1" applyBorder="1" applyAlignment="1">
      <alignment horizontal="center" vertical="top"/>
    </xf>
    <xf numFmtId="9" fontId="1" fillId="4" borderId="3" xfId="0" applyNumberFormat="1" applyFont="1" applyFill="1" applyBorder="1" applyAlignment="1">
      <alignment horizontal="center" vertical="top"/>
    </xf>
    <xf numFmtId="9" fontId="1" fillId="4" borderId="1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J43"/>
  <sheetViews>
    <sheetView tabSelected="1" workbookViewId="0">
      <selection sqref="A1:J1"/>
    </sheetView>
  </sheetViews>
  <sheetFormatPr defaultRowHeight="15"/>
  <cols>
    <col min="1" max="1" width="17.42578125" customWidth="1"/>
    <col min="2" max="2" width="13.140625" style="1" customWidth="1"/>
    <col min="3" max="3" width="14.42578125" style="1" customWidth="1"/>
    <col min="4" max="4" width="13.140625" style="1" customWidth="1"/>
    <col min="5" max="5" width="14.140625" style="1" customWidth="1"/>
    <col min="6" max="6" width="11.42578125" customWidth="1"/>
    <col min="7" max="7" width="12.85546875" customWidth="1"/>
    <col min="8" max="8" width="12.7109375" bestFit="1" customWidth="1"/>
    <col min="9" max="9" width="11.85546875" customWidth="1"/>
    <col min="10" max="10" width="13.7109375" bestFit="1" customWidth="1"/>
    <col min="12" max="12" width="12.7109375" bestFit="1" customWidth="1"/>
  </cols>
  <sheetData>
    <row r="1" spans="1:10" ht="75">
      <c r="A1" s="2">
        <v>2014</v>
      </c>
      <c r="B1" s="21" t="s">
        <v>8</v>
      </c>
      <c r="C1" s="22" t="s">
        <v>9</v>
      </c>
      <c r="D1" s="21" t="s">
        <v>21</v>
      </c>
      <c r="E1" s="22" t="s">
        <v>22</v>
      </c>
      <c r="F1" s="3" t="s">
        <v>18</v>
      </c>
      <c r="G1" s="3" t="s">
        <v>16</v>
      </c>
      <c r="H1" s="8" t="s">
        <v>17</v>
      </c>
      <c r="I1" s="8" t="s">
        <v>7</v>
      </c>
      <c r="J1" s="15" t="s">
        <v>20</v>
      </c>
    </row>
    <row r="2" spans="1:10">
      <c r="A2" s="23" t="s">
        <v>15</v>
      </c>
      <c r="B2" s="24">
        <v>1543362</v>
      </c>
      <c r="C2" s="24">
        <v>37292653.520000003</v>
      </c>
      <c r="D2" s="24">
        <v>25558</v>
      </c>
      <c r="E2" s="24">
        <v>46599548.890000001</v>
      </c>
      <c r="F2" s="9">
        <f>B2+D2</f>
        <v>1568920</v>
      </c>
      <c r="G2" s="9">
        <f>C2+E2</f>
        <v>83892202.409999996</v>
      </c>
      <c r="H2" s="6">
        <f>SUM(H3:H43)</f>
        <v>1.0000000000000002</v>
      </c>
      <c r="I2" s="7">
        <f>SUM(I3:I43)</f>
        <v>1</v>
      </c>
      <c r="J2" s="7">
        <f>E2/G2</f>
        <v>0.55546937082730952</v>
      </c>
    </row>
    <row r="3" spans="1:10">
      <c r="A3" s="25" t="s">
        <v>3</v>
      </c>
      <c r="B3" s="37">
        <v>1273899</v>
      </c>
      <c r="C3" s="37">
        <v>21059711.420000002</v>
      </c>
      <c r="D3" s="37">
        <v>4060</v>
      </c>
      <c r="E3" s="37">
        <v>129368.34</v>
      </c>
      <c r="F3" s="4">
        <f>B3+D3</f>
        <v>1277959</v>
      </c>
      <c r="G3" s="4">
        <f>C3+E3</f>
        <v>21189079.760000002</v>
      </c>
      <c r="H3" s="57">
        <f>G3/G$2</f>
        <v>0.25257508029702475</v>
      </c>
      <c r="I3" s="58">
        <f>F3/F2</f>
        <v>0.81454694949391937</v>
      </c>
      <c r="J3" s="58">
        <f>E3/G3</f>
        <v>6.1054251277215445E-3</v>
      </c>
    </row>
    <row r="4" spans="1:10">
      <c r="A4" s="26" t="s">
        <v>14</v>
      </c>
      <c r="B4" s="38">
        <v>239497</v>
      </c>
      <c r="C4" s="38">
        <v>4447226</v>
      </c>
      <c r="D4" s="38">
        <v>340</v>
      </c>
      <c r="E4" s="38">
        <v>11804</v>
      </c>
      <c r="F4" s="5">
        <f>B4+D4</f>
        <v>239837</v>
      </c>
      <c r="G4" s="5">
        <f t="shared" ref="F4:G33" si="0">C4+E4</f>
        <v>4459030</v>
      </c>
      <c r="H4" s="57"/>
      <c r="I4" s="58"/>
      <c r="J4" s="58"/>
    </row>
    <row r="5" spans="1:10">
      <c r="A5" s="26" t="s">
        <v>13</v>
      </c>
      <c r="B5" s="38">
        <v>28276</v>
      </c>
      <c r="C5" s="38">
        <v>472398</v>
      </c>
      <c r="D5" s="38">
        <v>49</v>
      </c>
      <c r="E5" s="38">
        <v>1438</v>
      </c>
      <c r="F5" s="5">
        <f t="shared" si="0"/>
        <v>28325</v>
      </c>
      <c r="G5" s="5">
        <f t="shared" si="0"/>
        <v>473836</v>
      </c>
      <c r="H5" s="57"/>
      <c r="I5" s="58"/>
      <c r="J5" s="58"/>
    </row>
    <row r="6" spans="1:10">
      <c r="A6" s="26" t="s">
        <v>10</v>
      </c>
      <c r="B6" s="38">
        <v>1393</v>
      </c>
      <c r="C6" s="38">
        <v>21786</v>
      </c>
      <c r="D6" s="38">
        <v>0</v>
      </c>
      <c r="E6" s="38">
        <v>0</v>
      </c>
      <c r="F6" s="5">
        <f t="shared" si="0"/>
        <v>1393</v>
      </c>
      <c r="G6" s="5">
        <f t="shared" si="0"/>
        <v>21786</v>
      </c>
      <c r="H6" s="57"/>
      <c r="I6" s="58"/>
      <c r="J6" s="58"/>
    </row>
    <row r="7" spans="1:10">
      <c r="A7" s="26" t="s">
        <v>12</v>
      </c>
      <c r="B7" s="38">
        <v>731500</v>
      </c>
      <c r="C7" s="38">
        <v>12375273</v>
      </c>
      <c r="D7" s="38">
        <v>3117</v>
      </c>
      <c r="E7" s="38">
        <v>104921</v>
      </c>
      <c r="F7" s="5">
        <f t="shared" si="0"/>
        <v>734617</v>
      </c>
      <c r="G7" s="5">
        <f t="shared" si="0"/>
        <v>12480194</v>
      </c>
      <c r="H7" s="57"/>
      <c r="I7" s="58"/>
      <c r="J7" s="58"/>
    </row>
    <row r="8" spans="1:10">
      <c r="A8" s="26" t="s">
        <v>11</v>
      </c>
      <c r="B8" s="38">
        <v>39348</v>
      </c>
      <c r="C8" s="38">
        <v>63952</v>
      </c>
      <c r="D8" s="38">
        <v>245</v>
      </c>
      <c r="E8" s="38">
        <v>573</v>
      </c>
      <c r="F8" s="5">
        <f t="shared" si="0"/>
        <v>39593</v>
      </c>
      <c r="G8" s="5">
        <f t="shared" si="0"/>
        <v>64525</v>
      </c>
      <c r="H8" s="57"/>
      <c r="I8" s="58"/>
      <c r="J8" s="58"/>
    </row>
    <row r="9" spans="1:10">
      <c r="A9" s="26" t="s">
        <v>0</v>
      </c>
      <c r="B9" s="38">
        <v>223121</v>
      </c>
      <c r="C9" s="38">
        <v>3513280</v>
      </c>
      <c r="D9" s="38">
        <v>303</v>
      </c>
      <c r="E9" s="38">
        <v>9970</v>
      </c>
      <c r="F9" s="5">
        <f t="shared" si="0"/>
        <v>223424</v>
      </c>
      <c r="G9" s="5">
        <f t="shared" si="0"/>
        <v>3523250</v>
      </c>
      <c r="H9" s="57"/>
      <c r="I9" s="58"/>
      <c r="J9" s="58"/>
    </row>
    <row r="10" spans="1:10">
      <c r="A10" s="26" t="s">
        <v>19</v>
      </c>
      <c r="B10" s="38">
        <v>10764</v>
      </c>
      <c r="C10" s="38">
        <v>165796.42000000001</v>
      </c>
      <c r="D10" s="38">
        <v>6</v>
      </c>
      <c r="E10" s="38">
        <v>662.33999999999992</v>
      </c>
      <c r="F10" s="5">
        <f t="shared" si="0"/>
        <v>10770</v>
      </c>
      <c r="G10" s="5">
        <f t="shared" si="0"/>
        <v>166458.76</v>
      </c>
      <c r="H10" s="57"/>
      <c r="I10" s="58"/>
      <c r="J10" s="58"/>
    </row>
    <row r="11" spans="1:10">
      <c r="A11" s="27" t="s">
        <v>4</v>
      </c>
      <c r="B11" s="39">
        <v>150363</v>
      </c>
      <c r="C11" s="39">
        <v>2699575.55</v>
      </c>
      <c r="D11" s="39">
        <v>275</v>
      </c>
      <c r="E11" s="39">
        <v>5171</v>
      </c>
      <c r="F11" s="10">
        <f t="shared" si="0"/>
        <v>150638</v>
      </c>
      <c r="G11" s="10">
        <f t="shared" si="0"/>
        <v>2704746.55</v>
      </c>
      <c r="H11" s="59">
        <f>G11/G2</f>
        <v>3.2240738379728039E-2</v>
      </c>
      <c r="I11" s="60">
        <f>F11/F2</f>
        <v>9.6013818422864133E-2</v>
      </c>
      <c r="J11" s="60">
        <f>E11/G11</f>
        <v>1.9118242335866924E-3</v>
      </c>
    </row>
    <row r="12" spans="1:10">
      <c r="A12" s="28" t="s">
        <v>14</v>
      </c>
      <c r="B12" s="40">
        <v>35052</v>
      </c>
      <c r="C12" s="40">
        <v>877690</v>
      </c>
      <c r="D12" s="40">
        <v>0</v>
      </c>
      <c r="E12" s="40">
        <v>0</v>
      </c>
      <c r="F12" s="16">
        <f t="shared" si="0"/>
        <v>35052</v>
      </c>
      <c r="G12" s="16">
        <f t="shared" si="0"/>
        <v>877690</v>
      </c>
      <c r="H12" s="59"/>
      <c r="I12" s="60"/>
      <c r="J12" s="60"/>
    </row>
    <row r="13" spans="1:10">
      <c r="A13" s="28" t="s">
        <v>13</v>
      </c>
      <c r="B13" s="40">
        <v>5113</v>
      </c>
      <c r="C13" s="40">
        <v>79985</v>
      </c>
      <c r="D13" s="40">
        <v>0</v>
      </c>
      <c r="E13" s="40">
        <v>0</v>
      </c>
      <c r="F13" s="16">
        <f t="shared" si="0"/>
        <v>5113</v>
      </c>
      <c r="G13" s="16">
        <f t="shared" si="0"/>
        <v>79985</v>
      </c>
      <c r="H13" s="59"/>
      <c r="I13" s="60"/>
      <c r="J13" s="60"/>
    </row>
    <row r="14" spans="1:10">
      <c r="A14" s="28" t="s">
        <v>10</v>
      </c>
      <c r="B14" s="40">
        <v>115</v>
      </c>
      <c r="C14" s="40">
        <v>1549</v>
      </c>
      <c r="D14" s="40">
        <v>0</v>
      </c>
      <c r="E14" s="40">
        <v>0</v>
      </c>
      <c r="F14" s="16">
        <f t="shared" si="0"/>
        <v>115</v>
      </c>
      <c r="G14" s="16">
        <f t="shared" si="0"/>
        <v>1549</v>
      </c>
      <c r="H14" s="59"/>
      <c r="I14" s="60"/>
      <c r="J14" s="60"/>
    </row>
    <row r="15" spans="1:10">
      <c r="A15" s="28" t="s">
        <v>12</v>
      </c>
      <c r="B15" s="40">
        <v>68958</v>
      </c>
      <c r="C15" s="40">
        <v>1202071</v>
      </c>
      <c r="D15" s="40">
        <v>275</v>
      </c>
      <c r="E15" s="40">
        <v>5171</v>
      </c>
      <c r="F15" s="16">
        <f t="shared" si="0"/>
        <v>69233</v>
      </c>
      <c r="G15" s="16">
        <f t="shared" si="0"/>
        <v>1207242</v>
      </c>
      <c r="H15" s="59"/>
      <c r="I15" s="60"/>
      <c r="J15" s="60"/>
    </row>
    <row r="16" spans="1:10">
      <c r="A16" s="28" t="s">
        <v>11</v>
      </c>
      <c r="B16" s="40">
        <v>9568</v>
      </c>
      <c r="C16" s="40">
        <v>15243</v>
      </c>
      <c r="D16" s="40">
        <v>0</v>
      </c>
      <c r="E16" s="40">
        <v>0</v>
      </c>
      <c r="F16" s="16">
        <f t="shared" si="0"/>
        <v>9568</v>
      </c>
      <c r="G16" s="16">
        <f t="shared" si="0"/>
        <v>15243</v>
      </c>
      <c r="H16" s="59"/>
      <c r="I16" s="60"/>
      <c r="J16" s="60"/>
    </row>
    <row r="17" spans="1:10">
      <c r="A17" s="28" t="s">
        <v>0</v>
      </c>
      <c r="B17" s="40">
        <v>28494</v>
      </c>
      <c r="C17" s="40">
        <v>466769</v>
      </c>
      <c r="D17" s="40">
        <v>0</v>
      </c>
      <c r="E17" s="40">
        <v>0</v>
      </c>
      <c r="F17" s="16">
        <f t="shared" si="0"/>
        <v>28494</v>
      </c>
      <c r="G17" s="16">
        <f t="shared" si="0"/>
        <v>466769</v>
      </c>
      <c r="H17" s="59"/>
      <c r="I17" s="60"/>
      <c r="J17" s="60"/>
    </row>
    <row r="18" spans="1:10">
      <c r="A18" s="28" t="s">
        <v>19</v>
      </c>
      <c r="B18" s="40">
        <v>3063</v>
      </c>
      <c r="C18" s="40">
        <v>56268.549999999996</v>
      </c>
      <c r="D18" s="40">
        <v>0</v>
      </c>
      <c r="E18" s="40">
        <v>0</v>
      </c>
      <c r="F18" s="16">
        <f t="shared" si="0"/>
        <v>3063</v>
      </c>
      <c r="G18" s="16">
        <f t="shared" si="0"/>
        <v>56268.549999999996</v>
      </c>
      <c r="H18" s="59"/>
      <c r="I18" s="60"/>
      <c r="J18" s="60"/>
    </row>
    <row r="19" spans="1:10">
      <c r="A19" s="29" t="s">
        <v>5</v>
      </c>
      <c r="B19" s="41">
        <v>102055</v>
      </c>
      <c r="C19" s="41">
        <v>5211613.63</v>
      </c>
      <c r="D19" s="41">
        <v>11257</v>
      </c>
      <c r="E19" s="41">
        <v>1956240</v>
      </c>
      <c r="F19" s="11">
        <f t="shared" si="0"/>
        <v>113312</v>
      </c>
      <c r="G19" s="11">
        <f t="shared" si="0"/>
        <v>7167853.6299999999</v>
      </c>
      <c r="H19" s="53">
        <f>G19/G2</f>
        <v>8.5441237970712611E-2</v>
      </c>
      <c r="I19" s="54">
        <f>F19/F2</f>
        <v>7.2222930423476023E-2</v>
      </c>
      <c r="J19" s="54">
        <f>E19/G19</f>
        <v>0.27291851940341588</v>
      </c>
    </row>
    <row r="20" spans="1:10">
      <c r="A20" s="30" t="s">
        <v>14</v>
      </c>
      <c r="B20" s="42">
        <v>24166</v>
      </c>
      <c r="C20" s="42">
        <v>1637021</v>
      </c>
      <c r="D20" s="42">
        <v>4037</v>
      </c>
      <c r="E20" s="42">
        <v>1000772</v>
      </c>
      <c r="F20" s="17">
        <f t="shared" si="0"/>
        <v>28203</v>
      </c>
      <c r="G20" s="17">
        <f t="shared" si="0"/>
        <v>2637793</v>
      </c>
      <c r="H20" s="53"/>
      <c r="I20" s="54"/>
      <c r="J20" s="54"/>
    </row>
    <row r="21" spans="1:10">
      <c r="A21" s="30" t="s">
        <v>13</v>
      </c>
      <c r="B21" s="42">
        <v>4139</v>
      </c>
      <c r="C21" s="42">
        <v>223486</v>
      </c>
      <c r="D21" s="42">
        <v>429</v>
      </c>
      <c r="E21" s="42">
        <v>33709</v>
      </c>
      <c r="F21" s="17">
        <f t="shared" si="0"/>
        <v>4568</v>
      </c>
      <c r="G21" s="17">
        <f t="shared" si="0"/>
        <v>257195</v>
      </c>
      <c r="H21" s="53"/>
      <c r="I21" s="54"/>
      <c r="J21" s="54"/>
    </row>
    <row r="22" spans="1:10">
      <c r="A22" s="30" t="s">
        <v>10</v>
      </c>
      <c r="B22" s="42">
        <v>162</v>
      </c>
      <c r="C22" s="42">
        <v>12236</v>
      </c>
      <c r="D22" s="42">
        <v>0</v>
      </c>
      <c r="E22" s="42">
        <v>0</v>
      </c>
      <c r="F22" s="17">
        <f t="shared" si="0"/>
        <v>162</v>
      </c>
      <c r="G22" s="17">
        <f t="shared" si="0"/>
        <v>12236</v>
      </c>
      <c r="H22" s="53"/>
      <c r="I22" s="54"/>
      <c r="J22" s="54"/>
    </row>
    <row r="23" spans="1:10">
      <c r="A23" s="30" t="s">
        <v>12</v>
      </c>
      <c r="B23" s="42">
        <v>47316</v>
      </c>
      <c r="C23" s="42">
        <v>2375332</v>
      </c>
      <c r="D23" s="42">
        <v>4573</v>
      </c>
      <c r="E23" s="42">
        <v>709760</v>
      </c>
      <c r="F23" s="17">
        <f t="shared" si="0"/>
        <v>51889</v>
      </c>
      <c r="G23" s="17">
        <f t="shared" si="0"/>
        <v>3085092</v>
      </c>
      <c r="H23" s="53"/>
      <c r="I23" s="54"/>
      <c r="J23" s="54"/>
    </row>
    <row r="24" spans="1:10">
      <c r="A24" s="30" t="s">
        <v>11</v>
      </c>
      <c r="B24" s="42">
        <v>3282</v>
      </c>
      <c r="C24" s="42">
        <v>10211</v>
      </c>
      <c r="D24" s="42">
        <v>162</v>
      </c>
      <c r="E24" s="42">
        <v>704</v>
      </c>
      <c r="F24" s="17">
        <f t="shared" si="0"/>
        <v>3444</v>
      </c>
      <c r="G24" s="17">
        <f t="shared" si="0"/>
        <v>10915</v>
      </c>
      <c r="H24" s="53"/>
      <c r="I24" s="54"/>
      <c r="J24" s="54"/>
    </row>
    <row r="25" spans="1:10">
      <c r="A25" s="30" t="s">
        <v>0</v>
      </c>
      <c r="B25" s="42">
        <v>21764</v>
      </c>
      <c r="C25" s="42">
        <v>904921</v>
      </c>
      <c r="D25" s="42">
        <v>1979</v>
      </c>
      <c r="E25" s="42">
        <v>203692</v>
      </c>
      <c r="F25" s="17">
        <f t="shared" si="0"/>
        <v>23743</v>
      </c>
      <c r="G25" s="17">
        <f t="shared" si="0"/>
        <v>1108613</v>
      </c>
      <c r="H25" s="53"/>
      <c r="I25" s="54"/>
      <c r="J25" s="54"/>
    </row>
    <row r="26" spans="1:10">
      <c r="A26" s="30" t="s">
        <v>19</v>
      </c>
      <c r="B26" s="42">
        <v>1226</v>
      </c>
      <c r="C26" s="42">
        <v>48406.63</v>
      </c>
      <c r="D26" s="42">
        <v>77</v>
      </c>
      <c r="E26" s="42">
        <v>7603</v>
      </c>
      <c r="F26" s="17">
        <f t="shared" si="0"/>
        <v>1303</v>
      </c>
      <c r="G26" s="17">
        <f t="shared" si="0"/>
        <v>56009.63</v>
      </c>
      <c r="H26" s="53"/>
      <c r="I26" s="54"/>
      <c r="J26" s="54"/>
    </row>
    <row r="27" spans="1:10">
      <c r="A27" s="31" t="s">
        <v>2</v>
      </c>
      <c r="B27" s="43">
        <v>12337</v>
      </c>
      <c r="C27" s="43">
        <v>3947036.04</v>
      </c>
      <c r="D27" s="43">
        <v>5744</v>
      </c>
      <c r="E27" s="43">
        <v>4581456.05</v>
      </c>
      <c r="F27" s="12">
        <f t="shared" si="0"/>
        <v>18081</v>
      </c>
      <c r="G27" s="12">
        <f t="shared" si="0"/>
        <v>8528492.0899999999</v>
      </c>
      <c r="H27" s="55">
        <f>G27/G2</f>
        <v>0.10166012865318934</v>
      </c>
      <c r="I27" s="56">
        <f>F27/F2</f>
        <v>1.1524488182953879E-2</v>
      </c>
      <c r="J27" s="56">
        <f>E27/G27</f>
        <v>0.53719414893659123</v>
      </c>
    </row>
    <row r="28" spans="1:10">
      <c r="A28" s="32" t="s">
        <v>14</v>
      </c>
      <c r="B28" s="44">
        <v>220</v>
      </c>
      <c r="C28" s="44">
        <v>412517</v>
      </c>
      <c r="D28" s="44">
        <v>573</v>
      </c>
      <c r="E28" s="44">
        <v>1339156</v>
      </c>
      <c r="F28" s="18">
        <f t="shared" si="0"/>
        <v>793</v>
      </c>
      <c r="G28" s="18">
        <f t="shared" si="0"/>
        <v>1751673</v>
      </c>
      <c r="H28" s="55"/>
      <c r="I28" s="56"/>
      <c r="J28" s="56"/>
    </row>
    <row r="29" spans="1:10">
      <c r="A29" s="32" t="s">
        <v>13</v>
      </c>
      <c r="B29" s="44">
        <v>337</v>
      </c>
      <c r="C29" s="44">
        <v>204244</v>
      </c>
      <c r="D29" s="44">
        <v>215</v>
      </c>
      <c r="E29" s="44">
        <v>142366</v>
      </c>
      <c r="F29" s="18">
        <f t="shared" si="0"/>
        <v>552</v>
      </c>
      <c r="G29" s="18">
        <f t="shared" si="0"/>
        <v>346610</v>
      </c>
      <c r="H29" s="55"/>
      <c r="I29" s="56"/>
      <c r="J29" s="56"/>
    </row>
    <row r="30" spans="1:10">
      <c r="A30" s="32" t="s">
        <v>12</v>
      </c>
      <c r="B30" s="44">
        <v>9323</v>
      </c>
      <c r="C30" s="44">
        <v>1728498</v>
      </c>
      <c r="D30" s="44">
        <v>3177</v>
      </c>
      <c r="E30" s="44">
        <v>1404002</v>
      </c>
      <c r="F30" s="18">
        <f t="shared" si="0"/>
        <v>12500</v>
      </c>
      <c r="G30" s="18">
        <f t="shared" si="0"/>
        <v>3132500</v>
      </c>
      <c r="H30" s="55"/>
      <c r="I30" s="56"/>
      <c r="J30" s="56"/>
    </row>
    <row r="31" spans="1:10">
      <c r="A31" s="32" t="s">
        <v>11</v>
      </c>
      <c r="B31" s="44">
        <v>270</v>
      </c>
      <c r="C31" s="44">
        <v>12411</v>
      </c>
      <c r="D31" s="44">
        <v>245</v>
      </c>
      <c r="E31" s="44">
        <v>13190</v>
      </c>
      <c r="F31" s="18">
        <f t="shared" si="0"/>
        <v>515</v>
      </c>
      <c r="G31" s="18">
        <f t="shared" si="0"/>
        <v>25601</v>
      </c>
      <c r="H31" s="55"/>
      <c r="I31" s="56"/>
      <c r="J31" s="56"/>
    </row>
    <row r="32" spans="1:10">
      <c r="A32" s="32" t="s">
        <v>0</v>
      </c>
      <c r="B32" s="44">
        <v>1999</v>
      </c>
      <c r="C32" s="44">
        <v>1505997</v>
      </c>
      <c r="D32" s="44">
        <v>1464</v>
      </c>
      <c r="E32" s="44">
        <v>1646064</v>
      </c>
      <c r="F32" s="18">
        <f t="shared" si="0"/>
        <v>3463</v>
      </c>
      <c r="G32" s="18">
        <f t="shared" si="0"/>
        <v>3152061</v>
      </c>
      <c r="H32" s="55"/>
      <c r="I32" s="56"/>
      <c r="J32" s="56"/>
    </row>
    <row r="33" spans="1:10">
      <c r="A33" s="32" t="s">
        <v>19</v>
      </c>
      <c r="B33" s="44">
        <v>188</v>
      </c>
      <c r="C33" s="44">
        <v>83369.040000000008</v>
      </c>
      <c r="D33" s="44">
        <v>70</v>
      </c>
      <c r="E33" s="44">
        <v>36678.050000000003</v>
      </c>
      <c r="F33" s="18">
        <f t="shared" si="0"/>
        <v>258</v>
      </c>
      <c r="G33" s="18">
        <f t="shared" si="0"/>
        <v>120047.09000000001</v>
      </c>
      <c r="H33" s="55"/>
      <c r="I33" s="56"/>
      <c r="J33" s="56"/>
    </row>
    <row r="34" spans="1:10">
      <c r="A34" s="33" t="s">
        <v>1</v>
      </c>
      <c r="B34" s="45">
        <v>4707</v>
      </c>
      <c r="C34" s="45">
        <v>4374614.88</v>
      </c>
      <c r="D34" s="45">
        <v>4222</v>
      </c>
      <c r="E34" s="45">
        <v>39927313.5</v>
      </c>
      <c r="F34" s="13">
        <f>B34+D34</f>
        <v>8929</v>
      </c>
      <c r="G34" s="13">
        <f>C34+E34</f>
        <v>44301928.380000003</v>
      </c>
      <c r="H34" s="49">
        <f>G34/G2</f>
        <v>0.52808159885333028</v>
      </c>
      <c r="I34" s="50">
        <f>F34/F2</f>
        <v>5.6911760956581594E-3</v>
      </c>
      <c r="J34" s="50">
        <f>E34/G34</f>
        <v>0.90125452683511376</v>
      </c>
    </row>
    <row r="35" spans="1:10">
      <c r="A35" s="34" t="s">
        <v>14</v>
      </c>
      <c r="B35" s="46">
        <v>10</v>
      </c>
      <c r="C35" s="46">
        <v>235275</v>
      </c>
      <c r="D35" s="46">
        <v>94</v>
      </c>
      <c r="E35" s="46">
        <v>3768443</v>
      </c>
      <c r="F35" s="19">
        <f>B35+D35</f>
        <v>104</v>
      </c>
      <c r="G35" s="19">
        <f>C35+E35</f>
        <v>4003718</v>
      </c>
      <c r="H35" s="49"/>
      <c r="I35" s="50"/>
      <c r="J35" s="50"/>
    </row>
    <row r="36" spans="1:10">
      <c r="A36" s="34" t="s">
        <v>13</v>
      </c>
      <c r="B36" s="46">
        <v>28</v>
      </c>
      <c r="C36" s="46">
        <v>131501</v>
      </c>
      <c r="D36" s="46">
        <v>84</v>
      </c>
      <c r="E36" s="46">
        <v>2965809</v>
      </c>
      <c r="F36" s="19">
        <f t="shared" ref="F36:G40" si="1">B36+D36</f>
        <v>112</v>
      </c>
      <c r="G36" s="19">
        <f t="shared" si="1"/>
        <v>3097310</v>
      </c>
      <c r="H36" s="49"/>
      <c r="I36" s="50"/>
      <c r="J36" s="50"/>
    </row>
    <row r="37" spans="1:10">
      <c r="A37" s="34" t="s">
        <v>12</v>
      </c>
      <c r="B37" s="46">
        <v>4590</v>
      </c>
      <c r="C37" s="46">
        <v>3435714</v>
      </c>
      <c r="D37" s="46">
        <v>3798</v>
      </c>
      <c r="E37" s="46">
        <v>23953782</v>
      </c>
      <c r="F37" s="19">
        <f t="shared" si="1"/>
        <v>8388</v>
      </c>
      <c r="G37" s="19">
        <f t="shared" si="1"/>
        <v>27389496</v>
      </c>
      <c r="H37" s="49"/>
      <c r="I37" s="50"/>
      <c r="J37" s="50"/>
    </row>
    <row r="38" spans="1:10">
      <c r="A38" s="34" t="s">
        <v>11</v>
      </c>
      <c r="B38" s="46">
        <v>3</v>
      </c>
      <c r="C38" s="46">
        <v>6195</v>
      </c>
      <c r="D38" s="46">
        <v>17</v>
      </c>
      <c r="E38" s="46">
        <v>42710</v>
      </c>
      <c r="F38" s="19">
        <f t="shared" si="1"/>
        <v>20</v>
      </c>
      <c r="G38" s="19">
        <f t="shared" si="1"/>
        <v>48905</v>
      </c>
      <c r="H38" s="49"/>
      <c r="I38" s="50"/>
      <c r="J38" s="50"/>
    </row>
    <row r="39" spans="1:10">
      <c r="A39" s="34" t="s">
        <v>0</v>
      </c>
      <c r="B39" s="46">
        <v>67</v>
      </c>
      <c r="C39" s="46">
        <v>504993</v>
      </c>
      <c r="D39" s="46">
        <v>212</v>
      </c>
      <c r="E39" s="46">
        <v>8937267</v>
      </c>
      <c r="F39" s="19">
        <f t="shared" si="1"/>
        <v>279</v>
      </c>
      <c r="G39" s="19">
        <f t="shared" si="1"/>
        <v>9442260</v>
      </c>
      <c r="H39" s="49"/>
      <c r="I39" s="50"/>
      <c r="J39" s="50"/>
    </row>
    <row r="40" spans="1:10">
      <c r="A40" s="34" t="s">
        <v>19</v>
      </c>
      <c r="B40" s="46">
        <v>9</v>
      </c>
      <c r="C40" s="46">
        <v>60936.880000000005</v>
      </c>
      <c r="D40" s="46">
        <v>17</v>
      </c>
      <c r="E40" s="46">
        <v>259302.5</v>
      </c>
      <c r="F40" s="19">
        <f t="shared" si="1"/>
        <v>26</v>
      </c>
      <c r="G40" s="19">
        <f t="shared" si="1"/>
        <v>320239.38</v>
      </c>
      <c r="H40" s="49"/>
      <c r="I40" s="50"/>
      <c r="J40" s="50"/>
    </row>
    <row r="41" spans="1:10">
      <c r="A41" s="35" t="s">
        <v>6</v>
      </c>
      <c r="B41" s="47">
        <v>1</v>
      </c>
      <c r="C41" s="47">
        <v>102</v>
      </c>
      <c r="D41" s="47">
        <v>0</v>
      </c>
      <c r="E41" s="47">
        <v>0</v>
      </c>
      <c r="F41" s="14">
        <f>B41+D41</f>
        <v>1</v>
      </c>
      <c r="G41" s="14">
        <f>C41+E41</f>
        <v>102</v>
      </c>
      <c r="H41" s="51">
        <f>G41/G2</f>
        <v>1.2158460151219196E-6</v>
      </c>
      <c r="I41" s="52">
        <f>F41/F2</f>
        <v>6.3738112841954979E-7</v>
      </c>
      <c r="J41" s="52">
        <f>E43/G41</f>
        <v>0</v>
      </c>
    </row>
    <row r="42" spans="1:10">
      <c r="A42" s="36" t="s">
        <v>10</v>
      </c>
      <c r="B42" s="48">
        <v>1</v>
      </c>
      <c r="C42" s="48">
        <v>102</v>
      </c>
      <c r="D42" s="48">
        <v>0</v>
      </c>
      <c r="E42" s="48">
        <v>0</v>
      </c>
      <c r="F42" s="20">
        <f t="shared" ref="F42:G43" si="2">B42+D42</f>
        <v>1</v>
      </c>
      <c r="G42" s="20">
        <f t="shared" si="2"/>
        <v>102</v>
      </c>
      <c r="H42" s="51"/>
      <c r="I42" s="52"/>
      <c r="J42" s="52"/>
    </row>
    <row r="43" spans="1:10">
      <c r="A43" s="36" t="s">
        <v>0</v>
      </c>
      <c r="B43" s="48">
        <v>0</v>
      </c>
      <c r="C43" s="48">
        <v>0</v>
      </c>
      <c r="D43" s="48">
        <v>0</v>
      </c>
      <c r="E43" s="48">
        <v>0</v>
      </c>
      <c r="F43" s="20">
        <f t="shared" si="2"/>
        <v>0</v>
      </c>
      <c r="G43" s="20">
        <f t="shared" si="2"/>
        <v>0</v>
      </c>
      <c r="H43" s="51"/>
      <c r="I43" s="52"/>
      <c r="J43" s="52"/>
    </row>
  </sheetData>
  <mergeCells count="18">
    <mergeCell ref="H3:H10"/>
    <mergeCell ref="I3:I10"/>
    <mergeCell ref="J3:J10"/>
    <mergeCell ref="H11:H18"/>
    <mergeCell ref="I11:I18"/>
    <mergeCell ref="J11:J18"/>
    <mergeCell ref="H19:H26"/>
    <mergeCell ref="I19:I26"/>
    <mergeCell ref="J19:J26"/>
    <mergeCell ref="H27:H33"/>
    <mergeCell ref="I27:I33"/>
    <mergeCell ref="J27:J33"/>
    <mergeCell ref="H34:H40"/>
    <mergeCell ref="I34:I40"/>
    <mergeCell ref="J34:J40"/>
    <mergeCell ref="H41:H43"/>
    <mergeCell ref="I41:I43"/>
    <mergeCell ref="J41:J43"/>
  </mergeCells>
  <pageMargins left="0.7" right="0.7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2012-11-15T20:56:02Z</dcterms:created>
  <dc:creator>skosaifi</dc:creator>
  <lastModifiedBy>Paul Lopes</lastModifiedBy>
  <lastPrinted>2013-04-30T16:04:06Z</lastPrinted>
  <dcterms:modified xsi:type="dcterms:W3CDTF">2015-01-23T15:30:28Z</dcterms:modified>
</coreProperties>
</file>