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Public Housing Notices\Public Housing Notices 2019\PHN 2019-09 Notice of Funding Availability – Accessible Unit Initiative\"/>
    </mc:Choice>
  </mc:AlternateContent>
  <bookViews>
    <workbookView xWindow="0" yWindow="0" windowWidth="28800" windowHeight="12135"/>
  </bookViews>
  <sheets>
    <sheet name="master LHA sheet" sheetId="1" r:id="rId1"/>
  </sheets>
  <externalReferences>
    <externalReference r:id="rId2"/>
  </externalReferences>
  <definedNames>
    <definedName name="_xlnm._FilterDatabase" localSheetId="0" hidden="1">'master LHA sheet'!$A$1:$T$242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0" i="1" l="1"/>
  <c r="J241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" i="1"/>
  <c r="N240" i="1"/>
  <c r="M240" i="1"/>
  <c r="L240" i="1"/>
  <c r="K240" i="1"/>
  <c r="N239" i="1"/>
  <c r="M239" i="1"/>
  <c r="L239" i="1"/>
  <c r="K239" i="1"/>
  <c r="N238" i="1"/>
  <c r="M238" i="1"/>
  <c r="L238" i="1"/>
  <c r="K238" i="1"/>
  <c r="N237" i="1"/>
  <c r="M237" i="1"/>
  <c r="L237" i="1"/>
  <c r="K237" i="1"/>
  <c r="N236" i="1"/>
  <c r="M236" i="1"/>
  <c r="L236" i="1"/>
  <c r="K236" i="1"/>
  <c r="N235" i="1"/>
  <c r="M235" i="1"/>
  <c r="L235" i="1"/>
  <c r="K235" i="1"/>
  <c r="O235" i="1" s="1"/>
  <c r="R235" i="1" s="1"/>
  <c r="N234" i="1"/>
  <c r="M234" i="1"/>
  <c r="L234" i="1"/>
  <c r="K234" i="1"/>
  <c r="N233" i="1"/>
  <c r="M233" i="1"/>
  <c r="L233" i="1"/>
  <c r="K233" i="1"/>
  <c r="N232" i="1"/>
  <c r="M232" i="1"/>
  <c r="L232" i="1"/>
  <c r="K232" i="1"/>
  <c r="N231" i="1"/>
  <c r="M231" i="1"/>
  <c r="L231" i="1"/>
  <c r="K231" i="1"/>
  <c r="O231" i="1" s="1"/>
  <c r="R231" i="1" s="1"/>
  <c r="N230" i="1"/>
  <c r="M230" i="1"/>
  <c r="L230" i="1"/>
  <c r="K230" i="1"/>
  <c r="N229" i="1"/>
  <c r="M229" i="1"/>
  <c r="L229" i="1"/>
  <c r="K229" i="1"/>
  <c r="N228" i="1"/>
  <c r="M228" i="1"/>
  <c r="L228" i="1"/>
  <c r="K228" i="1"/>
  <c r="N227" i="1"/>
  <c r="M227" i="1"/>
  <c r="L227" i="1"/>
  <c r="K227" i="1"/>
  <c r="N226" i="1"/>
  <c r="M226" i="1"/>
  <c r="L226" i="1"/>
  <c r="K226" i="1"/>
  <c r="N225" i="1"/>
  <c r="M225" i="1"/>
  <c r="L225" i="1"/>
  <c r="K225" i="1"/>
  <c r="N224" i="1"/>
  <c r="M224" i="1"/>
  <c r="L224" i="1"/>
  <c r="K224" i="1"/>
  <c r="N223" i="1"/>
  <c r="M223" i="1"/>
  <c r="L223" i="1"/>
  <c r="K223" i="1"/>
  <c r="N222" i="1"/>
  <c r="M222" i="1"/>
  <c r="L222" i="1"/>
  <c r="K222" i="1"/>
  <c r="N221" i="1"/>
  <c r="M221" i="1"/>
  <c r="L221" i="1"/>
  <c r="K221" i="1"/>
  <c r="N220" i="1"/>
  <c r="M220" i="1"/>
  <c r="L220" i="1"/>
  <c r="K220" i="1"/>
  <c r="N219" i="1"/>
  <c r="M219" i="1"/>
  <c r="L219" i="1"/>
  <c r="K219" i="1"/>
  <c r="N218" i="1"/>
  <c r="M218" i="1"/>
  <c r="L218" i="1"/>
  <c r="K218" i="1"/>
  <c r="N217" i="1"/>
  <c r="M217" i="1"/>
  <c r="L217" i="1"/>
  <c r="K217" i="1"/>
  <c r="N216" i="1"/>
  <c r="M216" i="1"/>
  <c r="L216" i="1"/>
  <c r="K216" i="1"/>
  <c r="N215" i="1"/>
  <c r="M215" i="1"/>
  <c r="L215" i="1"/>
  <c r="K215" i="1"/>
  <c r="N214" i="1"/>
  <c r="M214" i="1"/>
  <c r="L214" i="1"/>
  <c r="K214" i="1"/>
  <c r="N213" i="1"/>
  <c r="M213" i="1"/>
  <c r="L213" i="1"/>
  <c r="K213" i="1"/>
  <c r="N212" i="1"/>
  <c r="M212" i="1"/>
  <c r="L212" i="1"/>
  <c r="K212" i="1"/>
  <c r="N211" i="1"/>
  <c r="M211" i="1"/>
  <c r="L211" i="1"/>
  <c r="K211" i="1"/>
  <c r="N210" i="1"/>
  <c r="M210" i="1"/>
  <c r="L210" i="1"/>
  <c r="K210" i="1"/>
  <c r="N209" i="1"/>
  <c r="M209" i="1"/>
  <c r="L209" i="1"/>
  <c r="K209" i="1"/>
  <c r="N208" i="1"/>
  <c r="M208" i="1"/>
  <c r="L208" i="1"/>
  <c r="K208" i="1"/>
  <c r="N207" i="1"/>
  <c r="M207" i="1"/>
  <c r="L207" i="1"/>
  <c r="K207" i="1"/>
  <c r="N206" i="1"/>
  <c r="M206" i="1"/>
  <c r="L206" i="1"/>
  <c r="K206" i="1"/>
  <c r="N205" i="1"/>
  <c r="M205" i="1"/>
  <c r="L205" i="1"/>
  <c r="K205" i="1"/>
  <c r="N204" i="1"/>
  <c r="M204" i="1"/>
  <c r="L204" i="1"/>
  <c r="K204" i="1"/>
  <c r="N203" i="1"/>
  <c r="M203" i="1"/>
  <c r="L203" i="1"/>
  <c r="K203" i="1"/>
  <c r="N202" i="1"/>
  <c r="M202" i="1"/>
  <c r="L202" i="1"/>
  <c r="K202" i="1"/>
  <c r="N201" i="1"/>
  <c r="M201" i="1"/>
  <c r="L201" i="1"/>
  <c r="K201" i="1"/>
  <c r="N200" i="1"/>
  <c r="M200" i="1"/>
  <c r="L200" i="1"/>
  <c r="K200" i="1"/>
  <c r="N199" i="1"/>
  <c r="M199" i="1"/>
  <c r="L199" i="1"/>
  <c r="K199" i="1"/>
  <c r="N198" i="1"/>
  <c r="M198" i="1"/>
  <c r="L198" i="1"/>
  <c r="K198" i="1"/>
  <c r="N197" i="1"/>
  <c r="M197" i="1"/>
  <c r="L197" i="1"/>
  <c r="K197" i="1"/>
  <c r="N196" i="1"/>
  <c r="M196" i="1"/>
  <c r="L196" i="1"/>
  <c r="K196" i="1"/>
  <c r="N195" i="1"/>
  <c r="M195" i="1"/>
  <c r="L195" i="1"/>
  <c r="K195" i="1"/>
  <c r="N194" i="1"/>
  <c r="M194" i="1"/>
  <c r="L194" i="1"/>
  <c r="K194" i="1"/>
  <c r="N193" i="1"/>
  <c r="M193" i="1"/>
  <c r="L193" i="1"/>
  <c r="K193" i="1"/>
  <c r="N192" i="1"/>
  <c r="M192" i="1"/>
  <c r="L192" i="1"/>
  <c r="K192" i="1"/>
  <c r="N191" i="1"/>
  <c r="M191" i="1"/>
  <c r="L191" i="1"/>
  <c r="K191" i="1"/>
  <c r="N190" i="1"/>
  <c r="M190" i="1"/>
  <c r="L190" i="1"/>
  <c r="K190" i="1"/>
  <c r="N189" i="1"/>
  <c r="M189" i="1"/>
  <c r="L189" i="1"/>
  <c r="K189" i="1"/>
  <c r="N188" i="1"/>
  <c r="M188" i="1"/>
  <c r="L188" i="1"/>
  <c r="K188" i="1"/>
  <c r="N187" i="1"/>
  <c r="M187" i="1"/>
  <c r="L187" i="1"/>
  <c r="K187" i="1"/>
  <c r="N186" i="1"/>
  <c r="M186" i="1"/>
  <c r="L186" i="1"/>
  <c r="K186" i="1"/>
  <c r="N185" i="1"/>
  <c r="M185" i="1"/>
  <c r="L185" i="1"/>
  <c r="K185" i="1"/>
  <c r="N184" i="1"/>
  <c r="M184" i="1"/>
  <c r="L184" i="1"/>
  <c r="K184" i="1"/>
  <c r="N183" i="1"/>
  <c r="M183" i="1"/>
  <c r="L183" i="1"/>
  <c r="K183" i="1"/>
  <c r="N182" i="1"/>
  <c r="M182" i="1"/>
  <c r="L182" i="1"/>
  <c r="K182" i="1"/>
  <c r="N181" i="1"/>
  <c r="M181" i="1"/>
  <c r="L181" i="1"/>
  <c r="K181" i="1"/>
  <c r="N180" i="1"/>
  <c r="M180" i="1"/>
  <c r="L180" i="1"/>
  <c r="K180" i="1"/>
  <c r="N179" i="1"/>
  <c r="M179" i="1"/>
  <c r="L179" i="1"/>
  <c r="K179" i="1"/>
  <c r="N178" i="1"/>
  <c r="M178" i="1"/>
  <c r="L178" i="1"/>
  <c r="K178" i="1"/>
  <c r="N177" i="1"/>
  <c r="M177" i="1"/>
  <c r="L177" i="1"/>
  <c r="K177" i="1"/>
  <c r="N176" i="1"/>
  <c r="M176" i="1"/>
  <c r="L176" i="1"/>
  <c r="K176" i="1"/>
  <c r="N175" i="1"/>
  <c r="M175" i="1"/>
  <c r="L175" i="1"/>
  <c r="K175" i="1"/>
  <c r="N174" i="1"/>
  <c r="M174" i="1"/>
  <c r="L174" i="1"/>
  <c r="K174" i="1"/>
  <c r="N173" i="1"/>
  <c r="M173" i="1"/>
  <c r="L173" i="1"/>
  <c r="K173" i="1"/>
  <c r="N172" i="1"/>
  <c r="M172" i="1"/>
  <c r="L172" i="1"/>
  <c r="K172" i="1"/>
  <c r="N171" i="1"/>
  <c r="M171" i="1"/>
  <c r="L171" i="1"/>
  <c r="K171" i="1"/>
  <c r="N170" i="1"/>
  <c r="M170" i="1"/>
  <c r="L170" i="1"/>
  <c r="K170" i="1"/>
  <c r="N169" i="1"/>
  <c r="M169" i="1"/>
  <c r="L169" i="1"/>
  <c r="K169" i="1"/>
  <c r="N168" i="1"/>
  <c r="M168" i="1"/>
  <c r="L168" i="1"/>
  <c r="K168" i="1"/>
  <c r="N167" i="1"/>
  <c r="M167" i="1"/>
  <c r="L167" i="1"/>
  <c r="K167" i="1"/>
  <c r="N166" i="1"/>
  <c r="M166" i="1"/>
  <c r="L166" i="1"/>
  <c r="K166" i="1"/>
  <c r="N165" i="1"/>
  <c r="M165" i="1"/>
  <c r="L165" i="1"/>
  <c r="K165" i="1"/>
  <c r="N164" i="1"/>
  <c r="M164" i="1"/>
  <c r="L164" i="1"/>
  <c r="K164" i="1"/>
  <c r="N163" i="1"/>
  <c r="M163" i="1"/>
  <c r="L163" i="1"/>
  <c r="K163" i="1"/>
  <c r="N162" i="1"/>
  <c r="M162" i="1"/>
  <c r="L162" i="1"/>
  <c r="K162" i="1"/>
  <c r="N161" i="1"/>
  <c r="M161" i="1"/>
  <c r="L161" i="1"/>
  <c r="K161" i="1"/>
  <c r="N160" i="1"/>
  <c r="M160" i="1"/>
  <c r="L160" i="1"/>
  <c r="K160" i="1"/>
  <c r="N159" i="1"/>
  <c r="M159" i="1"/>
  <c r="L159" i="1"/>
  <c r="K159" i="1"/>
  <c r="N158" i="1"/>
  <c r="M158" i="1"/>
  <c r="L158" i="1"/>
  <c r="K158" i="1"/>
  <c r="N157" i="1"/>
  <c r="M157" i="1"/>
  <c r="L157" i="1"/>
  <c r="K157" i="1"/>
  <c r="N156" i="1"/>
  <c r="M156" i="1"/>
  <c r="L156" i="1"/>
  <c r="K156" i="1"/>
  <c r="N155" i="1"/>
  <c r="M155" i="1"/>
  <c r="L155" i="1"/>
  <c r="K155" i="1"/>
  <c r="N154" i="1"/>
  <c r="M154" i="1"/>
  <c r="L154" i="1"/>
  <c r="K154" i="1"/>
  <c r="N153" i="1"/>
  <c r="M153" i="1"/>
  <c r="L153" i="1"/>
  <c r="K153" i="1"/>
  <c r="N152" i="1"/>
  <c r="M152" i="1"/>
  <c r="L152" i="1"/>
  <c r="K152" i="1"/>
  <c r="N151" i="1"/>
  <c r="M151" i="1"/>
  <c r="L151" i="1"/>
  <c r="K151" i="1"/>
  <c r="N150" i="1"/>
  <c r="M150" i="1"/>
  <c r="L150" i="1"/>
  <c r="K150" i="1"/>
  <c r="N149" i="1"/>
  <c r="M149" i="1"/>
  <c r="L149" i="1"/>
  <c r="K149" i="1"/>
  <c r="N148" i="1"/>
  <c r="M148" i="1"/>
  <c r="L148" i="1"/>
  <c r="K148" i="1"/>
  <c r="N147" i="1"/>
  <c r="M147" i="1"/>
  <c r="L147" i="1"/>
  <c r="K147" i="1"/>
  <c r="N146" i="1"/>
  <c r="M146" i="1"/>
  <c r="L146" i="1"/>
  <c r="K146" i="1"/>
  <c r="N145" i="1"/>
  <c r="M145" i="1"/>
  <c r="L145" i="1"/>
  <c r="K145" i="1"/>
  <c r="N144" i="1"/>
  <c r="M144" i="1"/>
  <c r="L144" i="1"/>
  <c r="K144" i="1"/>
  <c r="N143" i="1"/>
  <c r="M143" i="1"/>
  <c r="L143" i="1"/>
  <c r="K143" i="1"/>
  <c r="N142" i="1"/>
  <c r="M142" i="1"/>
  <c r="L142" i="1"/>
  <c r="K142" i="1"/>
  <c r="N141" i="1"/>
  <c r="M141" i="1"/>
  <c r="L141" i="1"/>
  <c r="K141" i="1"/>
  <c r="N140" i="1"/>
  <c r="M140" i="1"/>
  <c r="L140" i="1"/>
  <c r="K140" i="1"/>
  <c r="N139" i="1"/>
  <c r="M139" i="1"/>
  <c r="L139" i="1"/>
  <c r="K139" i="1"/>
  <c r="N138" i="1"/>
  <c r="M138" i="1"/>
  <c r="L138" i="1"/>
  <c r="K138" i="1"/>
  <c r="N137" i="1"/>
  <c r="M137" i="1"/>
  <c r="L137" i="1"/>
  <c r="K137" i="1"/>
  <c r="N136" i="1"/>
  <c r="M136" i="1"/>
  <c r="L136" i="1"/>
  <c r="K136" i="1"/>
  <c r="N135" i="1"/>
  <c r="M135" i="1"/>
  <c r="L135" i="1"/>
  <c r="K135" i="1"/>
  <c r="N134" i="1"/>
  <c r="M134" i="1"/>
  <c r="L134" i="1"/>
  <c r="K134" i="1"/>
  <c r="N133" i="1"/>
  <c r="M133" i="1"/>
  <c r="L133" i="1"/>
  <c r="K133" i="1"/>
  <c r="N132" i="1"/>
  <c r="M132" i="1"/>
  <c r="L132" i="1"/>
  <c r="K132" i="1"/>
  <c r="N131" i="1"/>
  <c r="M131" i="1"/>
  <c r="L131" i="1"/>
  <c r="K131" i="1"/>
  <c r="N130" i="1"/>
  <c r="M130" i="1"/>
  <c r="L130" i="1"/>
  <c r="K130" i="1"/>
  <c r="N129" i="1"/>
  <c r="M129" i="1"/>
  <c r="L129" i="1"/>
  <c r="K129" i="1"/>
  <c r="N128" i="1"/>
  <c r="M128" i="1"/>
  <c r="L128" i="1"/>
  <c r="K128" i="1"/>
  <c r="N127" i="1"/>
  <c r="M127" i="1"/>
  <c r="L127" i="1"/>
  <c r="K127" i="1"/>
  <c r="N126" i="1"/>
  <c r="M126" i="1"/>
  <c r="L126" i="1"/>
  <c r="K126" i="1"/>
  <c r="N125" i="1"/>
  <c r="M125" i="1"/>
  <c r="L125" i="1"/>
  <c r="K125" i="1"/>
  <c r="N124" i="1"/>
  <c r="M124" i="1"/>
  <c r="L124" i="1"/>
  <c r="K124" i="1"/>
  <c r="N123" i="1"/>
  <c r="M123" i="1"/>
  <c r="L123" i="1"/>
  <c r="K123" i="1"/>
  <c r="N122" i="1"/>
  <c r="M122" i="1"/>
  <c r="L122" i="1"/>
  <c r="K122" i="1"/>
  <c r="N121" i="1"/>
  <c r="M121" i="1"/>
  <c r="L121" i="1"/>
  <c r="K121" i="1"/>
  <c r="N120" i="1"/>
  <c r="M120" i="1"/>
  <c r="L120" i="1"/>
  <c r="K120" i="1"/>
  <c r="N119" i="1"/>
  <c r="M119" i="1"/>
  <c r="L119" i="1"/>
  <c r="K119" i="1"/>
  <c r="N118" i="1"/>
  <c r="M118" i="1"/>
  <c r="L118" i="1"/>
  <c r="K118" i="1"/>
  <c r="N117" i="1"/>
  <c r="M117" i="1"/>
  <c r="L117" i="1"/>
  <c r="K117" i="1"/>
  <c r="N116" i="1"/>
  <c r="M116" i="1"/>
  <c r="L116" i="1"/>
  <c r="K116" i="1"/>
  <c r="N115" i="1"/>
  <c r="M115" i="1"/>
  <c r="L115" i="1"/>
  <c r="K115" i="1"/>
  <c r="N114" i="1"/>
  <c r="M114" i="1"/>
  <c r="L114" i="1"/>
  <c r="K114" i="1"/>
  <c r="N113" i="1"/>
  <c r="M113" i="1"/>
  <c r="L113" i="1"/>
  <c r="K113" i="1"/>
  <c r="N112" i="1"/>
  <c r="M112" i="1"/>
  <c r="L112" i="1"/>
  <c r="K112" i="1"/>
  <c r="N111" i="1"/>
  <c r="M111" i="1"/>
  <c r="L111" i="1"/>
  <c r="K111" i="1"/>
  <c r="N110" i="1"/>
  <c r="M110" i="1"/>
  <c r="L110" i="1"/>
  <c r="K110" i="1"/>
  <c r="N109" i="1"/>
  <c r="M109" i="1"/>
  <c r="L109" i="1"/>
  <c r="K109" i="1"/>
  <c r="N108" i="1"/>
  <c r="M108" i="1"/>
  <c r="L108" i="1"/>
  <c r="K108" i="1"/>
  <c r="N107" i="1"/>
  <c r="M107" i="1"/>
  <c r="L107" i="1"/>
  <c r="K107" i="1"/>
  <c r="N106" i="1"/>
  <c r="M106" i="1"/>
  <c r="L106" i="1"/>
  <c r="K106" i="1"/>
  <c r="N105" i="1"/>
  <c r="M105" i="1"/>
  <c r="L105" i="1"/>
  <c r="K105" i="1"/>
  <c r="N104" i="1"/>
  <c r="M104" i="1"/>
  <c r="L104" i="1"/>
  <c r="K104" i="1"/>
  <c r="N103" i="1"/>
  <c r="M103" i="1"/>
  <c r="L103" i="1"/>
  <c r="K103" i="1"/>
  <c r="N102" i="1"/>
  <c r="M102" i="1"/>
  <c r="L102" i="1"/>
  <c r="K102" i="1"/>
  <c r="N101" i="1"/>
  <c r="M101" i="1"/>
  <c r="L101" i="1"/>
  <c r="K101" i="1"/>
  <c r="N100" i="1"/>
  <c r="M100" i="1"/>
  <c r="L100" i="1"/>
  <c r="K100" i="1"/>
  <c r="N99" i="1"/>
  <c r="M99" i="1"/>
  <c r="L99" i="1"/>
  <c r="K99" i="1"/>
  <c r="N98" i="1"/>
  <c r="M98" i="1"/>
  <c r="L98" i="1"/>
  <c r="K98" i="1"/>
  <c r="N97" i="1"/>
  <c r="M97" i="1"/>
  <c r="L97" i="1"/>
  <c r="K97" i="1"/>
  <c r="N96" i="1"/>
  <c r="M96" i="1"/>
  <c r="L96" i="1"/>
  <c r="K96" i="1"/>
  <c r="N95" i="1"/>
  <c r="M95" i="1"/>
  <c r="L95" i="1"/>
  <c r="K95" i="1"/>
  <c r="N94" i="1"/>
  <c r="M94" i="1"/>
  <c r="L94" i="1"/>
  <c r="K94" i="1"/>
  <c r="N93" i="1"/>
  <c r="M93" i="1"/>
  <c r="L93" i="1"/>
  <c r="K93" i="1"/>
  <c r="N92" i="1"/>
  <c r="M92" i="1"/>
  <c r="L92" i="1"/>
  <c r="K92" i="1"/>
  <c r="N91" i="1"/>
  <c r="M91" i="1"/>
  <c r="L91" i="1"/>
  <c r="K91" i="1"/>
  <c r="N90" i="1"/>
  <c r="M90" i="1"/>
  <c r="L90" i="1"/>
  <c r="K90" i="1"/>
  <c r="N89" i="1"/>
  <c r="M89" i="1"/>
  <c r="L89" i="1"/>
  <c r="K89" i="1"/>
  <c r="N88" i="1"/>
  <c r="M88" i="1"/>
  <c r="L88" i="1"/>
  <c r="K88" i="1"/>
  <c r="N87" i="1"/>
  <c r="M87" i="1"/>
  <c r="L87" i="1"/>
  <c r="K87" i="1"/>
  <c r="N86" i="1"/>
  <c r="M86" i="1"/>
  <c r="L86" i="1"/>
  <c r="K86" i="1"/>
  <c r="N85" i="1"/>
  <c r="M85" i="1"/>
  <c r="L85" i="1"/>
  <c r="K85" i="1"/>
  <c r="N84" i="1"/>
  <c r="M84" i="1"/>
  <c r="L84" i="1"/>
  <c r="K84" i="1"/>
  <c r="N83" i="1"/>
  <c r="M83" i="1"/>
  <c r="L83" i="1"/>
  <c r="K83" i="1"/>
  <c r="N82" i="1"/>
  <c r="M82" i="1"/>
  <c r="L82" i="1"/>
  <c r="K82" i="1"/>
  <c r="N81" i="1"/>
  <c r="M81" i="1"/>
  <c r="L81" i="1"/>
  <c r="K81" i="1"/>
  <c r="N80" i="1"/>
  <c r="M80" i="1"/>
  <c r="L80" i="1"/>
  <c r="K80" i="1"/>
  <c r="N79" i="1"/>
  <c r="M79" i="1"/>
  <c r="L79" i="1"/>
  <c r="K79" i="1"/>
  <c r="N78" i="1"/>
  <c r="M78" i="1"/>
  <c r="L78" i="1"/>
  <c r="K78" i="1"/>
  <c r="N77" i="1"/>
  <c r="M77" i="1"/>
  <c r="L77" i="1"/>
  <c r="K77" i="1"/>
  <c r="N76" i="1"/>
  <c r="M76" i="1"/>
  <c r="L76" i="1"/>
  <c r="K76" i="1"/>
  <c r="N75" i="1"/>
  <c r="M75" i="1"/>
  <c r="L75" i="1"/>
  <c r="K75" i="1"/>
  <c r="N74" i="1"/>
  <c r="M74" i="1"/>
  <c r="L74" i="1"/>
  <c r="K74" i="1"/>
  <c r="N73" i="1"/>
  <c r="M73" i="1"/>
  <c r="L73" i="1"/>
  <c r="K73" i="1"/>
  <c r="N72" i="1"/>
  <c r="M72" i="1"/>
  <c r="L72" i="1"/>
  <c r="K72" i="1"/>
  <c r="N71" i="1"/>
  <c r="M71" i="1"/>
  <c r="L71" i="1"/>
  <c r="K71" i="1"/>
  <c r="N70" i="1"/>
  <c r="M70" i="1"/>
  <c r="L70" i="1"/>
  <c r="K70" i="1"/>
  <c r="N69" i="1"/>
  <c r="M69" i="1"/>
  <c r="L69" i="1"/>
  <c r="K69" i="1"/>
  <c r="N68" i="1"/>
  <c r="M68" i="1"/>
  <c r="L68" i="1"/>
  <c r="K68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K64" i="1"/>
  <c r="N63" i="1"/>
  <c r="M63" i="1"/>
  <c r="L63" i="1"/>
  <c r="K63" i="1"/>
  <c r="N62" i="1"/>
  <c r="M62" i="1"/>
  <c r="L62" i="1"/>
  <c r="K62" i="1"/>
  <c r="N61" i="1"/>
  <c r="M61" i="1"/>
  <c r="L61" i="1"/>
  <c r="K61" i="1"/>
  <c r="N60" i="1"/>
  <c r="M60" i="1"/>
  <c r="L60" i="1"/>
  <c r="K60" i="1"/>
  <c r="N59" i="1"/>
  <c r="M59" i="1"/>
  <c r="L59" i="1"/>
  <c r="K59" i="1"/>
  <c r="N58" i="1"/>
  <c r="M58" i="1"/>
  <c r="L58" i="1"/>
  <c r="K58" i="1"/>
  <c r="N57" i="1"/>
  <c r="M57" i="1"/>
  <c r="L57" i="1"/>
  <c r="K57" i="1"/>
  <c r="N56" i="1"/>
  <c r="M56" i="1"/>
  <c r="L56" i="1"/>
  <c r="K56" i="1"/>
  <c r="N55" i="1"/>
  <c r="M55" i="1"/>
  <c r="L55" i="1"/>
  <c r="K55" i="1"/>
  <c r="N54" i="1"/>
  <c r="M54" i="1"/>
  <c r="L54" i="1"/>
  <c r="K54" i="1"/>
  <c r="N53" i="1"/>
  <c r="M53" i="1"/>
  <c r="L53" i="1"/>
  <c r="K53" i="1"/>
  <c r="N52" i="1"/>
  <c r="M52" i="1"/>
  <c r="L52" i="1"/>
  <c r="K52" i="1"/>
  <c r="N51" i="1"/>
  <c r="M51" i="1"/>
  <c r="L51" i="1"/>
  <c r="K51" i="1"/>
  <c r="N50" i="1"/>
  <c r="M50" i="1"/>
  <c r="L50" i="1"/>
  <c r="P50" i="1" s="1"/>
  <c r="S50" i="1" s="1"/>
  <c r="K50" i="1"/>
  <c r="N49" i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N37" i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P34" i="1" s="1"/>
  <c r="S34" i="1" s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  <c r="N6" i="1"/>
  <c r="M6" i="1"/>
  <c r="L6" i="1"/>
  <c r="K6" i="1"/>
  <c r="N5" i="1"/>
  <c r="M5" i="1"/>
  <c r="L5" i="1"/>
  <c r="K5" i="1"/>
  <c r="N4" i="1"/>
  <c r="M4" i="1"/>
  <c r="L4" i="1"/>
  <c r="K4" i="1"/>
  <c r="N3" i="1"/>
  <c r="M3" i="1"/>
  <c r="L3" i="1"/>
  <c r="K3" i="1"/>
  <c r="N2" i="1"/>
  <c r="M2" i="1"/>
  <c r="L2" i="1"/>
  <c r="K2" i="1"/>
  <c r="O33" i="1" l="1"/>
  <c r="R33" i="1" s="1"/>
  <c r="O41" i="1"/>
  <c r="R41" i="1" s="1"/>
  <c r="O178" i="1"/>
  <c r="R178" i="1" s="1"/>
  <c r="P13" i="1"/>
  <c r="S13" i="1" s="1"/>
  <c r="P23" i="1"/>
  <c r="S23" i="1" s="1"/>
  <c r="P28" i="1"/>
  <c r="S28" i="1" s="1"/>
  <c r="T28" i="1" s="1"/>
  <c r="P97" i="1"/>
  <c r="S97" i="1" s="1"/>
  <c r="P105" i="1"/>
  <c r="S105" i="1" s="1"/>
  <c r="T105" i="1" s="1"/>
  <c r="P109" i="1"/>
  <c r="P125" i="1"/>
  <c r="S125" i="1" s="1"/>
  <c r="T125" i="1" s="1"/>
  <c r="P129" i="1"/>
  <c r="S129" i="1" s="1"/>
  <c r="P136" i="1"/>
  <c r="S136" i="1" s="1"/>
  <c r="P189" i="1"/>
  <c r="S189" i="1" s="1"/>
  <c r="O92" i="1"/>
  <c r="R92" i="1" s="1"/>
  <c r="O124" i="1"/>
  <c r="R124" i="1" s="1"/>
  <c r="O195" i="1"/>
  <c r="R195" i="1" s="1"/>
  <c r="O199" i="1"/>
  <c r="R199" i="1" s="1"/>
  <c r="O205" i="1"/>
  <c r="R205" i="1" s="1"/>
  <c r="O221" i="1"/>
  <c r="R221" i="1" s="1"/>
  <c r="O20" i="1"/>
  <c r="R20" i="1" s="1"/>
  <c r="O96" i="1"/>
  <c r="R96" i="1" s="1"/>
  <c r="O197" i="1"/>
  <c r="R197" i="1" s="1"/>
  <c r="O217" i="1"/>
  <c r="R217" i="1" s="1"/>
  <c r="P127" i="1"/>
  <c r="S109" i="1"/>
  <c r="O9" i="1"/>
  <c r="R9" i="1" s="1"/>
  <c r="P12" i="1"/>
  <c r="O13" i="1"/>
  <c r="P14" i="1"/>
  <c r="O17" i="1"/>
  <c r="R17" i="1" s="1"/>
  <c r="P20" i="1"/>
  <c r="P31" i="1"/>
  <c r="P35" i="1"/>
  <c r="P39" i="1"/>
  <c r="O42" i="1"/>
  <c r="R42" i="1" s="1"/>
  <c r="P51" i="1"/>
  <c r="P53" i="1"/>
  <c r="P63" i="1"/>
  <c r="O66" i="1"/>
  <c r="R66" i="1" s="1"/>
  <c r="P73" i="1"/>
  <c r="O74" i="1"/>
  <c r="R74" i="1" s="1"/>
  <c r="P79" i="1"/>
  <c r="P83" i="1"/>
  <c r="P131" i="1"/>
  <c r="P141" i="1"/>
  <c r="P143" i="1"/>
  <c r="O146" i="1"/>
  <c r="R146" i="1" s="1"/>
  <c r="P155" i="1"/>
  <c r="O55" i="1"/>
  <c r="R55" i="1" s="1"/>
  <c r="O59" i="1"/>
  <c r="R59" i="1" s="1"/>
  <c r="P62" i="1"/>
  <c r="P74" i="1"/>
  <c r="P78" i="1"/>
  <c r="O87" i="1"/>
  <c r="R87" i="1" s="1"/>
  <c r="P90" i="1"/>
  <c r="O99" i="1"/>
  <c r="R99" i="1" s="1"/>
  <c r="P104" i="1"/>
  <c r="O111" i="1"/>
  <c r="R111" i="1" s="1"/>
  <c r="P142" i="1"/>
  <c r="O143" i="1"/>
  <c r="R143" i="1" s="1"/>
  <c r="P162" i="1"/>
  <c r="P180" i="1"/>
  <c r="O181" i="1"/>
  <c r="R181" i="1" s="1"/>
  <c r="O185" i="1"/>
  <c r="R185" i="1" s="1"/>
  <c r="P198" i="1"/>
  <c r="P201" i="1"/>
  <c r="P208" i="1"/>
  <c r="P209" i="1"/>
  <c r="P222" i="1"/>
  <c r="P232" i="1"/>
  <c r="P236" i="1"/>
  <c r="O3" i="1"/>
  <c r="R3" i="1" s="1"/>
  <c r="O11" i="1"/>
  <c r="R11" i="1" s="1"/>
  <c r="O15" i="1"/>
  <c r="R15" i="1" s="1"/>
  <c r="O28" i="1"/>
  <c r="R28" i="1" s="1"/>
  <c r="P33" i="1"/>
  <c r="O48" i="1"/>
  <c r="R48" i="1" s="1"/>
  <c r="P49" i="1"/>
  <c r="O57" i="1"/>
  <c r="R57" i="1" s="1"/>
  <c r="P68" i="1"/>
  <c r="P76" i="1"/>
  <c r="O77" i="1"/>
  <c r="R77" i="1" s="1"/>
  <c r="O90" i="1"/>
  <c r="R90" i="1" s="1"/>
  <c r="P93" i="1"/>
  <c r="O94" i="1"/>
  <c r="R94" i="1" s="1"/>
  <c r="P117" i="1"/>
  <c r="P119" i="1"/>
  <c r="P135" i="1"/>
  <c r="O136" i="1"/>
  <c r="O140" i="1"/>
  <c r="R140" i="1" s="1"/>
  <c r="O145" i="1"/>
  <c r="R145" i="1" s="1"/>
  <c r="O153" i="1"/>
  <c r="R153" i="1" s="1"/>
  <c r="P159" i="1"/>
  <c r="P161" i="1"/>
  <c r="O164" i="1"/>
  <c r="R164" i="1" s="1"/>
  <c r="P171" i="1"/>
  <c r="P175" i="1"/>
  <c r="O176" i="1"/>
  <c r="R176" i="1" s="1"/>
  <c r="P183" i="1"/>
  <c r="O184" i="1"/>
  <c r="R184" i="1" s="1"/>
  <c r="P187" i="1"/>
  <c r="P191" i="1"/>
  <c r="O208" i="1"/>
  <c r="R208" i="1" s="1"/>
  <c r="O214" i="1"/>
  <c r="R214" i="1" s="1"/>
  <c r="O218" i="1"/>
  <c r="R218" i="1" s="1"/>
  <c r="O222" i="1"/>
  <c r="R222" i="1" s="1"/>
  <c r="O234" i="1"/>
  <c r="R234" i="1" s="1"/>
  <c r="O240" i="1"/>
  <c r="R240" i="1" s="1"/>
  <c r="P7" i="1"/>
  <c r="P15" i="1"/>
  <c r="O18" i="1"/>
  <c r="R18" i="1" s="1"/>
  <c r="O35" i="1"/>
  <c r="R35" i="1" s="1"/>
  <c r="O43" i="1"/>
  <c r="R43" i="1" s="1"/>
  <c r="O60" i="1"/>
  <c r="R60" i="1" s="1"/>
  <c r="P65" i="1"/>
  <c r="P67" i="1"/>
  <c r="P75" i="1"/>
  <c r="P77" i="1"/>
  <c r="P81" i="1"/>
  <c r="P84" i="1"/>
  <c r="O93" i="1"/>
  <c r="R93" i="1" s="1"/>
  <c r="O113" i="1"/>
  <c r="R113" i="1" s="1"/>
  <c r="O117" i="1"/>
  <c r="R117" i="1" s="1"/>
  <c r="P120" i="1"/>
  <c r="P130" i="1"/>
  <c r="O144" i="1"/>
  <c r="R144" i="1" s="1"/>
  <c r="P156" i="1"/>
  <c r="O157" i="1"/>
  <c r="R157" i="1" s="1"/>
  <c r="P160" i="1"/>
  <c r="O167" i="1"/>
  <c r="R167" i="1" s="1"/>
  <c r="P168" i="1"/>
  <c r="P182" i="1"/>
  <c r="P184" i="1"/>
  <c r="P190" i="1"/>
  <c r="P228" i="1"/>
  <c r="P229" i="1"/>
  <c r="P235" i="1"/>
  <c r="P3" i="1"/>
  <c r="O14" i="1"/>
  <c r="R14" i="1" s="1"/>
  <c r="O19" i="1"/>
  <c r="R19" i="1" s="1"/>
  <c r="O34" i="1"/>
  <c r="P36" i="1"/>
  <c r="P41" i="1"/>
  <c r="P42" i="1"/>
  <c r="P43" i="1"/>
  <c r="O72" i="1"/>
  <c r="R72" i="1" s="1"/>
  <c r="O100" i="1"/>
  <c r="R100" i="1" s="1"/>
  <c r="O101" i="1"/>
  <c r="R101" i="1" s="1"/>
  <c r="P102" i="1"/>
  <c r="O112" i="1"/>
  <c r="R112" i="1" s="1"/>
  <c r="P113" i="1"/>
  <c r="O114" i="1"/>
  <c r="R114" i="1" s="1"/>
  <c r="O135" i="1"/>
  <c r="R135" i="1" s="1"/>
  <c r="P148" i="1"/>
  <c r="O154" i="1"/>
  <c r="R154" i="1" s="1"/>
  <c r="P158" i="1"/>
  <c r="O4" i="1"/>
  <c r="R4" i="1" s="1"/>
  <c r="O10" i="1"/>
  <c r="R10" i="1" s="1"/>
  <c r="P25" i="1"/>
  <c r="P26" i="1"/>
  <c r="P27" i="1"/>
  <c r="O44" i="1"/>
  <c r="R44" i="1" s="1"/>
  <c r="P61" i="1"/>
  <c r="O62" i="1"/>
  <c r="R62" i="1" s="1"/>
  <c r="O85" i="1"/>
  <c r="R85" i="1" s="1"/>
  <c r="O88" i="1"/>
  <c r="R88" i="1" s="1"/>
  <c r="O91" i="1"/>
  <c r="R91" i="1" s="1"/>
  <c r="O107" i="1"/>
  <c r="R107" i="1" s="1"/>
  <c r="P123" i="1"/>
  <c r="O129" i="1"/>
  <c r="R129" i="1" s="1"/>
  <c r="P133" i="1"/>
  <c r="O193" i="1"/>
  <c r="R193" i="1" s="1"/>
  <c r="O194" i="1"/>
  <c r="R194" i="1" s="1"/>
  <c r="P195" i="1"/>
  <c r="O200" i="1"/>
  <c r="R200" i="1" s="1"/>
  <c r="P207" i="1"/>
  <c r="P210" i="1"/>
  <c r="P214" i="1"/>
  <c r="P231" i="1"/>
  <c r="O238" i="1"/>
  <c r="R238" i="1" s="1"/>
  <c r="P4" i="1"/>
  <c r="P9" i="1"/>
  <c r="P10" i="1"/>
  <c r="P11" i="1"/>
  <c r="P16" i="1"/>
  <c r="P17" i="1"/>
  <c r="P18" i="1"/>
  <c r="P19" i="1"/>
  <c r="O25" i="1"/>
  <c r="R25" i="1" s="1"/>
  <c r="O26" i="1"/>
  <c r="R26" i="1" s="1"/>
  <c r="O27" i="1"/>
  <c r="R27" i="1" s="1"/>
  <c r="O36" i="1"/>
  <c r="R36" i="1" s="1"/>
  <c r="P44" i="1"/>
  <c r="P45" i="1"/>
  <c r="P46" i="1"/>
  <c r="P47" i="1"/>
  <c r="O52" i="1"/>
  <c r="R52" i="1" s="1"/>
  <c r="O61" i="1"/>
  <c r="R61" i="1" s="1"/>
  <c r="O64" i="1"/>
  <c r="R64" i="1" s="1"/>
  <c r="O71" i="1"/>
  <c r="R71" i="1" s="1"/>
  <c r="O73" i="1"/>
  <c r="R73" i="1" s="1"/>
  <c r="O78" i="1"/>
  <c r="R78" i="1" s="1"/>
  <c r="O80" i="1"/>
  <c r="R80" i="1" s="1"/>
  <c r="P85" i="1"/>
  <c r="O86" i="1"/>
  <c r="R86" i="1" s="1"/>
  <c r="P87" i="1"/>
  <c r="P88" i="1"/>
  <c r="P89" i="1"/>
  <c r="P94" i="1"/>
  <c r="P95" i="1"/>
  <c r="O102" i="1"/>
  <c r="R102" i="1" s="1"/>
  <c r="P114" i="1"/>
  <c r="O121" i="1"/>
  <c r="R121" i="1" s="1"/>
  <c r="O122" i="1"/>
  <c r="R122" i="1" s="1"/>
  <c r="O126" i="1"/>
  <c r="R126" i="1" s="1"/>
  <c r="P132" i="1"/>
  <c r="O139" i="1"/>
  <c r="R139" i="1" s="1"/>
  <c r="P147" i="1"/>
  <c r="O151" i="1"/>
  <c r="R151" i="1" s="1"/>
  <c r="P152" i="1"/>
  <c r="P153" i="1"/>
  <c r="O160" i="1"/>
  <c r="R160" i="1" s="1"/>
  <c r="P165" i="1"/>
  <c r="P166" i="1"/>
  <c r="O177" i="1"/>
  <c r="R177" i="1" s="1"/>
  <c r="P188" i="1"/>
  <c r="O189" i="1"/>
  <c r="R189" i="1" s="1"/>
  <c r="T189" i="1" s="1"/>
  <c r="O202" i="1"/>
  <c r="R202" i="1" s="1"/>
  <c r="O203" i="1"/>
  <c r="R203" i="1" s="1"/>
  <c r="O142" i="1"/>
  <c r="R142" i="1" s="1"/>
  <c r="P146" i="1"/>
  <c r="O149" i="1"/>
  <c r="R149" i="1" s="1"/>
  <c r="O152" i="1"/>
  <c r="R152" i="1" s="1"/>
  <c r="P154" i="1"/>
  <c r="O163" i="1"/>
  <c r="R163" i="1" s="1"/>
  <c r="O165" i="1"/>
  <c r="R165" i="1" s="1"/>
  <c r="O166" i="1"/>
  <c r="R166" i="1" s="1"/>
  <c r="O173" i="1"/>
  <c r="R173" i="1" s="1"/>
  <c r="P174" i="1"/>
  <c r="P177" i="1"/>
  <c r="O180" i="1"/>
  <c r="R180" i="1" s="1"/>
  <c r="O182" i="1"/>
  <c r="R182" i="1" s="1"/>
  <c r="O183" i="1"/>
  <c r="R183" i="1" s="1"/>
  <c r="O188" i="1"/>
  <c r="R188" i="1" s="1"/>
  <c r="P197" i="1"/>
  <c r="P199" i="1"/>
  <c r="P203" i="1"/>
  <c r="P204" i="1"/>
  <c r="P205" i="1"/>
  <c r="O209" i="1"/>
  <c r="R209" i="1" s="1"/>
  <c r="O211" i="1"/>
  <c r="R211" i="1" s="1"/>
  <c r="O212" i="1"/>
  <c r="R212" i="1" s="1"/>
  <c r="O215" i="1"/>
  <c r="R215" i="1" s="1"/>
  <c r="P216" i="1"/>
  <c r="O219" i="1"/>
  <c r="R219" i="1" s="1"/>
  <c r="O220" i="1"/>
  <c r="R220" i="1" s="1"/>
  <c r="O224" i="1"/>
  <c r="R224" i="1" s="1"/>
  <c r="P225" i="1"/>
  <c r="P226" i="1"/>
  <c r="O237" i="1"/>
  <c r="R237" i="1" s="1"/>
  <c r="P238" i="1"/>
  <c r="L241" i="1"/>
  <c r="O6" i="1"/>
  <c r="R6" i="1" s="1"/>
  <c r="O7" i="1"/>
  <c r="R7" i="1" s="1"/>
  <c r="O12" i="1"/>
  <c r="R12" i="1" s="1"/>
  <c r="O16" i="1"/>
  <c r="R16" i="1" s="1"/>
  <c r="O21" i="1"/>
  <c r="R21" i="1" s="1"/>
  <c r="O22" i="1"/>
  <c r="R22" i="1" s="1"/>
  <c r="P24" i="1"/>
  <c r="O29" i="1"/>
  <c r="R29" i="1" s="1"/>
  <c r="O31" i="1"/>
  <c r="R31" i="1" s="1"/>
  <c r="P32" i="1"/>
  <c r="O38" i="1"/>
  <c r="R38" i="1" s="1"/>
  <c r="O39" i="1"/>
  <c r="R39" i="1" s="1"/>
  <c r="P40" i="1"/>
  <c r="O53" i="1"/>
  <c r="R53" i="1" s="1"/>
  <c r="P54" i="1"/>
  <c r="P56" i="1"/>
  <c r="P58" i="1"/>
  <c r="O81" i="1"/>
  <c r="R81" i="1" s="1"/>
  <c r="P82" i="1"/>
  <c r="O83" i="1"/>
  <c r="R83" i="1" s="1"/>
  <c r="P98" i="1"/>
  <c r="P124" i="1"/>
  <c r="O125" i="1"/>
  <c r="R125" i="1" s="1"/>
  <c r="O128" i="1"/>
  <c r="R128" i="1" s="1"/>
  <c r="P137" i="1"/>
  <c r="P140" i="1"/>
  <c r="O141" i="1"/>
  <c r="R141" i="1" s="1"/>
  <c r="P5" i="1"/>
  <c r="P6" i="1"/>
  <c r="O8" i="1"/>
  <c r="R8" i="1" s="1"/>
  <c r="P21" i="1"/>
  <c r="P22" i="1"/>
  <c r="O24" i="1"/>
  <c r="R24" i="1" s="1"/>
  <c r="P29" i="1"/>
  <c r="P30" i="1"/>
  <c r="O32" i="1"/>
  <c r="R32" i="1" s="1"/>
  <c r="P37" i="1"/>
  <c r="P38" i="1"/>
  <c r="O40" i="1"/>
  <c r="R40" i="1" s="1"/>
  <c r="O45" i="1"/>
  <c r="R45" i="1" s="1"/>
  <c r="O46" i="1"/>
  <c r="R46" i="1" s="1"/>
  <c r="O47" i="1"/>
  <c r="R47" i="1" s="1"/>
  <c r="P48" i="1"/>
  <c r="O49" i="1"/>
  <c r="R49" i="1" s="1"/>
  <c r="O50" i="1"/>
  <c r="O51" i="1"/>
  <c r="R51" i="1" s="1"/>
  <c r="P52" i="1"/>
  <c r="O54" i="1"/>
  <c r="R54" i="1" s="1"/>
  <c r="P55" i="1"/>
  <c r="O56" i="1"/>
  <c r="R56" i="1" s="1"/>
  <c r="P57" i="1"/>
  <c r="O58" i="1"/>
  <c r="R58" i="1" s="1"/>
  <c r="P59" i="1"/>
  <c r="P60" i="1"/>
  <c r="O63" i="1"/>
  <c r="R63" i="1" s="1"/>
  <c r="P64" i="1"/>
  <c r="O65" i="1"/>
  <c r="R65" i="1" s="1"/>
  <c r="P66" i="1"/>
  <c r="O69" i="1"/>
  <c r="R69" i="1" s="1"/>
  <c r="O70" i="1"/>
  <c r="R70" i="1" s="1"/>
  <c r="P71" i="1"/>
  <c r="P72" i="1"/>
  <c r="O79" i="1"/>
  <c r="R79" i="1" s="1"/>
  <c r="P80" i="1"/>
  <c r="O82" i="1"/>
  <c r="R82" i="1" s="1"/>
  <c r="P86" i="1"/>
  <c r="O89" i="1"/>
  <c r="R89" i="1" s="1"/>
  <c r="P91" i="1"/>
  <c r="P92" i="1"/>
  <c r="O95" i="1"/>
  <c r="R95" i="1" s="1"/>
  <c r="P96" i="1"/>
  <c r="O97" i="1"/>
  <c r="R97" i="1" s="1"/>
  <c r="O98" i="1"/>
  <c r="R98" i="1" s="1"/>
  <c r="P103" i="1"/>
  <c r="O104" i="1"/>
  <c r="R104" i="1" s="1"/>
  <c r="O105" i="1"/>
  <c r="R105" i="1" s="1"/>
  <c r="O106" i="1"/>
  <c r="R106" i="1" s="1"/>
  <c r="P108" i="1"/>
  <c r="O110" i="1"/>
  <c r="R110" i="1" s="1"/>
  <c r="P112" i="1"/>
  <c r="O115" i="1"/>
  <c r="R115" i="1" s="1"/>
  <c r="O116" i="1"/>
  <c r="R116" i="1" s="1"/>
  <c r="O118" i="1"/>
  <c r="R118" i="1" s="1"/>
  <c r="P121" i="1"/>
  <c r="P122" i="1"/>
  <c r="O123" i="1"/>
  <c r="R123" i="1" s="1"/>
  <c r="O131" i="1"/>
  <c r="R131" i="1" s="1"/>
  <c r="O132" i="1"/>
  <c r="R132" i="1" s="1"/>
  <c r="P134" i="1"/>
  <c r="P139" i="1"/>
  <c r="P145" i="1"/>
  <c r="O156" i="1"/>
  <c r="R156" i="1" s="1"/>
  <c r="O159" i="1"/>
  <c r="R159" i="1" s="1"/>
  <c r="P164" i="1"/>
  <c r="O169" i="1"/>
  <c r="R169" i="1" s="1"/>
  <c r="O170" i="1"/>
  <c r="R170" i="1" s="1"/>
  <c r="O171" i="1"/>
  <c r="R171" i="1" s="1"/>
  <c r="P172" i="1"/>
  <c r="O174" i="1"/>
  <c r="R174" i="1" s="1"/>
  <c r="O175" i="1"/>
  <c r="R175" i="1" s="1"/>
  <c r="P176" i="1"/>
  <c r="P181" i="1"/>
  <c r="P218" i="1"/>
  <c r="O5" i="1"/>
  <c r="R5" i="1" s="1"/>
  <c r="P8" i="1"/>
  <c r="O23" i="1"/>
  <c r="O30" i="1"/>
  <c r="R30" i="1" s="1"/>
  <c r="O37" i="1"/>
  <c r="R37" i="1" s="1"/>
  <c r="O67" i="1"/>
  <c r="R67" i="1" s="1"/>
  <c r="O68" i="1"/>
  <c r="R68" i="1" s="1"/>
  <c r="P69" i="1"/>
  <c r="P70" i="1"/>
  <c r="O75" i="1"/>
  <c r="R75" i="1" s="1"/>
  <c r="O76" i="1"/>
  <c r="R76" i="1" s="1"/>
  <c r="O84" i="1"/>
  <c r="R84" i="1" s="1"/>
  <c r="P126" i="1"/>
  <c r="P138" i="1"/>
  <c r="O147" i="1"/>
  <c r="R147" i="1" s="1"/>
  <c r="O148" i="1"/>
  <c r="R148" i="1" s="1"/>
  <c r="P150" i="1"/>
  <c r="P151" i="1"/>
  <c r="O155" i="1"/>
  <c r="R155" i="1" s="1"/>
  <c r="P179" i="1"/>
  <c r="P185" i="1"/>
  <c r="O186" i="1"/>
  <c r="R186" i="1" s="1"/>
  <c r="P202" i="1"/>
  <c r="P212" i="1"/>
  <c r="P220" i="1"/>
  <c r="P99" i="1"/>
  <c r="P100" i="1"/>
  <c r="P101" i="1"/>
  <c r="O103" i="1"/>
  <c r="R103" i="1" s="1"/>
  <c r="P106" i="1"/>
  <c r="O108" i="1"/>
  <c r="R108" i="1" s="1"/>
  <c r="O109" i="1"/>
  <c r="R109" i="1" s="1"/>
  <c r="P110" i="1"/>
  <c r="P115" i="1"/>
  <c r="P116" i="1"/>
  <c r="P118" i="1"/>
  <c r="O119" i="1"/>
  <c r="R119" i="1" s="1"/>
  <c r="O120" i="1"/>
  <c r="R120" i="1" s="1"/>
  <c r="O127" i="1"/>
  <c r="R127" i="1" s="1"/>
  <c r="P128" i="1"/>
  <c r="O130" i="1"/>
  <c r="R130" i="1" s="1"/>
  <c r="O133" i="1"/>
  <c r="R133" i="1" s="1"/>
  <c r="O134" i="1"/>
  <c r="R134" i="1" s="1"/>
  <c r="O137" i="1"/>
  <c r="R137" i="1" s="1"/>
  <c r="O138" i="1"/>
  <c r="R138" i="1" s="1"/>
  <c r="P144" i="1"/>
  <c r="P149" i="1"/>
  <c r="O150" i="1"/>
  <c r="R150" i="1" s="1"/>
  <c r="P157" i="1"/>
  <c r="O161" i="1"/>
  <c r="R161" i="1" s="1"/>
  <c r="O162" i="1"/>
  <c r="R162" i="1" s="1"/>
  <c r="P163" i="1"/>
  <c r="P167" i="1"/>
  <c r="O168" i="1"/>
  <c r="R168" i="1" s="1"/>
  <c r="P169" i="1"/>
  <c r="P170" i="1"/>
  <c r="O172" i="1"/>
  <c r="R172" i="1" s="1"/>
  <c r="P173" i="1"/>
  <c r="P178" i="1"/>
  <c r="O179" i="1"/>
  <c r="R179" i="1" s="1"/>
  <c r="P186" i="1"/>
  <c r="O187" i="1"/>
  <c r="R187" i="1" s="1"/>
  <c r="O192" i="1"/>
  <c r="R192" i="1" s="1"/>
  <c r="P193" i="1"/>
  <c r="P194" i="1"/>
  <c r="O196" i="1"/>
  <c r="R196" i="1" s="1"/>
  <c r="P200" i="1"/>
  <c r="O201" i="1"/>
  <c r="R201" i="1" s="1"/>
  <c r="O204" i="1"/>
  <c r="R204" i="1" s="1"/>
  <c r="O206" i="1"/>
  <c r="R206" i="1" s="1"/>
  <c r="P211" i="1"/>
  <c r="O213" i="1"/>
  <c r="R213" i="1" s="1"/>
  <c r="P215" i="1"/>
  <c r="P217" i="1"/>
  <c r="P219" i="1"/>
  <c r="P221" i="1"/>
  <c r="O223" i="1"/>
  <c r="R223" i="1" s="1"/>
  <c r="P224" i="1"/>
  <c r="O227" i="1"/>
  <c r="R227" i="1" s="1"/>
  <c r="O228" i="1"/>
  <c r="R228" i="1" s="1"/>
  <c r="O230" i="1"/>
  <c r="R230" i="1" s="1"/>
  <c r="O233" i="1"/>
  <c r="R233" i="1" s="1"/>
  <c r="P234" i="1"/>
  <c r="P237" i="1"/>
  <c r="O239" i="1"/>
  <c r="R239" i="1" s="1"/>
  <c r="P240" i="1"/>
  <c r="O190" i="1"/>
  <c r="R190" i="1" s="1"/>
  <c r="O191" i="1"/>
  <c r="R191" i="1" s="1"/>
  <c r="P192" i="1"/>
  <c r="P196" i="1"/>
  <c r="O198" i="1"/>
  <c r="R198" i="1" s="1"/>
  <c r="P206" i="1"/>
  <c r="O207" i="1"/>
  <c r="R207" i="1" s="1"/>
  <c r="O210" i="1"/>
  <c r="R210" i="1" s="1"/>
  <c r="P213" i="1"/>
  <c r="O216" i="1"/>
  <c r="R216" i="1" s="1"/>
  <c r="P223" i="1"/>
  <c r="O225" i="1"/>
  <c r="R225" i="1" s="1"/>
  <c r="O226" i="1"/>
  <c r="R226" i="1" s="1"/>
  <c r="P227" i="1"/>
  <c r="O229" i="1"/>
  <c r="R229" i="1" s="1"/>
  <c r="P230" i="1"/>
  <c r="O232" i="1"/>
  <c r="R232" i="1" s="1"/>
  <c r="P233" i="1"/>
  <c r="O236" i="1"/>
  <c r="R236" i="1" s="1"/>
  <c r="P239" i="1"/>
  <c r="K241" i="1"/>
  <c r="O2" i="1"/>
  <c r="R2" i="1" s="1"/>
  <c r="P107" i="1"/>
  <c r="P2" i="1"/>
  <c r="N241" i="1"/>
  <c r="P111" i="1"/>
  <c r="M241" i="1"/>
  <c r="O158" i="1"/>
  <c r="R158" i="1" s="1"/>
  <c r="S213" i="1" l="1"/>
  <c r="T213" i="1" s="1"/>
  <c r="Q213" i="1"/>
  <c r="S200" i="1"/>
  <c r="T200" i="1" s="1"/>
  <c r="Q200" i="1"/>
  <c r="S169" i="1"/>
  <c r="T169" i="1" s="1"/>
  <c r="Q169" i="1"/>
  <c r="S100" i="1"/>
  <c r="T100" i="1" s="1"/>
  <c r="Q100" i="1"/>
  <c r="R23" i="1"/>
  <c r="T23" i="1" s="1"/>
  <c r="Q23" i="1"/>
  <c r="S108" i="1"/>
  <c r="T108" i="1" s="1"/>
  <c r="Q108" i="1"/>
  <c r="S86" i="1"/>
  <c r="T86" i="1" s="1"/>
  <c r="Q86" i="1"/>
  <c r="S124" i="1"/>
  <c r="T124" i="1" s="1"/>
  <c r="Q124" i="1"/>
  <c r="S132" i="1"/>
  <c r="T132" i="1" s="1"/>
  <c r="Q132" i="1"/>
  <c r="S85" i="1"/>
  <c r="T85" i="1" s="1"/>
  <c r="Q85" i="1"/>
  <c r="S158" i="1"/>
  <c r="T158" i="1" s="1"/>
  <c r="Q158" i="1"/>
  <c r="S42" i="1"/>
  <c r="T42" i="1" s="1"/>
  <c r="Q42" i="1"/>
  <c r="S93" i="1"/>
  <c r="T93" i="1" s="1"/>
  <c r="Q93" i="1"/>
  <c r="S209" i="1"/>
  <c r="T209" i="1" s="1"/>
  <c r="Q209" i="1"/>
  <c r="S74" i="1"/>
  <c r="T74" i="1" s="1"/>
  <c r="Q74" i="1"/>
  <c r="S155" i="1"/>
  <c r="T155" i="1" s="1"/>
  <c r="Q155" i="1"/>
  <c r="S131" i="1"/>
  <c r="T131" i="1" s="1"/>
  <c r="Q131" i="1"/>
  <c r="S51" i="1"/>
  <c r="T51" i="1" s="1"/>
  <c r="Q51" i="1"/>
  <c r="S31" i="1"/>
  <c r="T31" i="1" s="1"/>
  <c r="Q31" i="1"/>
  <c r="R13" i="1"/>
  <c r="T13" i="1" s="1"/>
  <c r="Q13" i="1"/>
  <c r="S2" i="1"/>
  <c r="Q2" i="1"/>
  <c r="S239" i="1"/>
  <c r="T239" i="1" s="1"/>
  <c r="Q239" i="1"/>
  <c r="S230" i="1"/>
  <c r="T230" i="1" s="1"/>
  <c r="Q230" i="1"/>
  <c r="S196" i="1"/>
  <c r="T196" i="1" s="1"/>
  <c r="Q196" i="1"/>
  <c r="S240" i="1"/>
  <c r="T240" i="1" s="1"/>
  <c r="Q240" i="1"/>
  <c r="S224" i="1"/>
  <c r="T224" i="1" s="1"/>
  <c r="Q224" i="1"/>
  <c r="S217" i="1"/>
  <c r="T217" i="1" s="1"/>
  <c r="Q217" i="1"/>
  <c r="S173" i="1"/>
  <c r="T173" i="1" s="1"/>
  <c r="Q173" i="1"/>
  <c r="S144" i="1"/>
  <c r="T144" i="1" s="1"/>
  <c r="Q144" i="1"/>
  <c r="S115" i="1"/>
  <c r="T115" i="1" s="1"/>
  <c r="Q115" i="1"/>
  <c r="S106" i="1"/>
  <c r="T106" i="1" s="1"/>
  <c r="Q106" i="1"/>
  <c r="S99" i="1"/>
  <c r="T99" i="1" s="1"/>
  <c r="Q99" i="1"/>
  <c r="S151" i="1"/>
  <c r="T151" i="1" s="1"/>
  <c r="Q151" i="1"/>
  <c r="S138" i="1"/>
  <c r="T138" i="1" s="1"/>
  <c r="Q138" i="1"/>
  <c r="S8" i="1"/>
  <c r="T8" i="1" s="1"/>
  <c r="Q8" i="1"/>
  <c r="S176" i="1"/>
  <c r="T176" i="1" s="1"/>
  <c r="Q176" i="1"/>
  <c r="S134" i="1"/>
  <c r="T134" i="1" s="1"/>
  <c r="Q134" i="1"/>
  <c r="S122" i="1"/>
  <c r="T122" i="1" s="1"/>
  <c r="Q122" i="1"/>
  <c r="S92" i="1"/>
  <c r="T92" i="1" s="1"/>
  <c r="Q92" i="1"/>
  <c r="S71" i="1"/>
  <c r="T71" i="1" s="1"/>
  <c r="Q71" i="1"/>
  <c r="S59" i="1"/>
  <c r="T59" i="1" s="1"/>
  <c r="Q59" i="1"/>
  <c r="S55" i="1"/>
  <c r="T55" i="1" s="1"/>
  <c r="Q55" i="1"/>
  <c r="R50" i="1"/>
  <c r="T50" i="1" s="1"/>
  <c r="Q50" i="1"/>
  <c r="S37" i="1"/>
  <c r="T37" i="1" s="1"/>
  <c r="Q37" i="1"/>
  <c r="S6" i="1"/>
  <c r="T6" i="1" s="1"/>
  <c r="Q6" i="1"/>
  <c r="S137" i="1"/>
  <c r="T137" i="1" s="1"/>
  <c r="Q137" i="1"/>
  <c r="S98" i="1"/>
  <c r="T98" i="1" s="1"/>
  <c r="Q98" i="1"/>
  <c r="S58" i="1"/>
  <c r="T58" i="1" s="1"/>
  <c r="Q58" i="1"/>
  <c r="S40" i="1"/>
  <c r="T40" i="1" s="1"/>
  <c r="Q40" i="1"/>
  <c r="S226" i="1"/>
  <c r="T226" i="1" s="1"/>
  <c r="Q226" i="1"/>
  <c r="S203" i="1"/>
  <c r="T203" i="1" s="1"/>
  <c r="Q203" i="1"/>
  <c r="S174" i="1"/>
  <c r="T174" i="1" s="1"/>
  <c r="Q174" i="1"/>
  <c r="S146" i="1"/>
  <c r="T146" i="1" s="1"/>
  <c r="Q146" i="1"/>
  <c r="S165" i="1"/>
  <c r="T165" i="1" s="1"/>
  <c r="Q165" i="1"/>
  <c r="S88" i="1"/>
  <c r="T88" i="1" s="1"/>
  <c r="Q88" i="1"/>
  <c r="S46" i="1"/>
  <c r="T46" i="1" s="1"/>
  <c r="Q46" i="1"/>
  <c r="S18" i="1"/>
  <c r="T18" i="1" s="1"/>
  <c r="Q18" i="1"/>
  <c r="S10" i="1"/>
  <c r="T10" i="1" s="1"/>
  <c r="Q10" i="1"/>
  <c r="S231" i="1"/>
  <c r="T231" i="1" s="1"/>
  <c r="Q231" i="1"/>
  <c r="S133" i="1"/>
  <c r="T133" i="1" s="1"/>
  <c r="Q133" i="1"/>
  <c r="S61" i="1"/>
  <c r="T61" i="1" s="1"/>
  <c r="Q61" i="1"/>
  <c r="S25" i="1"/>
  <c r="T25" i="1" s="1"/>
  <c r="Q25" i="1"/>
  <c r="S113" i="1"/>
  <c r="T113" i="1" s="1"/>
  <c r="Q113" i="1"/>
  <c r="S41" i="1"/>
  <c r="T41" i="1" s="1"/>
  <c r="Q41" i="1"/>
  <c r="S228" i="1"/>
  <c r="T228" i="1" s="1"/>
  <c r="Q228" i="1"/>
  <c r="S168" i="1"/>
  <c r="T168" i="1" s="1"/>
  <c r="Q168" i="1"/>
  <c r="S156" i="1"/>
  <c r="T156" i="1" s="1"/>
  <c r="Q156" i="1"/>
  <c r="S81" i="1"/>
  <c r="T81" i="1" s="1"/>
  <c r="Q81" i="1"/>
  <c r="S65" i="1"/>
  <c r="T65" i="1" s="1"/>
  <c r="Q65" i="1"/>
  <c r="S183" i="1"/>
  <c r="T183" i="1" s="1"/>
  <c r="Q183" i="1"/>
  <c r="S119" i="1"/>
  <c r="T119" i="1" s="1"/>
  <c r="Q119" i="1"/>
  <c r="S236" i="1"/>
  <c r="T236" i="1" s="1"/>
  <c r="Q236" i="1"/>
  <c r="S208" i="1"/>
  <c r="T208" i="1" s="1"/>
  <c r="Q208" i="1"/>
  <c r="S142" i="1"/>
  <c r="T142" i="1" s="1"/>
  <c r="Q142" i="1"/>
  <c r="S90" i="1"/>
  <c r="T90" i="1" s="1"/>
  <c r="Q90" i="1"/>
  <c r="S62" i="1"/>
  <c r="T62" i="1" s="1"/>
  <c r="Q62" i="1"/>
  <c r="S83" i="1"/>
  <c r="T83" i="1" s="1"/>
  <c r="Q83" i="1"/>
  <c r="S20" i="1"/>
  <c r="T20" i="1" s="1"/>
  <c r="Q20" i="1"/>
  <c r="S12" i="1"/>
  <c r="T12" i="1" s="1"/>
  <c r="Q12" i="1"/>
  <c r="Q129" i="1"/>
  <c r="Q109" i="1"/>
  <c r="Q97" i="1"/>
  <c r="Q28" i="1"/>
  <c r="S234" i="1"/>
  <c r="T234" i="1" s="1"/>
  <c r="Q234" i="1"/>
  <c r="S211" i="1"/>
  <c r="T211" i="1" s="1"/>
  <c r="Q211" i="1"/>
  <c r="S178" i="1"/>
  <c r="T178" i="1" s="1"/>
  <c r="Q178" i="1"/>
  <c r="S116" i="1"/>
  <c r="T116" i="1" s="1"/>
  <c r="Q116" i="1"/>
  <c r="S202" i="1"/>
  <c r="T202" i="1" s="1"/>
  <c r="Q202" i="1"/>
  <c r="S181" i="1"/>
  <c r="T181" i="1" s="1"/>
  <c r="Q181" i="1"/>
  <c r="S139" i="1"/>
  <c r="T139" i="1" s="1"/>
  <c r="Q139" i="1"/>
  <c r="S38" i="1"/>
  <c r="T38" i="1" s="1"/>
  <c r="Q38" i="1"/>
  <c r="S152" i="1"/>
  <c r="T152" i="1" s="1"/>
  <c r="Q152" i="1"/>
  <c r="S89" i="1"/>
  <c r="T89" i="1" s="1"/>
  <c r="Q89" i="1"/>
  <c r="S47" i="1"/>
  <c r="T47" i="1" s="1"/>
  <c r="Q47" i="1"/>
  <c r="S19" i="1"/>
  <c r="T19" i="1" s="1"/>
  <c r="Q19" i="1"/>
  <c r="S207" i="1"/>
  <c r="T207" i="1" s="1"/>
  <c r="Q207" i="1"/>
  <c r="S107" i="1"/>
  <c r="T107" i="1" s="1"/>
  <c r="Q107" i="1"/>
  <c r="S223" i="1"/>
  <c r="T223" i="1" s="1"/>
  <c r="Q223" i="1"/>
  <c r="S192" i="1"/>
  <c r="T192" i="1" s="1"/>
  <c r="Q192" i="1"/>
  <c r="S215" i="1"/>
  <c r="T215" i="1" s="1"/>
  <c r="Q215" i="1"/>
  <c r="S194" i="1"/>
  <c r="T194" i="1" s="1"/>
  <c r="Q194" i="1"/>
  <c r="S186" i="1"/>
  <c r="T186" i="1" s="1"/>
  <c r="Q186" i="1"/>
  <c r="S167" i="1"/>
  <c r="T167" i="1" s="1"/>
  <c r="Q167" i="1"/>
  <c r="S157" i="1"/>
  <c r="T157" i="1" s="1"/>
  <c r="Q157" i="1"/>
  <c r="S110" i="1"/>
  <c r="T110" i="1" s="1"/>
  <c r="Q110" i="1"/>
  <c r="S220" i="1"/>
  <c r="T220" i="1" s="1"/>
  <c r="Q220" i="1"/>
  <c r="S185" i="1"/>
  <c r="T185" i="1" s="1"/>
  <c r="Q185" i="1"/>
  <c r="S150" i="1"/>
  <c r="T150" i="1" s="1"/>
  <c r="Q150" i="1"/>
  <c r="S126" i="1"/>
  <c r="T126" i="1" s="1"/>
  <c r="Q126" i="1"/>
  <c r="S70" i="1"/>
  <c r="T70" i="1" s="1"/>
  <c r="Q70" i="1"/>
  <c r="S121" i="1"/>
  <c r="T121" i="1" s="1"/>
  <c r="Q121" i="1"/>
  <c r="S112" i="1"/>
  <c r="T112" i="1" s="1"/>
  <c r="Q112" i="1"/>
  <c r="S91" i="1"/>
  <c r="T91" i="1" s="1"/>
  <c r="Q91" i="1"/>
  <c r="S80" i="1"/>
  <c r="T80" i="1" s="1"/>
  <c r="Q80" i="1"/>
  <c r="S64" i="1"/>
  <c r="T64" i="1" s="1"/>
  <c r="Q64" i="1"/>
  <c r="S22" i="1"/>
  <c r="T22" i="1" s="1"/>
  <c r="Q22" i="1"/>
  <c r="S5" i="1"/>
  <c r="T5" i="1" s="1"/>
  <c r="Q5" i="1"/>
  <c r="S56" i="1"/>
  <c r="T56" i="1" s="1"/>
  <c r="Q56" i="1"/>
  <c r="S225" i="1"/>
  <c r="T225" i="1" s="1"/>
  <c r="Q225" i="1"/>
  <c r="S216" i="1"/>
  <c r="T216" i="1" s="1"/>
  <c r="Q216" i="1"/>
  <c r="S199" i="1"/>
  <c r="T199" i="1" s="1"/>
  <c r="Q199" i="1"/>
  <c r="S154" i="1"/>
  <c r="T154" i="1" s="1"/>
  <c r="Q154" i="1"/>
  <c r="S188" i="1"/>
  <c r="T188" i="1" s="1"/>
  <c r="Q188" i="1"/>
  <c r="S147" i="1"/>
  <c r="T147" i="1" s="1"/>
  <c r="Q147" i="1"/>
  <c r="S95" i="1"/>
  <c r="T95" i="1" s="1"/>
  <c r="Q95" i="1"/>
  <c r="S87" i="1"/>
  <c r="T87" i="1" s="1"/>
  <c r="Q87" i="1"/>
  <c r="S45" i="1"/>
  <c r="T45" i="1" s="1"/>
  <c r="Q45" i="1"/>
  <c r="S17" i="1"/>
  <c r="T17" i="1" s="1"/>
  <c r="Q17" i="1"/>
  <c r="S9" i="1"/>
  <c r="T9" i="1" s="1"/>
  <c r="Q9" i="1"/>
  <c r="S214" i="1"/>
  <c r="T214" i="1" s="1"/>
  <c r="Q214" i="1"/>
  <c r="S195" i="1"/>
  <c r="T195" i="1" s="1"/>
  <c r="Q195" i="1"/>
  <c r="S148" i="1"/>
  <c r="T148" i="1" s="1"/>
  <c r="Q148" i="1"/>
  <c r="S36" i="1"/>
  <c r="T36" i="1" s="1"/>
  <c r="Q36" i="1"/>
  <c r="S3" i="1"/>
  <c r="T3" i="1" s="1"/>
  <c r="Q3" i="1"/>
  <c r="S190" i="1"/>
  <c r="T190" i="1" s="1"/>
  <c r="Q190" i="1"/>
  <c r="S77" i="1"/>
  <c r="T77" i="1" s="1"/>
  <c r="Q77" i="1"/>
  <c r="S15" i="1"/>
  <c r="T15" i="1" s="1"/>
  <c r="Q15" i="1"/>
  <c r="S191" i="1"/>
  <c r="T191" i="1" s="1"/>
  <c r="Q191" i="1"/>
  <c r="S161" i="1"/>
  <c r="T161" i="1" s="1"/>
  <c r="Q161" i="1"/>
  <c r="S117" i="1"/>
  <c r="T117" i="1" s="1"/>
  <c r="Q117" i="1"/>
  <c r="S49" i="1"/>
  <c r="T49" i="1" s="1"/>
  <c r="Q49" i="1"/>
  <c r="S232" i="1"/>
  <c r="T232" i="1" s="1"/>
  <c r="Q232" i="1"/>
  <c r="S201" i="1"/>
  <c r="T201" i="1" s="1"/>
  <c r="Q201" i="1"/>
  <c r="S180" i="1"/>
  <c r="T180" i="1" s="1"/>
  <c r="Q180" i="1"/>
  <c r="S143" i="1"/>
  <c r="T143" i="1" s="1"/>
  <c r="Q143" i="1"/>
  <c r="S79" i="1"/>
  <c r="T79" i="1" s="1"/>
  <c r="Q79" i="1"/>
  <c r="S63" i="1"/>
  <c r="T63" i="1" s="1"/>
  <c r="Q63" i="1"/>
  <c r="S39" i="1"/>
  <c r="T39" i="1" s="1"/>
  <c r="Q39" i="1"/>
  <c r="T129" i="1"/>
  <c r="T109" i="1"/>
  <c r="T97" i="1"/>
  <c r="S127" i="1"/>
  <c r="T127" i="1" s="1"/>
  <c r="Q127" i="1"/>
  <c r="S219" i="1"/>
  <c r="T219" i="1" s="1"/>
  <c r="Q219" i="1"/>
  <c r="S149" i="1"/>
  <c r="T149" i="1" s="1"/>
  <c r="Q149" i="1"/>
  <c r="S172" i="1"/>
  <c r="T172" i="1" s="1"/>
  <c r="Q172" i="1"/>
  <c r="S164" i="1"/>
  <c r="T164" i="1" s="1"/>
  <c r="Q164" i="1"/>
  <c r="S103" i="1"/>
  <c r="T103" i="1" s="1"/>
  <c r="Q103" i="1"/>
  <c r="S72" i="1"/>
  <c r="T72" i="1" s="1"/>
  <c r="Q72" i="1"/>
  <c r="S66" i="1"/>
  <c r="T66" i="1" s="1"/>
  <c r="Q66" i="1"/>
  <c r="S60" i="1"/>
  <c r="T60" i="1" s="1"/>
  <c r="Q60" i="1"/>
  <c r="S29" i="1"/>
  <c r="T29" i="1" s="1"/>
  <c r="Q29" i="1"/>
  <c r="S140" i="1"/>
  <c r="T140" i="1" s="1"/>
  <c r="Q140" i="1"/>
  <c r="S32" i="1"/>
  <c r="T32" i="1" s="1"/>
  <c r="Q32" i="1"/>
  <c r="S204" i="1"/>
  <c r="T204" i="1" s="1"/>
  <c r="Q204" i="1"/>
  <c r="S177" i="1"/>
  <c r="T177" i="1" s="1"/>
  <c r="Q177" i="1"/>
  <c r="S166" i="1"/>
  <c r="T166" i="1" s="1"/>
  <c r="Q166" i="1"/>
  <c r="S114" i="1"/>
  <c r="T114" i="1" s="1"/>
  <c r="Q114" i="1"/>
  <c r="S11" i="1"/>
  <c r="T11" i="1" s="1"/>
  <c r="Q11" i="1"/>
  <c r="S26" i="1"/>
  <c r="T26" i="1" s="1"/>
  <c r="Q26" i="1"/>
  <c r="S229" i="1"/>
  <c r="T229" i="1" s="1"/>
  <c r="Q229" i="1"/>
  <c r="S182" i="1"/>
  <c r="T182" i="1" s="1"/>
  <c r="Q182" i="1"/>
  <c r="S120" i="1"/>
  <c r="T120" i="1" s="1"/>
  <c r="Q120" i="1"/>
  <c r="S84" i="1"/>
  <c r="T84" i="1" s="1"/>
  <c r="Q84" i="1"/>
  <c r="S67" i="1"/>
  <c r="T67" i="1" s="1"/>
  <c r="Q67" i="1"/>
  <c r="S171" i="1"/>
  <c r="T171" i="1" s="1"/>
  <c r="Q171" i="1"/>
  <c r="S135" i="1"/>
  <c r="T135" i="1" s="1"/>
  <c r="Q135" i="1"/>
  <c r="S68" i="1"/>
  <c r="T68" i="1" s="1"/>
  <c r="Q68" i="1"/>
  <c r="S33" i="1"/>
  <c r="T33" i="1" s="1"/>
  <c r="Q33" i="1"/>
  <c r="S73" i="1"/>
  <c r="T73" i="1" s="1"/>
  <c r="Q73" i="1"/>
  <c r="S111" i="1"/>
  <c r="T111" i="1" s="1"/>
  <c r="Q111" i="1"/>
  <c r="S233" i="1"/>
  <c r="T233" i="1" s="1"/>
  <c r="Q233" i="1"/>
  <c r="S227" i="1"/>
  <c r="T227" i="1" s="1"/>
  <c r="Q227" i="1"/>
  <c r="S206" i="1"/>
  <c r="T206" i="1" s="1"/>
  <c r="Q206" i="1"/>
  <c r="S237" i="1"/>
  <c r="T237" i="1" s="1"/>
  <c r="Q237" i="1"/>
  <c r="S221" i="1"/>
  <c r="T221" i="1" s="1"/>
  <c r="Q221" i="1"/>
  <c r="S193" i="1"/>
  <c r="T193" i="1" s="1"/>
  <c r="Q193" i="1"/>
  <c r="S170" i="1"/>
  <c r="T170" i="1" s="1"/>
  <c r="Q170" i="1"/>
  <c r="S163" i="1"/>
  <c r="T163" i="1" s="1"/>
  <c r="Q163" i="1"/>
  <c r="S128" i="1"/>
  <c r="T128" i="1" s="1"/>
  <c r="Q128" i="1"/>
  <c r="S118" i="1"/>
  <c r="T118" i="1" s="1"/>
  <c r="Q118" i="1"/>
  <c r="S101" i="1"/>
  <c r="T101" i="1" s="1"/>
  <c r="Q101" i="1"/>
  <c r="S212" i="1"/>
  <c r="T212" i="1" s="1"/>
  <c r="Q212" i="1"/>
  <c r="S179" i="1"/>
  <c r="T179" i="1" s="1"/>
  <c r="Q179" i="1"/>
  <c r="S69" i="1"/>
  <c r="T69" i="1" s="1"/>
  <c r="Q69" i="1"/>
  <c r="S218" i="1"/>
  <c r="T218" i="1" s="1"/>
  <c r="Q218" i="1"/>
  <c r="S145" i="1"/>
  <c r="T145" i="1" s="1"/>
  <c r="Q145" i="1"/>
  <c r="S96" i="1"/>
  <c r="T96" i="1" s="1"/>
  <c r="Q96" i="1"/>
  <c r="S57" i="1"/>
  <c r="T57" i="1" s="1"/>
  <c r="Q57" i="1"/>
  <c r="S52" i="1"/>
  <c r="T52" i="1" s="1"/>
  <c r="Q52" i="1"/>
  <c r="S48" i="1"/>
  <c r="T48" i="1" s="1"/>
  <c r="Q48" i="1"/>
  <c r="S30" i="1"/>
  <c r="T30" i="1" s="1"/>
  <c r="Q30" i="1"/>
  <c r="S21" i="1"/>
  <c r="T21" i="1" s="1"/>
  <c r="Q21" i="1"/>
  <c r="S82" i="1"/>
  <c r="T82" i="1" s="1"/>
  <c r="Q82" i="1"/>
  <c r="S54" i="1"/>
  <c r="T54" i="1" s="1"/>
  <c r="Q54" i="1"/>
  <c r="S24" i="1"/>
  <c r="T24" i="1" s="1"/>
  <c r="Q24" i="1"/>
  <c r="S238" i="1"/>
  <c r="T238" i="1" s="1"/>
  <c r="Q238" i="1"/>
  <c r="S205" i="1"/>
  <c r="T205" i="1" s="1"/>
  <c r="Q205" i="1"/>
  <c r="S197" i="1"/>
  <c r="T197" i="1" s="1"/>
  <c r="Q197" i="1"/>
  <c r="S153" i="1"/>
  <c r="T153" i="1" s="1"/>
  <c r="Q153" i="1"/>
  <c r="S94" i="1"/>
  <c r="T94" i="1" s="1"/>
  <c r="Q94" i="1"/>
  <c r="S44" i="1"/>
  <c r="T44" i="1" s="1"/>
  <c r="Q44" i="1"/>
  <c r="S16" i="1"/>
  <c r="T16" i="1" s="1"/>
  <c r="Q16" i="1"/>
  <c r="S4" i="1"/>
  <c r="T4" i="1" s="1"/>
  <c r="Q4" i="1"/>
  <c r="S210" i="1"/>
  <c r="T210" i="1" s="1"/>
  <c r="Q210" i="1"/>
  <c r="S123" i="1"/>
  <c r="T123" i="1" s="1"/>
  <c r="Q123" i="1"/>
  <c r="S27" i="1"/>
  <c r="T27" i="1" s="1"/>
  <c r="Q27" i="1"/>
  <c r="S102" i="1"/>
  <c r="T102" i="1" s="1"/>
  <c r="Q102" i="1"/>
  <c r="S43" i="1"/>
  <c r="T43" i="1" s="1"/>
  <c r="Q43" i="1"/>
  <c r="R34" i="1"/>
  <c r="T34" i="1" s="1"/>
  <c r="Q34" i="1"/>
  <c r="S235" i="1"/>
  <c r="T235" i="1" s="1"/>
  <c r="Q235" i="1"/>
  <c r="S184" i="1"/>
  <c r="T184" i="1" s="1"/>
  <c r="Q184" i="1"/>
  <c r="S160" i="1"/>
  <c r="T160" i="1" s="1"/>
  <c r="Q160" i="1"/>
  <c r="S130" i="1"/>
  <c r="T130" i="1" s="1"/>
  <c r="Q130" i="1"/>
  <c r="S75" i="1"/>
  <c r="T75" i="1" s="1"/>
  <c r="Q75" i="1"/>
  <c r="S7" i="1"/>
  <c r="T7" i="1" s="1"/>
  <c r="Q7" i="1"/>
  <c r="S187" i="1"/>
  <c r="T187" i="1" s="1"/>
  <c r="Q187" i="1"/>
  <c r="S175" i="1"/>
  <c r="T175" i="1" s="1"/>
  <c r="Q175" i="1"/>
  <c r="S159" i="1"/>
  <c r="T159" i="1" s="1"/>
  <c r="Q159" i="1"/>
  <c r="R136" i="1"/>
  <c r="T136" i="1" s="1"/>
  <c r="Q136" i="1"/>
  <c r="S76" i="1"/>
  <c r="T76" i="1" s="1"/>
  <c r="Q76" i="1"/>
  <c r="S222" i="1"/>
  <c r="T222" i="1" s="1"/>
  <c r="Q222" i="1"/>
  <c r="S198" i="1"/>
  <c r="T198" i="1" s="1"/>
  <c r="Q198" i="1"/>
  <c r="S162" i="1"/>
  <c r="T162" i="1" s="1"/>
  <c r="Q162" i="1"/>
  <c r="S104" i="1"/>
  <c r="T104" i="1" s="1"/>
  <c r="Q104" i="1"/>
  <c r="S78" i="1"/>
  <c r="T78" i="1" s="1"/>
  <c r="Q78" i="1"/>
  <c r="S141" i="1"/>
  <c r="T141" i="1" s="1"/>
  <c r="Q141" i="1"/>
  <c r="S53" i="1"/>
  <c r="T53" i="1" s="1"/>
  <c r="Q53" i="1"/>
  <c r="S35" i="1"/>
  <c r="T35" i="1" s="1"/>
  <c r="Q35" i="1"/>
  <c r="S14" i="1"/>
  <c r="T14" i="1" s="1"/>
  <c r="Q14" i="1"/>
  <c r="Q189" i="1"/>
  <c r="Q125" i="1"/>
  <c r="Q105" i="1"/>
  <c r="O241" i="1"/>
  <c r="R241" i="1"/>
  <c r="P241" i="1"/>
  <c r="U241" i="1"/>
  <c r="U242" i="1"/>
  <c r="Q241" i="1" l="1"/>
  <c r="S241" i="1"/>
  <c r="T241" i="1" s="1"/>
  <c r="T2" i="1"/>
</calcChain>
</file>

<file path=xl/sharedStrings.xml><?xml version="1.0" encoding="utf-8"?>
<sst xmlns="http://schemas.openxmlformats.org/spreadsheetml/2006/main" count="260" uniqueCount="260">
  <si>
    <t>LHA</t>
  </si>
  <si>
    <t>Elderly Units</t>
  </si>
  <si>
    <t>Elderly Accessible</t>
  </si>
  <si>
    <t>Family Units</t>
  </si>
  <si>
    <t>Family Accessible</t>
  </si>
  <si>
    <t>Special Needs Units</t>
  </si>
  <si>
    <t>Special Needs Accessible</t>
  </si>
  <si>
    <t>Total State Units</t>
  </si>
  <si>
    <t>Total State Accessible</t>
  </si>
  <si>
    <t>Fed Elderly</t>
  </si>
  <si>
    <t>Fed Elderly Accessible</t>
  </si>
  <si>
    <t>Fed Family</t>
  </si>
  <si>
    <t>Fed Family Accessible</t>
  </si>
  <si>
    <t>Total Fed Units</t>
  </si>
  <si>
    <t>Total Fed Accessible</t>
  </si>
  <si>
    <t xml:space="preserve">Total Units </t>
  </si>
  <si>
    <t>Total Accessible</t>
  </si>
  <si>
    <t>ABINGTON HOUSING AUTHORITY</t>
  </si>
  <si>
    <t>ACTON HOUSING AUTHORITY</t>
  </si>
  <si>
    <t>ACUSHNET HOUSING AUTHORITY</t>
  </si>
  <si>
    <t>ADAMS HOUSING AUTHORITY</t>
  </si>
  <si>
    <t>AGAWAM HOUSING AUTHORITY</t>
  </si>
  <si>
    <t>AMESBURY HOUSING AUTHORITY</t>
  </si>
  <si>
    <t>AMHERST HOUSING AUTHORITY</t>
  </si>
  <si>
    <t>ANDOVER HOUSING AUTHORITY</t>
  </si>
  <si>
    <t>ARLINGTON HOUSING AUTHORITY</t>
  </si>
  <si>
    <t>ASHLAND HOUSING AUTHORITY</t>
  </si>
  <si>
    <t>ATHOL HOUSING AUTHORITY</t>
  </si>
  <si>
    <t>ATTLEBORO HOUSING AUTHORITY</t>
  </si>
  <si>
    <t>AUBURN HOUSING AUTHORITY</t>
  </si>
  <si>
    <t>AVON HOUSING AUTHORITY</t>
  </si>
  <si>
    <t>AYER HOUSING AUTHORITY</t>
  </si>
  <si>
    <t>BARNSTABLE HOUSING AUTHORITY</t>
  </si>
  <si>
    <t>BARRE HOUSING AUTHORITY</t>
  </si>
  <si>
    <t>BEDFORD HOUSING AUTHORITY</t>
  </si>
  <si>
    <t>BELCHERTOWN HOUSING AUTHORITY</t>
  </si>
  <si>
    <t>BELLINGHAM HOUSING AUTHORITY</t>
  </si>
  <si>
    <t>BELMONT HOUSING AUTHORITY</t>
  </si>
  <si>
    <t>BEVERLY HOUSING AUTHORITY</t>
  </si>
  <si>
    <t>BILLERICA HOUSING AUTHORITY</t>
  </si>
  <si>
    <t>BLACKSTONE HOUSING AUTHORITY</t>
  </si>
  <si>
    <t>Boston – Beacon (Camden)</t>
  </si>
  <si>
    <t>Boston – Trinity (East Boston)</t>
  </si>
  <si>
    <t>BOSTON HOUSING AUTHORITY</t>
  </si>
  <si>
    <t>BOURNE HOUSING AUTHORITY</t>
  </si>
  <si>
    <t>BRAINTREE HOUSING AUTHORITY</t>
  </si>
  <si>
    <t>BREWSTER HOUSING AUTHORITY</t>
  </si>
  <si>
    <t>BRIDGEWATER HOUSING AUTHORITY</t>
  </si>
  <si>
    <t>BRIMFIELD HOUSING AUTHORITY</t>
  </si>
  <si>
    <t>BROCKTON HOUSING AUTHORITY</t>
  </si>
  <si>
    <t>BROOKFIELD HOUSING AUTHORITY</t>
  </si>
  <si>
    <t>BROOKLINE HOUSING AUTHORITY</t>
  </si>
  <si>
    <t>BURLINGTON HOUSING AUTHORITY</t>
  </si>
  <si>
    <t>CAMBRIDGE HOUSING AUTHORITY</t>
  </si>
  <si>
    <t>CANTON HOUSING AUTHORITY</t>
  </si>
  <si>
    <t>CARVER HOUSING AUTHORITY</t>
  </si>
  <si>
    <t>CHARLTON HOUSING AUTHORITY</t>
  </si>
  <si>
    <t>CHATHAM HOUSING AUTHORITY</t>
  </si>
  <si>
    <t>CHELMSFORD HOUSING AUTHORITY</t>
  </si>
  <si>
    <t>CHELSEA HOUSING AUTHORITY</t>
  </si>
  <si>
    <t>CHICOPEE HOUSING AUTHORITY</t>
  </si>
  <si>
    <t xml:space="preserve">Chinese Consolidated Benevolent Association </t>
  </si>
  <si>
    <t>CLINTON HOUSING AUTHORITY</t>
  </si>
  <si>
    <t>Codman Square Housing Development Corporation</t>
  </si>
  <si>
    <t>COHASSET HOUSING AUTHORITY</t>
  </si>
  <si>
    <t>CONCORD HOUSING AUTHORITY</t>
  </si>
  <si>
    <t>DALTON HOUSING AUTHORITY</t>
  </si>
  <si>
    <t>DANVERS HOUSING AUTHORITY</t>
  </si>
  <si>
    <t>DARTMOUTH HOUSING AUTHORITY</t>
  </si>
  <si>
    <t>DEDHAM HOUSING AUTHORITY</t>
  </si>
  <si>
    <t>DENNIS HOUSING AUTHORITY</t>
  </si>
  <si>
    <t>DIGHTON HOUSING AUTHORITY</t>
  </si>
  <si>
    <t>DRACUT HOUSING AUTHORITY</t>
  </si>
  <si>
    <t>DUDLEY HOUSING AUTHORITY</t>
  </si>
  <si>
    <t>DUKES COUNTY REGIONAL HOUSING AUTHORITY</t>
  </si>
  <si>
    <t>DUXBURY HOUSING AUTHORITY</t>
  </si>
  <si>
    <t>EAST BRIDGEWATER HOUSING AUTHORITY</t>
  </si>
  <si>
    <t>EAST LONGMEADOW HOUSING AUTHORITY</t>
  </si>
  <si>
    <t>EASTHAMPTON HOUSING AUTHORITY</t>
  </si>
  <si>
    <t>EASTON HOUSING AUTHORITY</t>
  </si>
  <si>
    <t>ESSEX HOUSING AUTHORITY</t>
  </si>
  <si>
    <t>EVERETT HOUSING AUTHORITY</t>
  </si>
  <si>
    <t>FAIRHAVEN HOUSING AUTHORITY</t>
  </si>
  <si>
    <t>FALL RIVER HOUSING AUTHORITY</t>
  </si>
  <si>
    <t>FALMOUTH HOUSING AUTHORITY</t>
  </si>
  <si>
    <t>FITCHBURG HOUSING AUTHORITY</t>
  </si>
  <si>
    <t>FOXBOROUGH HOUSING AUTHORITY</t>
  </si>
  <si>
    <t>FRAMINGHAM HOUSING AUTHORITY</t>
  </si>
  <si>
    <t>FRANKLIN COUNTY REGIONAL HOUSING AUTHORITY</t>
  </si>
  <si>
    <t>FRANKLIN HOUSING AUTHORITY</t>
  </si>
  <si>
    <t>GARDNER HOUSING AUTHORITY</t>
  </si>
  <si>
    <t>GEORGETOWN HOUSING AUTHORITY</t>
  </si>
  <si>
    <t>GLOUCESTER HOUSING AUTHORITY</t>
  </si>
  <si>
    <t>GRAFTON HOUSING AUTHORITY</t>
  </si>
  <si>
    <t>GRANBY HOUSING AUTHORITY</t>
  </si>
  <si>
    <t>GREAT BARRINGTON HOUSING AUTHORITY</t>
  </si>
  <si>
    <t>GREENFIELD HOUSING AUTHORITY</t>
  </si>
  <si>
    <t>GROTON HOUSING AUTHORITY</t>
  </si>
  <si>
    <t>GROVELAND HOUSING AUTHORITY</t>
  </si>
  <si>
    <t>HADLEY HOUSING AUTHORITY</t>
  </si>
  <si>
    <t>HALIFAX HOUSING AUTHORITY</t>
  </si>
  <si>
    <t>HAMILTON HOUSING AUTHORITY</t>
  </si>
  <si>
    <t>HAMPDEN HOUSING AUTHORITY</t>
  </si>
  <si>
    <t>HAMPSHIRE COUNTY REGIONAL HOUSING AUTHORITY</t>
  </si>
  <si>
    <t>HANSON HOUSING AUTHORITY</t>
  </si>
  <si>
    <t>HARWICH HOUSING AUTHORITY</t>
  </si>
  <si>
    <t>HATFIELD HOUSING AUTHORITY</t>
  </si>
  <si>
    <t>HAVERHILL HOUSING AUTHORITY</t>
  </si>
  <si>
    <t>HINGHAM HOUSING AUTHORITY</t>
  </si>
  <si>
    <t>HOLBROOK HOUSING AUTHORITY</t>
  </si>
  <si>
    <t>HOLDEN HOUSING AUTHORITY</t>
  </si>
  <si>
    <t>HOLLISTON HOUSING AUTHORITY</t>
  </si>
  <si>
    <t>HOLYOKE HOUSING AUTHORITY</t>
  </si>
  <si>
    <t>HOPEDALE HOUSING AUTHORITY</t>
  </si>
  <si>
    <t>HOPKINTON HOUSING AUTHORITY</t>
  </si>
  <si>
    <t>HUDSON HOUSING AUTHORITY</t>
  </si>
  <si>
    <t>HULL HOUSING AUTHORITY</t>
  </si>
  <si>
    <t>IPSWICH HOUSING AUTHORITY</t>
  </si>
  <si>
    <t>KINGSTON HOUSING AUTHORITY</t>
  </si>
  <si>
    <t>LANCASTER HOUSING AUTHORITY</t>
  </si>
  <si>
    <t>LAWRENCE HOUSING AUTHORITY</t>
  </si>
  <si>
    <t>LEE HOUSING AUTHORITY</t>
  </si>
  <si>
    <t>LEICESTER HOUSING AUTHORITY</t>
  </si>
  <si>
    <t>LENOX HOUSING AUTHORITY</t>
  </si>
  <si>
    <t>LEOMINSTER HOUSING AUTHORITY</t>
  </si>
  <si>
    <t>LEXINGTON HOUSING AUTHORITY</t>
  </si>
  <si>
    <t>LITTLETON HOUSING AUTHORITY</t>
  </si>
  <si>
    <t>LOWELL HOUSING AUTHORITY</t>
  </si>
  <si>
    <t>LUDLOW HOUSING AUTHORITY</t>
  </si>
  <si>
    <t>LUNENBURG HOUSING AUTHORITY</t>
  </si>
  <si>
    <t>LYNN HOUSING AUTHORITY</t>
  </si>
  <si>
    <t>LYNNFIELD HOUSING AUTHORITY</t>
  </si>
  <si>
    <t>MALDEN HOUSING AUTHORITY</t>
  </si>
  <si>
    <t>MANCHESTER HOUSING AUTHORITY</t>
  </si>
  <si>
    <t>MANSFIELD HOUSING AUTHORITY</t>
  </si>
  <si>
    <t>MARBLEHEAD HOUSING AUTHORITY</t>
  </si>
  <si>
    <t>MARLBOROUGH CDA HOUSING DIVISION</t>
  </si>
  <si>
    <t>MARSHFIELD HOUSING AUTHORITY</t>
  </si>
  <si>
    <t>MASHPEE HOUSING AUTHORITY</t>
  </si>
  <si>
    <t>MATTAPOISETT HOUSING AUTHORITY</t>
  </si>
  <si>
    <t>MAYNARD HOUSING AUTHORITY</t>
  </si>
  <si>
    <t>MEDFIELD HOUSING AUTHORITY</t>
  </si>
  <si>
    <t>MEDFORD HOUSING AUTHORITY</t>
  </si>
  <si>
    <t>MEDWAY HOUSING AUTHORITY</t>
  </si>
  <si>
    <t>MELROSE HOUSING AUTHORITY</t>
  </si>
  <si>
    <t>MENDON HOUSING AUTHORITY</t>
  </si>
  <si>
    <t>MERRIMAC HOUSING AUTHORITY</t>
  </si>
  <si>
    <t>METHUEN HOUSING AUTHORITY</t>
  </si>
  <si>
    <t>MIDDLEBOROUGH HOUSING AUTHORITY</t>
  </si>
  <si>
    <t>MIDDLETON HOUSING AUTHORITY</t>
  </si>
  <si>
    <t>MILFORD HOUSING AUTHORITY</t>
  </si>
  <si>
    <t>MILLBURY HOUSING AUTHORITY</t>
  </si>
  <si>
    <t>MILLIS HOUSING AUTHORITY</t>
  </si>
  <si>
    <t>MILTON HOUSING AUTHORITY</t>
  </si>
  <si>
    <t>MONSON HOUSING AUTHORITY</t>
  </si>
  <si>
    <t>MONTAGUE HOUSING AUTHORITY</t>
  </si>
  <si>
    <t>NAHANT HOUSING AUTHORITY</t>
  </si>
  <si>
    <t>NANTUCKET HOUSING AUTHORITY</t>
  </si>
  <si>
    <t>NATICK HOUSING AUTHORITY</t>
  </si>
  <si>
    <t>NEEDHAM HOUSING AUTHORITY</t>
  </si>
  <si>
    <t>NEW BEDFORD HOUSING AUTHORITY</t>
  </si>
  <si>
    <t>NEWBURYPORT HOUSING AUTHORITY</t>
  </si>
  <si>
    <t>NEWTON HOUSING AUTHORITY</t>
  </si>
  <si>
    <t>NORFOLK HOUSING AUTHORITY</t>
  </si>
  <si>
    <t>NORTH ANDOVER HOUSING AUTHORITY</t>
  </si>
  <si>
    <t>NORTH ATTLEBOROUGH HOUSING AUTHORITY</t>
  </si>
  <si>
    <t>NORTH BROOKFIELD HOUSING AUTHORITY</t>
  </si>
  <si>
    <t>NORTH READING HOUSING AUTHORITY</t>
  </si>
  <si>
    <t>NORTHAMPTON HOUSING AUTHORITY</t>
  </si>
  <si>
    <t>NORTHBOROUGH HOUSING AUTHORITY</t>
  </si>
  <si>
    <t>NORTHBRIDGE HOUSING AUTHORITY</t>
  </si>
  <si>
    <t>NORTON HOUSING AUTHORITY</t>
  </si>
  <si>
    <t>NORWELL HOUSING AUTHORITY</t>
  </si>
  <si>
    <t>NORWOOD HOUSING AUTHORITY</t>
  </si>
  <si>
    <t>ORANGE HOUSING AUTHORITY</t>
  </si>
  <si>
    <t>ORLEANS HOUSING AUTHORITY</t>
  </si>
  <si>
    <t>OXFORD HOUSING AUTHORITY</t>
  </si>
  <si>
    <t>PALMER HOUSING AUTHORITY</t>
  </si>
  <si>
    <t>PEABODY HOUSING AUTHORITY</t>
  </si>
  <si>
    <t>PEMBROKE HOUSING AUTHORITY</t>
  </si>
  <si>
    <t>PEPPERELL HOUSING AUTHORITY</t>
  </si>
  <si>
    <t>PITTSFIELD HOUSING AUTHORITY</t>
  </si>
  <si>
    <t>PLAINVILLE HOUSING AUTHORITY</t>
  </si>
  <si>
    <t>PLYMOUTH HOUSING AUTHORITY</t>
  </si>
  <si>
    <t>PROVINCETOWN HOUSING AUTHORITY</t>
  </si>
  <si>
    <t>QUINCY HOUSING AUTHORITY</t>
  </si>
  <si>
    <t>RANDOLPH HOUSING AUTHORITY</t>
  </si>
  <si>
    <t>RAYNHAM HOUSING AUTHORITY</t>
  </si>
  <si>
    <t>READING HOUSING AUTHORITY</t>
  </si>
  <si>
    <t>REVERE HOUSING AUTHORITY</t>
  </si>
  <si>
    <t>ROCKLAND HOUSING AUTHORITY</t>
  </si>
  <si>
    <t>ROCKPORT HOUSING AUTHORITY</t>
  </si>
  <si>
    <t>ROWLEY HOUSING AUTHORITY</t>
  </si>
  <si>
    <t>SALEM HOUSING AUTHORITY</t>
  </si>
  <si>
    <t>SALISBURY HOUSING AUTHORITY</t>
  </si>
  <si>
    <t>SANDWICH HOUSING AUTHORITY</t>
  </si>
  <si>
    <t>SAUGUS HOUSING AUTHORITY</t>
  </si>
  <si>
    <t>SCITUATE HOUSING AUTHORITY</t>
  </si>
  <si>
    <t>SEEKONK HOUSING AUTHORITY</t>
  </si>
  <si>
    <t>SHARON HOUSING AUTHORITY</t>
  </si>
  <si>
    <t>SHELBURNE HOUSING AUTHORITY</t>
  </si>
  <si>
    <t>SHREWSBURY HOUSING AUTHORITY</t>
  </si>
  <si>
    <t>SOMERSET HOUSING AUTHORITY</t>
  </si>
  <si>
    <t>SOMERVILLE HOUSING AUTHORITY</t>
  </si>
  <si>
    <t>SOUTH HADLEY HOUSING AUTHORITY</t>
  </si>
  <si>
    <t>SOUTHBOROUGH HOUSING AUTHORITY</t>
  </si>
  <si>
    <t>SOUTHBRIDGE HOUSING AUTHORITY</t>
  </si>
  <si>
    <t>SOUTHWICK HOUSING AUTHORITY</t>
  </si>
  <si>
    <t>SPENCER HOUSING AUTHORITY</t>
  </si>
  <si>
    <t>SPRINGFIELD HOUSING AUTHORITY</t>
  </si>
  <si>
    <t>STERLING HOUSING AUTHORITY</t>
  </si>
  <si>
    <t>STOCKBRIDGE HOUSING AUTHORITY</t>
  </si>
  <si>
    <t>STONEHAM HOUSING AUTHORITY</t>
  </si>
  <si>
    <t>STOUGHTON HOUSING AUTHORITY</t>
  </si>
  <si>
    <t>SUDBURY HOUSING AUTHORITY</t>
  </si>
  <si>
    <t>SUTTON HOUSING AUTHORITY</t>
  </si>
  <si>
    <t>SWAMPSCOTT HOUSING AUTHORITY</t>
  </si>
  <si>
    <t>SWANSEA HOUSING AUTHORITY</t>
  </si>
  <si>
    <t>TAUNTON HOUSING AUTHORITY</t>
  </si>
  <si>
    <t>TEMPLETON HOUSING AUTHORITY</t>
  </si>
  <si>
    <t>TEWKSBURY HOUSING AUTHORITY</t>
  </si>
  <si>
    <t>TOPSFIELD HOUSING AUTHORITY</t>
  </si>
  <si>
    <t>TYNGSBOROUGH HOUSING AUTHORITY</t>
  </si>
  <si>
    <t>UPTON HOUSING AUTHORITY</t>
  </si>
  <si>
    <t>UXBRIDGE HOUSING AUTHORITY</t>
  </si>
  <si>
    <t>WAKEFIELD HOUSING AUTHORITY</t>
  </si>
  <si>
    <t>WALPOLE HOUSING AUTHORITY</t>
  </si>
  <si>
    <t>WALTHAM HOUSING AUTHORITY</t>
  </si>
  <si>
    <t>WARE HOUSING AUTHORITY</t>
  </si>
  <si>
    <t>WAREHAM HOUSING AUTHORITY</t>
  </si>
  <si>
    <t>WARREN HOUSING AUTHORITY</t>
  </si>
  <si>
    <t>WATERTOWN HOUSING AUTHORITY</t>
  </si>
  <si>
    <t>WEBSTER HOUSING AUTHORITY</t>
  </si>
  <si>
    <t>WELLESLEY HOUSING AUTHORITY</t>
  </si>
  <si>
    <t>WENHAM HOUSING AUTHORITY</t>
  </si>
  <si>
    <t>WEST BOYLSTON HOUSING AUTHORITY</t>
  </si>
  <si>
    <t>WEST BRIDGEWATER HOUSING AUTHORITY</t>
  </si>
  <si>
    <t>WEST BROOKFIELD HOUSING AUTHORITY</t>
  </si>
  <si>
    <t>WEST NEWBURY HOUSING AUTHORITY</t>
  </si>
  <si>
    <t>WEST SPRINGFIELD HOUSING AUTHORITY</t>
  </si>
  <si>
    <t>WESTBOROUGH HOUSING AUTHORITY</t>
  </si>
  <si>
    <t>WESTFIELD HOUSING AUTHORITY</t>
  </si>
  <si>
    <t>WESTFORD HOUSING AUTHORITY</t>
  </si>
  <si>
    <t>WESTPORT HOUSING AUTHORITY</t>
  </si>
  <si>
    <t>WEYMOUTH HOUSING AUTHORITY</t>
  </si>
  <si>
    <t>WHITMAN HOUSING AUTHORITY</t>
  </si>
  <si>
    <t>WILBRAHAM HOUSING AUTHORITY</t>
  </si>
  <si>
    <t>WILLIAMSTOWN HOUSING AUTHORITY</t>
  </si>
  <si>
    <t>WILMINGTON HOUSING AUTHORITY</t>
  </si>
  <si>
    <t>WINCHENDON HOUSING AUTHORITY</t>
  </si>
  <si>
    <t>WINCHESTER HOUSING AUTHORITY</t>
  </si>
  <si>
    <t>WINTHROP HOUSING AUTHORITY</t>
  </si>
  <si>
    <t>WOBURN HOUSING AUTHORITY</t>
  </si>
  <si>
    <t>WORCESTER HOUSING AUTHORITY</t>
  </si>
  <si>
    <t>WRENTHAM HOUSING AUTHORITY</t>
  </si>
  <si>
    <t>YARMOUTH HOUSING AUTHORITY</t>
  </si>
  <si>
    <t>Grand Total</t>
  </si>
  <si>
    <t>State Accessible %</t>
  </si>
  <si>
    <t>Total % accessible</t>
  </si>
  <si>
    <t>Fed % Accessible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</si>
</sst>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5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">
    <xf numFmtId="0" fontId="0" fillId="0" borderId="0" xfId="0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164" fontId="0" fillId="0" borderId="0" xfId="2" applyNumberFormat="1" applyFont="1"/>
    <xf numFmtId="165" fontId="4" fillId="0" borderId="0" xfId="1" applyNumberFormat="1" applyFont="1"/>
    <xf numFmtId="164" fontId="4" fillId="0" borderId="0" xfId="2" applyNumberFormat="1" applyFont="1"/>
    <xf numFmtId="164" fontId="1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HDC%20Director/Reg%20Issues/MAAB/Proposal%20November%202018/qry_Paul%20accessible%20request%20final%20list%204%202019%2002-15_final%20memo%20number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master LHA sheet"/>
      <sheetName val="qry_Paul accessible request fin"/>
      <sheetName val="reconciliation"/>
      <sheetName val="fed data"/>
    </sheetNames>
    <sheetDataSet>
      <sheetData sheetId="0"/>
      <sheetData sheetId="1"/>
      <sheetData sheetId="2"/>
      <sheetData sheetId="3"/>
      <sheetData sheetId="4">
        <row r="2">
          <cell r="A2" t="str">
            <v>Danvers Housing Authority</v>
          </cell>
          <cell r="B2" t="str">
            <v>Danvers - 76 federal units</v>
          </cell>
          <cell r="C2">
            <v>36</v>
          </cell>
          <cell r="D2">
            <v>2</v>
          </cell>
          <cell r="E2">
            <v>40</v>
          </cell>
          <cell r="F2">
            <v>4</v>
          </cell>
        </row>
        <row r="3">
          <cell r="A3" t="str">
            <v>Brookline Housing Authority</v>
          </cell>
          <cell r="B3" t="str">
            <v>Brookline - 499 federal units</v>
          </cell>
          <cell r="C3">
            <v>76</v>
          </cell>
          <cell r="D3">
            <v>5</v>
          </cell>
          <cell r="E3">
            <v>423</v>
          </cell>
          <cell r="F3">
            <v>22</v>
          </cell>
        </row>
        <row r="4">
          <cell r="A4" t="str">
            <v>Needham Housing Authority</v>
          </cell>
          <cell r="B4" t="str">
            <v>Needham - 136 federal units</v>
          </cell>
          <cell r="C4">
            <v>90</v>
          </cell>
          <cell r="D4">
            <v>2</v>
          </cell>
          <cell r="E4">
            <v>46</v>
          </cell>
          <cell r="F4">
            <v>23</v>
          </cell>
        </row>
        <row r="5">
          <cell r="A5" t="str">
            <v>Weymouth Housing Authority</v>
          </cell>
          <cell r="B5" t="str">
            <v>Weymouth - 70 units</v>
          </cell>
          <cell r="C5">
            <v>40</v>
          </cell>
          <cell r="D5">
            <v>2</v>
          </cell>
          <cell r="E5">
            <v>30</v>
          </cell>
          <cell r="F5">
            <v>5</v>
          </cell>
        </row>
        <row r="6">
          <cell r="A6" t="str">
            <v>Quincy Housing Authority</v>
          </cell>
          <cell r="B6" t="str">
            <v>Quincy - 650 federal units</v>
          </cell>
          <cell r="C6">
            <v>180</v>
          </cell>
          <cell r="D6">
            <v>9</v>
          </cell>
          <cell r="E6">
            <v>470</v>
          </cell>
          <cell r="F6">
            <v>29</v>
          </cell>
        </row>
        <row r="7">
          <cell r="A7" t="str">
            <v>Revere Housing Authority</v>
          </cell>
          <cell r="B7" t="str">
            <v>Revere - 194 federal units</v>
          </cell>
          <cell r="C7">
            <v>194</v>
          </cell>
          <cell r="D7">
            <v>11</v>
          </cell>
          <cell r="E7">
            <v>0</v>
          </cell>
          <cell r="F7">
            <v>0</v>
          </cell>
        </row>
        <row r="8">
          <cell r="A8" t="str">
            <v>Maynard Housing Authority</v>
          </cell>
          <cell r="B8" t="str">
            <v>Maynard - 32 federal units</v>
          </cell>
          <cell r="C8">
            <v>32</v>
          </cell>
          <cell r="D8">
            <v>4</v>
          </cell>
          <cell r="E8">
            <v>0</v>
          </cell>
          <cell r="F8">
            <v>0</v>
          </cell>
        </row>
        <row r="9">
          <cell r="A9" t="str">
            <v>Hudson Housing Authority</v>
          </cell>
          <cell r="B9" t="str">
            <v>Hudson - 92 federal units</v>
          </cell>
          <cell r="C9">
            <v>0</v>
          </cell>
          <cell r="D9">
            <v>0</v>
          </cell>
          <cell r="E9">
            <v>92</v>
          </cell>
          <cell r="F9">
            <v>10</v>
          </cell>
        </row>
        <row r="10">
          <cell r="A10" t="str">
            <v>New Bedford Housing Authority</v>
          </cell>
          <cell r="B10" t="str">
            <v>New Bedford - 1,748 federal units</v>
          </cell>
          <cell r="C10">
            <v>1538</v>
          </cell>
          <cell r="D10">
            <v>81</v>
          </cell>
          <cell r="E10">
            <v>210</v>
          </cell>
          <cell r="F10">
            <v>14</v>
          </cell>
        </row>
        <row r="11">
          <cell r="A11" t="str">
            <v>Taunton Housing Authority</v>
          </cell>
          <cell r="B11" t="str">
            <v>Taunton - 568 federal units</v>
          </cell>
          <cell r="C11">
            <v>162</v>
          </cell>
          <cell r="D11">
            <v>25</v>
          </cell>
          <cell r="E11">
            <v>408</v>
          </cell>
          <cell r="F11">
            <v>23</v>
          </cell>
        </row>
        <row r="12">
          <cell r="A12" t="str">
            <v>Stoughton Housing Authority</v>
          </cell>
          <cell r="B12" t="str">
            <v>Stoughton - 40 federal units</v>
          </cell>
          <cell r="C12">
            <v>0</v>
          </cell>
          <cell r="D12">
            <v>0</v>
          </cell>
          <cell r="E12">
            <v>40</v>
          </cell>
          <cell r="F12">
            <v>10</v>
          </cell>
        </row>
        <row r="13">
          <cell r="A13" t="str">
            <v>Watertown Housing Authority</v>
          </cell>
          <cell r="B13" t="str">
            <v>Watertown - 50 federal units</v>
          </cell>
          <cell r="C13">
            <v>0</v>
          </cell>
          <cell r="D13">
            <v>0</v>
          </cell>
          <cell r="E13">
            <v>50</v>
          </cell>
          <cell r="F13">
            <v>5</v>
          </cell>
        </row>
        <row r="14">
          <cell r="A14" t="str">
            <v>Worcester Housing Authority</v>
          </cell>
          <cell r="B14" t="str">
            <v>Worcester - 2,474 federal units</v>
          </cell>
          <cell r="C14">
            <v>846</v>
          </cell>
          <cell r="D14">
            <v>31</v>
          </cell>
          <cell r="E14">
            <v>1633</v>
          </cell>
          <cell r="F14">
            <v>89</v>
          </cell>
        </row>
        <row r="15">
          <cell r="A15" t="str">
            <v>Holyoke Housing Authority</v>
          </cell>
          <cell r="B15" t="str">
            <v>Holyoke - 922 federal units</v>
          </cell>
          <cell r="C15">
            <v>399</v>
          </cell>
          <cell r="D15">
            <v>13</v>
          </cell>
          <cell r="E15">
            <v>335</v>
          </cell>
          <cell r="F15">
            <v>26</v>
          </cell>
        </row>
        <row r="16">
          <cell r="A16" t="str">
            <v>Fall River Housing Authority</v>
          </cell>
          <cell r="B16" t="str">
            <v>Fall River - 2,039 federal units</v>
          </cell>
          <cell r="C16">
            <v>980</v>
          </cell>
          <cell r="D16">
            <v>44</v>
          </cell>
          <cell r="E16">
            <v>1059</v>
          </cell>
          <cell r="F16">
            <v>79</v>
          </cell>
        </row>
        <row r="17">
          <cell r="A17" t="str">
            <v>Newburyport Housing Authority</v>
          </cell>
          <cell r="B17" t="str">
            <v>Newburyport - 50 federal units</v>
          </cell>
          <cell r="C17">
            <v>0</v>
          </cell>
          <cell r="D17">
            <v>0</v>
          </cell>
          <cell r="E17">
            <v>50</v>
          </cell>
          <cell r="F17">
            <v>2</v>
          </cell>
        </row>
        <row r="18">
          <cell r="A18" t="str">
            <v>Lawrence Housing Authority</v>
          </cell>
          <cell r="B18" t="str">
            <v>Lawrence - 1,056 federal units</v>
          </cell>
          <cell r="C18">
            <v>546</v>
          </cell>
          <cell r="D18">
            <v>13</v>
          </cell>
          <cell r="E18">
            <v>510</v>
          </cell>
          <cell r="F18">
            <v>19</v>
          </cell>
        </row>
        <row r="19">
          <cell r="A19" t="str">
            <v>Groveland Housing Authority</v>
          </cell>
          <cell r="B19" t="str">
            <v>Groveland - 58 federal units</v>
          </cell>
          <cell r="C19">
            <v>0</v>
          </cell>
          <cell r="D19">
            <v>0</v>
          </cell>
          <cell r="E19">
            <v>58</v>
          </cell>
          <cell r="F19">
            <v>4</v>
          </cell>
        </row>
        <row r="20">
          <cell r="A20" t="str">
            <v>Auburn Housing Authority</v>
          </cell>
          <cell r="B20" t="str">
            <v>Auburn - 103 federal units</v>
          </cell>
          <cell r="C20">
            <v>12</v>
          </cell>
          <cell r="D20">
            <v>0</v>
          </cell>
          <cell r="E20">
            <v>91</v>
          </cell>
          <cell r="F20">
            <v>9</v>
          </cell>
        </row>
        <row r="21">
          <cell r="A21" t="str">
            <v>Shrewsbury Housing Authority</v>
          </cell>
          <cell r="B21" t="str">
            <v>Shrewsbury - 99 federal units</v>
          </cell>
          <cell r="C21">
            <v>0</v>
          </cell>
          <cell r="D21">
            <v>0</v>
          </cell>
          <cell r="E21">
            <v>99</v>
          </cell>
          <cell r="F21">
            <v>5</v>
          </cell>
        </row>
        <row r="22">
          <cell r="A22" t="str">
            <v>Falmouth Housing Authority</v>
          </cell>
          <cell r="B22" t="str">
            <v>Falmouth - 223 federal units</v>
          </cell>
          <cell r="C22">
            <v>0</v>
          </cell>
          <cell r="D22">
            <v>0</v>
          </cell>
          <cell r="E22">
            <v>222</v>
          </cell>
          <cell r="F22">
            <v>13</v>
          </cell>
        </row>
        <row r="23">
          <cell r="A23" t="str">
            <v>Bourne Housing Authority</v>
          </cell>
          <cell r="B23" t="str">
            <v>Bourne - 56 federal units</v>
          </cell>
          <cell r="C23">
            <v>0</v>
          </cell>
          <cell r="D23">
            <v>0</v>
          </cell>
          <cell r="E23">
            <v>56</v>
          </cell>
          <cell r="F23">
            <v>0</v>
          </cell>
        </row>
        <row r="24">
          <cell r="A24" t="str">
            <v>Cambridge Housing Authority</v>
          </cell>
          <cell r="B24" t="str">
            <v>Cambridge - 2,699 federal units</v>
          </cell>
          <cell r="C24">
            <v>1443</v>
          </cell>
          <cell r="D24">
            <v>70</v>
          </cell>
          <cell r="E24">
            <v>1298</v>
          </cell>
          <cell r="F24">
            <v>48</v>
          </cell>
        </row>
        <row r="25">
          <cell r="A25" t="str">
            <v>Medway Housing Authority</v>
          </cell>
          <cell r="B25" t="str">
            <v>Medway - 100 federal units</v>
          </cell>
          <cell r="C25">
            <v>30</v>
          </cell>
          <cell r="D25">
            <v>2</v>
          </cell>
          <cell r="E25">
            <v>70</v>
          </cell>
          <cell r="F25">
            <v>6</v>
          </cell>
        </row>
        <row r="26">
          <cell r="A26" t="str">
            <v>Norwood Housing Authority</v>
          </cell>
          <cell r="B26" t="str">
            <v>Norwood - 96 federal units</v>
          </cell>
          <cell r="C26">
            <v>0</v>
          </cell>
          <cell r="D26">
            <v>0</v>
          </cell>
          <cell r="E26">
            <v>88</v>
          </cell>
          <cell r="F26">
            <v>8</v>
          </cell>
        </row>
        <row r="27">
          <cell r="A27" t="str">
            <v>Fitchburg Housing Authority</v>
          </cell>
          <cell r="B27" t="str">
            <v>Fitchburg - 50 federal units</v>
          </cell>
          <cell r="C27">
            <v>0</v>
          </cell>
          <cell r="D27">
            <v>0</v>
          </cell>
          <cell r="E27">
            <v>50</v>
          </cell>
          <cell r="F27">
            <v>3</v>
          </cell>
        </row>
        <row r="28">
          <cell r="A28" t="str">
            <v>Concord Housing Authority</v>
          </cell>
          <cell r="B28" t="str">
            <v>Concord - 18 federal units</v>
          </cell>
          <cell r="C28">
            <v>17</v>
          </cell>
          <cell r="D28">
            <v>1</v>
          </cell>
          <cell r="E28">
            <v>0</v>
          </cell>
          <cell r="F28">
            <v>0</v>
          </cell>
        </row>
        <row r="29">
          <cell r="A29" t="str">
            <v>Webster Housing Authority</v>
          </cell>
          <cell r="B29" t="str">
            <v>Webster - 61 federal units</v>
          </cell>
          <cell r="C29">
            <v>0</v>
          </cell>
          <cell r="D29">
            <v>0</v>
          </cell>
          <cell r="E29">
            <v>61</v>
          </cell>
          <cell r="F29">
            <v>6</v>
          </cell>
        </row>
        <row r="30">
          <cell r="A30" t="str">
            <v>Plymouth Housing Authority</v>
          </cell>
          <cell r="B30" t="str">
            <v>Plymouth - 112 federal units</v>
          </cell>
          <cell r="C30">
            <v>0</v>
          </cell>
          <cell r="D30">
            <v>0</v>
          </cell>
          <cell r="E30">
            <v>112</v>
          </cell>
          <cell r="F30">
            <v>11</v>
          </cell>
        </row>
        <row r="31">
          <cell r="A31" t="str">
            <v>Chelsea Housing Authority</v>
          </cell>
          <cell r="B31" t="str">
            <v>Chelsea - 354 federal units</v>
          </cell>
          <cell r="C31">
            <v>202</v>
          </cell>
          <cell r="D31">
            <v>9</v>
          </cell>
          <cell r="E31">
            <v>152</v>
          </cell>
          <cell r="F31">
            <v>15</v>
          </cell>
        </row>
        <row r="32">
          <cell r="A32" t="str">
            <v>Methuen Housing Authority</v>
          </cell>
          <cell r="B32" t="str">
            <v>Methuen - 42 federal units</v>
          </cell>
          <cell r="C32">
            <v>42</v>
          </cell>
          <cell r="D32">
            <v>3</v>
          </cell>
          <cell r="E32">
            <v>0</v>
          </cell>
          <cell r="F32">
            <v>0</v>
          </cell>
        </row>
        <row r="33">
          <cell r="A33" t="str">
            <v>Chicopee Housing Authority</v>
          </cell>
          <cell r="B33" t="str">
            <v>Chicopee - 383 federal units</v>
          </cell>
          <cell r="C33">
            <v>142</v>
          </cell>
          <cell r="D33">
            <v>0</v>
          </cell>
          <cell r="E33">
            <v>241</v>
          </cell>
          <cell r="F33">
            <v>9</v>
          </cell>
        </row>
        <row r="34">
          <cell r="A34" t="str">
            <v>Rockland Housing Authority</v>
          </cell>
          <cell r="B34" t="str">
            <v>Rockland - 40 federal units</v>
          </cell>
          <cell r="C34">
            <v>0</v>
          </cell>
          <cell r="D34">
            <v>0</v>
          </cell>
          <cell r="E34">
            <v>40</v>
          </cell>
          <cell r="F34">
            <v>3</v>
          </cell>
        </row>
        <row r="35">
          <cell r="A35" t="str">
            <v>Salem Housing Authority</v>
          </cell>
          <cell r="B35" t="str">
            <v>Salem - 39 federal units</v>
          </cell>
          <cell r="C35">
            <v>9</v>
          </cell>
          <cell r="D35">
            <v>0</v>
          </cell>
          <cell r="E35">
            <v>30</v>
          </cell>
          <cell r="F35">
            <v>3</v>
          </cell>
        </row>
        <row r="36">
          <cell r="A36" t="str">
            <v>Dedham Housing Authority</v>
          </cell>
          <cell r="B36" t="str">
            <v>Dedham - 24 federal units</v>
          </cell>
          <cell r="C36">
            <v>24</v>
          </cell>
          <cell r="D36">
            <v>2</v>
          </cell>
          <cell r="E36">
            <v>0</v>
          </cell>
          <cell r="F36">
            <v>0</v>
          </cell>
        </row>
        <row r="37">
          <cell r="A37" t="str">
            <v>Beverly Housing Authority</v>
          </cell>
          <cell r="B37" t="str">
            <v>Beverly - 168 federal units</v>
          </cell>
          <cell r="C37">
            <v>50</v>
          </cell>
          <cell r="D37">
            <v>6</v>
          </cell>
          <cell r="E37">
            <v>118</v>
          </cell>
          <cell r="F37">
            <v>7</v>
          </cell>
        </row>
        <row r="38">
          <cell r="A38" t="str">
            <v>Saugus Housing Authority</v>
          </cell>
          <cell r="B38" t="str">
            <v>Saugus - 100 federal units</v>
          </cell>
          <cell r="C38">
            <v>0</v>
          </cell>
          <cell r="D38">
            <v>0</v>
          </cell>
          <cell r="E38">
            <v>93</v>
          </cell>
          <cell r="F38">
            <v>7</v>
          </cell>
        </row>
        <row r="39">
          <cell r="A39" t="str">
            <v>Dracut Housing Authority</v>
          </cell>
          <cell r="B39" t="str">
            <v>Dracut - 44 federal units</v>
          </cell>
          <cell r="C39">
            <v>0</v>
          </cell>
          <cell r="D39">
            <v>0</v>
          </cell>
          <cell r="E39">
            <v>44</v>
          </cell>
          <cell r="F39">
            <v>0</v>
          </cell>
        </row>
        <row r="40">
          <cell r="A40" t="str">
            <v>Waltham Housing Authority</v>
          </cell>
          <cell r="B40" t="str">
            <v>Waltham - 266 federal units</v>
          </cell>
          <cell r="C40">
            <v>0</v>
          </cell>
          <cell r="D40">
            <v>0</v>
          </cell>
          <cell r="E40">
            <v>266</v>
          </cell>
          <cell r="F40">
            <v>17</v>
          </cell>
        </row>
        <row r="41">
          <cell r="A41" t="str">
            <v>Scituate Housing Authority</v>
          </cell>
          <cell r="B41" t="str">
            <v>Scituate - 51 federal units</v>
          </cell>
          <cell r="C41">
            <v>0</v>
          </cell>
          <cell r="D41">
            <v>0</v>
          </cell>
          <cell r="E41">
            <v>51</v>
          </cell>
          <cell r="F41">
            <v>5</v>
          </cell>
        </row>
        <row r="42">
          <cell r="A42" t="str">
            <v>Clinton Housing Authority</v>
          </cell>
          <cell r="B42" t="str">
            <v>Clinton - 100 federal units</v>
          </cell>
          <cell r="C42">
            <v>100</v>
          </cell>
          <cell r="D42">
            <v>2</v>
          </cell>
          <cell r="E42">
            <v>0</v>
          </cell>
          <cell r="F42">
            <v>0</v>
          </cell>
        </row>
        <row r="43">
          <cell r="A43" t="str">
            <v>Milford Housing Authority</v>
          </cell>
          <cell r="B43" t="str">
            <v>Milford - 65 federal units</v>
          </cell>
          <cell r="C43">
            <v>0</v>
          </cell>
          <cell r="D43">
            <v>0</v>
          </cell>
          <cell r="E43">
            <v>65</v>
          </cell>
          <cell r="F43">
            <v>7</v>
          </cell>
        </row>
        <row r="44">
          <cell r="A44" t="str">
            <v>Lynn Housing Authority</v>
          </cell>
          <cell r="B44" t="str">
            <v>Lynn - 459 federal units</v>
          </cell>
          <cell r="C44">
            <v>283</v>
          </cell>
          <cell r="D44">
            <v>7</v>
          </cell>
          <cell r="E44">
            <v>176</v>
          </cell>
          <cell r="F44">
            <v>16</v>
          </cell>
        </row>
        <row r="45">
          <cell r="A45" t="str">
            <v>Tewksbury Housing Authority</v>
          </cell>
          <cell r="B45" t="str">
            <v>Tewksbury - 50 federal units</v>
          </cell>
          <cell r="C45">
            <v>0</v>
          </cell>
          <cell r="D45">
            <v>0</v>
          </cell>
          <cell r="E45">
            <v>50</v>
          </cell>
          <cell r="F45">
            <v>5</v>
          </cell>
        </row>
        <row r="46">
          <cell r="A46" t="str">
            <v>Woburn Housing Authority</v>
          </cell>
          <cell r="B46" t="str">
            <v>Woburn - 100 units</v>
          </cell>
          <cell r="C46">
            <v>100</v>
          </cell>
          <cell r="D46">
            <v>0</v>
          </cell>
          <cell r="E46">
            <v>0</v>
          </cell>
          <cell r="F46">
            <v>0</v>
          </cell>
        </row>
        <row r="47">
          <cell r="A47" t="str">
            <v>Somerville Housing Authority</v>
          </cell>
          <cell r="B47" t="str">
            <v>Somerville - 584 federal units</v>
          </cell>
          <cell r="C47">
            <v>215</v>
          </cell>
          <cell r="D47">
            <v>22</v>
          </cell>
          <cell r="E47">
            <v>369</v>
          </cell>
          <cell r="F47">
            <v>24</v>
          </cell>
        </row>
        <row r="48">
          <cell r="A48" t="str">
            <v>Pittsfield Housing Authority</v>
          </cell>
          <cell r="B48" t="str">
            <v>Pittsfield - 164 federal units</v>
          </cell>
          <cell r="C48">
            <v>71</v>
          </cell>
          <cell r="D48">
            <v>2</v>
          </cell>
          <cell r="E48">
            <v>86</v>
          </cell>
          <cell r="F48">
            <v>5</v>
          </cell>
        </row>
        <row r="49">
          <cell r="A49" t="str">
            <v>Malden Housing Authority</v>
          </cell>
          <cell r="B49" t="str">
            <v>Malden - 1,195 federal units</v>
          </cell>
          <cell r="C49">
            <v>473</v>
          </cell>
          <cell r="D49">
            <v>13</v>
          </cell>
          <cell r="E49">
            <v>722</v>
          </cell>
          <cell r="F49">
            <v>48</v>
          </cell>
        </row>
        <row r="50">
          <cell r="A50" t="str">
            <v>Gloucester Housing Authority</v>
          </cell>
          <cell r="B50" t="str">
            <v>Gloucester - 89 federal units</v>
          </cell>
          <cell r="C50">
            <v>89</v>
          </cell>
          <cell r="D50">
            <v>6</v>
          </cell>
          <cell r="E50">
            <v>0</v>
          </cell>
          <cell r="F50">
            <v>0</v>
          </cell>
        </row>
        <row r="51">
          <cell r="A51" t="str">
            <v>Barnstable Housing Authority</v>
          </cell>
          <cell r="B51" t="str">
            <v>Barnstable - 68 federal units</v>
          </cell>
          <cell r="C51">
            <v>0</v>
          </cell>
          <cell r="D51">
            <v>0</v>
          </cell>
          <cell r="E51">
            <v>68</v>
          </cell>
          <cell r="F51">
            <v>7</v>
          </cell>
        </row>
        <row r="52">
          <cell r="A52" t="str">
            <v>North Adams Housing Authority</v>
          </cell>
          <cell r="B52" t="str">
            <v>North Adams - 306 federal units</v>
          </cell>
          <cell r="C52">
            <v>97</v>
          </cell>
          <cell r="D52">
            <v>5</v>
          </cell>
          <cell r="E52">
            <v>209</v>
          </cell>
          <cell r="F52">
            <v>16</v>
          </cell>
        </row>
        <row r="53">
          <cell r="A53" t="str">
            <v>Northampton Housing Authority</v>
          </cell>
          <cell r="B53" t="str">
            <v>Northampton - 110 federal units</v>
          </cell>
          <cell r="C53">
            <v>50</v>
          </cell>
          <cell r="D53">
            <v>0</v>
          </cell>
          <cell r="E53">
            <v>60</v>
          </cell>
          <cell r="F53">
            <v>6</v>
          </cell>
        </row>
        <row r="54">
          <cell r="A54" t="str">
            <v>Pembroke Housing Authority</v>
          </cell>
          <cell r="B54" t="str">
            <v>Pembroke - 49 federal units</v>
          </cell>
          <cell r="C54">
            <v>2</v>
          </cell>
          <cell r="D54">
            <v>1</v>
          </cell>
          <cell r="E54">
            <v>47</v>
          </cell>
          <cell r="F54">
            <v>5</v>
          </cell>
        </row>
        <row r="55">
          <cell r="A55" t="str">
            <v>Hanson Housing Authority</v>
          </cell>
          <cell r="B55" t="str">
            <v>Hanson - 6 federal units</v>
          </cell>
          <cell r="C55">
            <v>6</v>
          </cell>
          <cell r="D55">
            <v>1</v>
          </cell>
          <cell r="E55">
            <v>0</v>
          </cell>
          <cell r="F55">
            <v>0</v>
          </cell>
        </row>
        <row r="56">
          <cell r="A56" t="str">
            <v>Wakefield Housing Authority</v>
          </cell>
          <cell r="B56" t="str">
            <v>Wakefield - 40 federal units</v>
          </cell>
          <cell r="C56">
            <v>0</v>
          </cell>
          <cell r="D56">
            <v>0</v>
          </cell>
          <cell r="E56">
            <v>40</v>
          </cell>
          <cell r="F56">
            <v>4</v>
          </cell>
        </row>
        <row r="57">
          <cell r="A57" t="str">
            <v>Swansea Housing Authority</v>
          </cell>
          <cell r="B57" t="str">
            <v>Swansea - 6 federal units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</row>
        <row r="58">
          <cell r="A58" t="str">
            <v>Winchendon Housing Authority</v>
          </cell>
          <cell r="B58" t="str">
            <v>Winchendon - 131 federal units</v>
          </cell>
          <cell r="C58">
            <v>51</v>
          </cell>
          <cell r="D58">
            <v>2</v>
          </cell>
          <cell r="E58">
            <v>80</v>
          </cell>
          <cell r="F58">
            <v>4</v>
          </cell>
        </row>
        <row r="59">
          <cell r="A59" t="str">
            <v>Boston Housing Authority</v>
          </cell>
          <cell r="C59">
            <v>5365</v>
          </cell>
          <cell r="D59">
            <v>229</v>
          </cell>
          <cell r="E59">
            <v>8721</v>
          </cell>
          <cell r="F59">
            <v>189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2"/>
  <sheetViews>
    <sheetView tabSelected="1" workbookViewId="0">
      <pane ySplit="1" topLeftCell="A2" activePane="bottomLeft" state="frozen"/>
      <selection pane="bottomLeft" activeCell="C12" sqref="C12"/>
    </sheetView>
  </sheetViews>
  <sheetFormatPr defaultRowHeight="12.75" x14ac:dyDescent="0.2"/>
  <cols>
    <col min="1" max="1" width="47.5703125" customWidth="1"/>
    <col min="2" max="2" width="28" customWidth="1"/>
    <col min="3" max="3" width="20.42578125" customWidth="1"/>
    <col min="4" max="4" width="15.28515625" customWidth="1"/>
    <col min="5" max="5" width="14.85546875" customWidth="1"/>
    <col min="6" max="6" width="13.5703125" customWidth="1"/>
    <col min="7" max="8" width="16.42578125" customWidth="1"/>
    <col min="9" max="10" width="13.85546875" customWidth="1"/>
    <col min="11" max="11" width="16.42578125" customWidth="1"/>
    <col min="12" max="12" width="14.7109375" customWidth="1"/>
    <col min="13" max="13" width="10.28515625" bestFit="1" customWidth="1"/>
    <col min="14" max="14" width="10.42578125" customWidth="1"/>
    <col min="15" max="15" width="10.28515625" bestFit="1" customWidth="1"/>
    <col min="16" max="17" width="11" customWidth="1"/>
    <col min="18" max="18" width="13.7109375" customWidth="1"/>
    <col min="19" max="20" width="16.5703125" customWidth="1"/>
    <col min="21" max="21" width="15.140625" bestFit="1" customWidth="1"/>
  </cols>
  <sheetData>
    <row r="1" spans="1:20" s="2" customFormat="1" ht="25.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257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259</v>
      </c>
      <c r="R1" s="1" t="s">
        <v>15</v>
      </c>
      <c r="S1" s="1" t="s">
        <v>16</v>
      </c>
      <c r="T1" s="1" t="s">
        <v>258</v>
      </c>
    </row>
    <row r="2" spans="1:20" x14ac:dyDescent="0.2">
      <c r="A2" t="s">
        <v>17</v>
      </c>
      <c r="B2">
        <v>109</v>
      </c>
      <c r="C2">
        <v>4</v>
      </c>
      <c r="D2">
        <v>2</v>
      </c>
      <c r="E2">
        <v>0</v>
      </c>
      <c r="H2">
        <v>111</v>
      </c>
      <c r="I2">
        <v>4</v>
      </c>
      <c r="J2" s="3">
        <f>I2/H2</f>
        <v>3.6036036036036036E-2</v>
      </c>
      <c r="K2">
        <f>IFERROR(VLOOKUP($A2,'[1]fed data'!$A$2:$F$59,5,FALSE),0)</f>
        <v>0</v>
      </c>
      <c r="L2">
        <f>IFERROR(VLOOKUP($A2,'[1]fed data'!$A$2:$F$59,6,FALSE),0)</f>
        <v>0</v>
      </c>
      <c r="M2">
        <f>IFERROR(VLOOKUP($A2,'[1]fed data'!$A$2:$F$59,3,FALSE),0)</f>
        <v>0</v>
      </c>
      <c r="N2">
        <f>IFERROR(VLOOKUP($A2,'[1]fed data'!$A$2:$F$59,4,FALSE),0)</f>
        <v>0</v>
      </c>
      <c r="O2">
        <f>M2+K2</f>
        <v>0</v>
      </c>
      <c r="P2">
        <f>N2+L2</f>
        <v>0</v>
      </c>
      <c r="Q2" s="3">
        <f>IFERROR(P2/O2,0)</f>
        <v>0</v>
      </c>
      <c r="R2">
        <f t="shared" ref="R2:R65" si="0">O2+H2</f>
        <v>111</v>
      </c>
      <c r="S2">
        <f t="shared" ref="S2:S65" si="1">P2+I2</f>
        <v>4</v>
      </c>
      <c r="T2" s="3">
        <f>S2/R2</f>
        <v>3.6036036036036036E-2</v>
      </c>
    </row>
    <row r="3" spans="1:20" x14ac:dyDescent="0.2">
      <c r="A3" t="s">
        <v>18</v>
      </c>
      <c r="B3">
        <v>91</v>
      </c>
      <c r="C3">
        <v>5</v>
      </c>
      <c r="D3">
        <v>37</v>
      </c>
      <c r="E3">
        <v>1</v>
      </c>
      <c r="F3">
        <v>8</v>
      </c>
      <c r="G3">
        <v>4</v>
      </c>
      <c r="H3">
        <v>136</v>
      </c>
      <c r="I3">
        <v>10</v>
      </c>
      <c r="J3" s="3">
        <f t="shared" ref="J3:J66" si="2">I3/H3</f>
        <v>7.3529411764705885E-2</v>
      </c>
      <c r="K3">
        <f>IFERROR(VLOOKUP($A3,'[1]fed data'!$A$2:$F$59,5,FALSE),0)</f>
        <v>0</v>
      </c>
      <c r="L3">
        <f>IFERROR(VLOOKUP($A3,'[1]fed data'!$A$2:$F$59,6,FALSE),0)</f>
        <v>0</v>
      </c>
      <c r="M3">
        <f>IFERROR(VLOOKUP($A3,'[1]fed data'!$A$2:$F$59,3,FALSE),0)</f>
        <v>0</v>
      </c>
      <c r="N3">
        <f>IFERROR(VLOOKUP($A3,'[1]fed data'!$A$2:$F$59,4,FALSE),0)</f>
        <v>0</v>
      </c>
      <c r="O3">
        <f t="shared" ref="O3:P32" si="3">M3+K3</f>
        <v>0</v>
      </c>
      <c r="P3">
        <f t="shared" si="3"/>
        <v>0</v>
      </c>
      <c r="Q3" s="3">
        <f t="shared" ref="Q3:Q66" si="4">IFERROR(P3/O3,0)</f>
        <v>0</v>
      </c>
      <c r="R3">
        <f t="shared" si="0"/>
        <v>136</v>
      </c>
      <c r="S3">
        <f t="shared" si="1"/>
        <v>10</v>
      </c>
      <c r="T3" s="3">
        <f t="shared" ref="T3:T66" si="5">S3/R3</f>
        <v>7.3529411764705885E-2</v>
      </c>
    </row>
    <row r="4" spans="1:20" x14ac:dyDescent="0.2">
      <c r="A4" t="s">
        <v>19</v>
      </c>
      <c r="B4">
        <v>60</v>
      </c>
      <c r="C4">
        <v>4</v>
      </c>
      <c r="F4">
        <v>2</v>
      </c>
      <c r="G4">
        <v>2</v>
      </c>
      <c r="H4">
        <v>62</v>
      </c>
      <c r="I4">
        <v>6</v>
      </c>
      <c r="J4" s="3">
        <f t="shared" si="2"/>
        <v>9.6774193548387094E-2</v>
      </c>
      <c r="K4">
        <f>IFERROR(VLOOKUP($A4,'[1]fed data'!$A$2:$F$59,5,FALSE),0)</f>
        <v>0</v>
      </c>
      <c r="L4">
        <f>IFERROR(VLOOKUP($A4,'[1]fed data'!$A$2:$F$59,6,FALSE),0)</f>
        <v>0</v>
      </c>
      <c r="M4">
        <f>IFERROR(VLOOKUP($A4,'[1]fed data'!$A$2:$F$59,3,FALSE),0)</f>
        <v>0</v>
      </c>
      <c r="N4">
        <f>IFERROR(VLOOKUP($A4,'[1]fed data'!$A$2:$F$59,4,FALSE),0)</f>
        <v>0</v>
      </c>
      <c r="O4">
        <f t="shared" si="3"/>
        <v>0</v>
      </c>
      <c r="P4">
        <f t="shared" si="3"/>
        <v>0</v>
      </c>
      <c r="Q4" s="3">
        <f t="shared" si="4"/>
        <v>0</v>
      </c>
      <c r="R4">
        <f t="shared" si="0"/>
        <v>62</v>
      </c>
      <c r="S4">
        <f t="shared" si="1"/>
        <v>6</v>
      </c>
      <c r="T4" s="3">
        <f t="shared" si="5"/>
        <v>9.6774193548387094E-2</v>
      </c>
    </row>
    <row r="5" spans="1:20" x14ac:dyDescent="0.2">
      <c r="A5" t="s">
        <v>20</v>
      </c>
      <c r="B5">
        <v>64</v>
      </c>
      <c r="C5">
        <v>0</v>
      </c>
      <c r="D5">
        <v>24</v>
      </c>
      <c r="E5">
        <v>1</v>
      </c>
      <c r="F5">
        <v>8</v>
      </c>
      <c r="G5">
        <v>8</v>
      </c>
      <c r="H5">
        <v>96</v>
      </c>
      <c r="I5">
        <v>9</v>
      </c>
      <c r="J5" s="3">
        <f t="shared" si="2"/>
        <v>9.375E-2</v>
      </c>
      <c r="K5">
        <f>IFERROR(VLOOKUP($A5,'[1]fed data'!$A$2:$F$59,5,FALSE),0)</f>
        <v>0</v>
      </c>
      <c r="L5">
        <f>IFERROR(VLOOKUP($A5,'[1]fed data'!$A$2:$F$59,6,FALSE),0)</f>
        <v>0</v>
      </c>
      <c r="M5">
        <f>IFERROR(VLOOKUP($A5,'[1]fed data'!$A$2:$F$59,3,FALSE),0)</f>
        <v>0</v>
      </c>
      <c r="N5">
        <f>IFERROR(VLOOKUP($A5,'[1]fed data'!$A$2:$F$59,4,FALSE),0)</f>
        <v>0</v>
      </c>
      <c r="O5">
        <f t="shared" si="3"/>
        <v>0</v>
      </c>
      <c r="P5">
        <f t="shared" si="3"/>
        <v>0</v>
      </c>
      <c r="Q5" s="3">
        <f t="shared" si="4"/>
        <v>0</v>
      </c>
      <c r="R5">
        <f t="shared" si="0"/>
        <v>96</v>
      </c>
      <c r="S5">
        <f t="shared" si="1"/>
        <v>9</v>
      </c>
      <c r="T5" s="3">
        <f t="shared" si="5"/>
        <v>9.375E-2</v>
      </c>
    </row>
    <row r="6" spans="1:20" x14ac:dyDescent="0.2">
      <c r="A6" t="s">
        <v>21</v>
      </c>
      <c r="B6">
        <v>191</v>
      </c>
      <c r="C6">
        <v>6</v>
      </c>
      <c r="D6">
        <v>51</v>
      </c>
      <c r="E6">
        <v>1</v>
      </c>
      <c r="H6">
        <v>242</v>
      </c>
      <c r="I6">
        <v>7</v>
      </c>
      <c r="J6" s="3">
        <f t="shared" si="2"/>
        <v>2.8925619834710745E-2</v>
      </c>
      <c r="K6">
        <f>IFERROR(VLOOKUP($A6,'[1]fed data'!$A$2:$F$59,5,FALSE),0)</f>
        <v>0</v>
      </c>
      <c r="L6">
        <f>IFERROR(VLOOKUP($A6,'[1]fed data'!$A$2:$F$59,6,FALSE),0)</f>
        <v>0</v>
      </c>
      <c r="M6">
        <f>IFERROR(VLOOKUP($A6,'[1]fed data'!$A$2:$F$59,3,FALSE),0)</f>
        <v>0</v>
      </c>
      <c r="N6">
        <f>IFERROR(VLOOKUP($A6,'[1]fed data'!$A$2:$F$59,4,FALSE),0)</f>
        <v>0</v>
      </c>
      <c r="O6">
        <f t="shared" si="3"/>
        <v>0</v>
      </c>
      <c r="P6">
        <f t="shared" si="3"/>
        <v>0</v>
      </c>
      <c r="Q6" s="3">
        <f t="shared" si="4"/>
        <v>0</v>
      </c>
      <c r="R6">
        <f t="shared" si="0"/>
        <v>242</v>
      </c>
      <c r="S6">
        <f t="shared" si="1"/>
        <v>7</v>
      </c>
      <c r="T6" s="3">
        <f t="shared" si="5"/>
        <v>2.8925619834710745E-2</v>
      </c>
    </row>
    <row r="7" spans="1:20" x14ac:dyDescent="0.2">
      <c r="A7" t="s">
        <v>22</v>
      </c>
      <c r="B7">
        <v>205</v>
      </c>
      <c r="C7">
        <v>6</v>
      </c>
      <c r="D7">
        <v>50</v>
      </c>
      <c r="E7">
        <v>6</v>
      </c>
      <c r="F7">
        <v>8</v>
      </c>
      <c r="G7">
        <v>0</v>
      </c>
      <c r="H7">
        <v>263</v>
      </c>
      <c r="I7">
        <v>12</v>
      </c>
      <c r="J7" s="3">
        <f t="shared" si="2"/>
        <v>4.5627376425855515E-2</v>
      </c>
      <c r="K7">
        <f>IFERROR(VLOOKUP($A7,'[1]fed data'!$A$2:$F$59,5,FALSE),0)</f>
        <v>0</v>
      </c>
      <c r="L7">
        <f>IFERROR(VLOOKUP($A7,'[1]fed data'!$A$2:$F$59,6,FALSE),0)</f>
        <v>0</v>
      </c>
      <c r="M7">
        <f>IFERROR(VLOOKUP($A7,'[1]fed data'!$A$2:$F$59,3,FALSE),0)</f>
        <v>0</v>
      </c>
      <c r="N7">
        <f>IFERROR(VLOOKUP($A7,'[1]fed data'!$A$2:$F$59,4,FALSE),0)</f>
        <v>0</v>
      </c>
      <c r="O7">
        <f t="shared" si="3"/>
        <v>0</v>
      </c>
      <c r="P7">
        <f t="shared" si="3"/>
        <v>0</v>
      </c>
      <c r="Q7" s="3">
        <f t="shared" si="4"/>
        <v>0</v>
      </c>
      <c r="R7">
        <f t="shared" si="0"/>
        <v>263</v>
      </c>
      <c r="S7">
        <f t="shared" si="1"/>
        <v>12</v>
      </c>
      <c r="T7" s="3">
        <f t="shared" si="5"/>
        <v>4.5627376425855515E-2</v>
      </c>
    </row>
    <row r="8" spans="1:20" x14ac:dyDescent="0.2">
      <c r="A8" t="s">
        <v>23</v>
      </c>
      <c r="B8">
        <v>115</v>
      </c>
      <c r="C8">
        <v>5</v>
      </c>
      <c r="D8">
        <v>22</v>
      </c>
      <c r="E8">
        <v>1</v>
      </c>
      <c r="F8">
        <v>13</v>
      </c>
      <c r="G8">
        <v>9</v>
      </c>
      <c r="H8">
        <v>150</v>
      </c>
      <c r="I8">
        <v>15</v>
      </c>
      <c r="J8" s="3">
        <f t="shared" si="2"/>
        <v>0.1</v>
      </c>
      <c r="K8">
        <f>IFERROR(VLOOKUP($A8,'[1]fed data'!$A$2:$F$59,5,FALSE),0)</f>
        <v>0</v>
      </c>
      <c r="L8">
        <f>IFERROR(VLOOKUP($A8,'[1]fed data'!$A$2:$F$59,6,FALSE),0)</f>
        <v>0</v>
      </c>
      <c r="M8">
        <f>IFERROR(VLOOKUP($A8,'[1]fed data'!$A$2:$F$59,3,FALSE),0)</f>
        <v>0</v>
      </c>
      <c r="N8">
        <f>IFERROR(VLOOKUP($A8,'[1]fed data'!$A$2:$F$59,4,FALSE),0)</f>
        <v>0</v>
      </c>
      <c r="O8">
        <f t="shared" si="3"/>
        <v>0</v>
      </c>
      <c r="P8">
        <f t="shared" si="3"/>
        <v>0</v>
      </c>
      <c r="Q8" s="3">
        <f t="shared" si="4"/>
        <v>0</v>
      </c>
      <c r="R8">
        <f t="shared" si="0"/>
        <v>150</v>
      </c>
      <c r="S8">
        <f t="shared" si="1"/>
        <v>15</v>
      </c>
      <c r="T8" s="3">
        <f t="shared" si="5"/>
        <v>0.1</v>
      </c>
    </row>
    <row r="9" spans="1:20" x14ac:dyDescent="0.2">
      <c r="A9" t="s">
        <v>24</v>
      </c>
      <c r="B9">
        <v>217</v>
      </c>
      <c r="C9">
        <v>12</v>
      </c>
      <c r="D9">
        <v>56</v>
      </c>
      <c r="E9">
        <v>1</v>
      </c>
      <c r="F9">
        <v>8</v>
      </c>
      <c r="G9">
        <v>3</v>
      </c>
      <c r="H9">
        <v>281</v>
      </c>
      <c r="I9">
        <v>16</v>
      </c>
      <c r="J9" s="3">
        <f t="shared" si="2"/>
        <v>5.6939501779359428E-2</v>
      </c>
      <c r="K9">
        <f>IFERROR(VLOOKUP($A9,'[1]fed data'!$A$2:$F$59,5,FALSE),0)</f>
        <v>0</v>
      </c>
      <c r="L9">
        <f>IFERROR(VLOOKUP($A9,'[1]fed data'!$A$2:$F$59,6,FALSE),0)</f>
        <v>0</v>
      </c>
      <c r="M9">
        <f>IFERROR(VLOOKUP($A9,'[1]fed data'!$A$2:$F$59,3,FALSE),0)</f>
        <v>0</v>
      </c>
      <c r="N9">
        <f>IFERROR(VLOOKUP($A9,'[1]fed data'!$A$2:$F$59,4,FALSE),0)</f>
        <v>0</v>
      </c>
      <c r="O9">
        <f t="shared" si="3"/>
        <v>0</v>
      </c>
      <c r="P9">
        <f t="shared" si="3"/>
        <v>0</v>
      </c>
      <c r="Q9" s="3">
        <f t="shared" si="4"/>
        <v>0</v>
      </c>
      <c r="R9">
        <f t="shared" si="0"/>
        <v>281</v>
      </c>
      <c r="S9">
        <f t="shared" si="1"/>
        <v>16</v>
      </c>
      <c r="T9" s="3">
        <f t="shared" si="5"/>
        <v>5.6939501779359428E-2</v>
      </c>
    </row>
    <row r="10" spans="1:20" x14ac:dyDescent="0.2">
      <c r="A10" t="s">
        <v>25</v>
      </c>
      <c r="B10">
        <v>520</v>
      </c>
      <c r="C10">
        <v>12</v>
      </c>
      <c r="D10">
        <v>184</v>
      </c>
      <c r="E10">
        <v>2</v>
      </c>
      <c r="F10">
        <v>12</v>
      </c>
      <c r="G10">
        <v>0</v>
      </c>
      <c r="H10">
        <v>716</v>
      </c>
      <c r="I10">
        <v>14</v>
      </c>
      <c r="J10" s="3">
        <f t="shared" si="2"/>
        <v>1.9553072625698324E-2</v>
      </c>
      <c r="K10">
        <f>IFERROR(VLOOKUP($A10,'[1]fed data'!$A$2:$F$59,5,FALSE),0)</f>
        <v>0</v>
      </c>
      <c r="L10">
        <f>IFERROR(VLOOKUP($A10,'[1]fed data'!$A$2:$F$59,6,FALSE),0)</f>
        <v>0</v>
      </c>
      <c r="M10">
        <f>IFERROR(VLOOKUP($A10,'[1]fed data'!$A$2:$F$59,3,FALSE),0)</f>
        <v>0</v>
      </c>
      <c r="N10">
        <f>IFERROR(VLOOKUP($A10,'[1]fed data'!$A$2:$F$59,4,FALSE),0)</f>
        <v>0</v>
      </c>
      <c r="O10">
        <f t="shared" si="3"/>
        <v>0</v>
      </c>
      <c r="P10">
        <f t="shared" si="3"/>
        <v>0</v>
      </c>
      <c r="Q10" s="3">
        <f t="shared" si="4"/>
        <v>0</v>
      </c>
      <c r="R10">
        <f t="shared" si="0"/>
        <v>716</v>
      </c>
      <c r="S10">
        <f t="shared" si="1"/>
        <v>14</v>
      </c>
      <c r="T10" s="3">
        <f t="shared" si="5"/>
        <v>1.9553072625698324E-2</v>
      </c>
    </row>
    <row r="11" spans="1:20" x14ac:dyDescent="0.2">
      <c r="A11" t="s">
        <v>26</v>
      </c>
      <c r="B11">
        <v>40</v>
      </c>
      <c r="C11">
        <v>0</v>
      </c>
      <c r="H11">
        <v>40</v>
      </c>
      <c r="I11">
        <v>0</v>
      </c>
      <c r="J11" s="3">
        <f t="shared" si="2"/>
        <v>0</v>
      </c>
      <c r="K11">
        <f>IFERROR(VLOOKUP($A11,'[1]fed data'!$A$2:$F$59,5,FALSE),0)</f>
        <v>0</v>
      </c>
      <c r="L11">
        <f>IFERROR(VLOOKUP($A11,'[1]fed data'!$A$2:$F$59,6,FALSE),0)</f>
        <v>0</v>
      </c>
      <c r="M11">
        <f>IFERROR(VLOOKUP($A11,'[1]fed data'!$A$2:$F$59,3,FALSE),0)</f>
        <v>0</v>
      </c>
      <c r="N11">
        <f>IFERROR(VLOOKUP($A11,'[1]fed data'!$A$2:$F$59,4,FALSE),0)</f>
        <v>0</v>
      </c>
      <c r="O11">
        <f t="shared" si="3"/>
        <v>0</v>
      </c>
      <c r="P11">
        <f t="shared" si="3"/>
        <v>0</v>
      </c>
      <c r="Q11" s="3">
        <f t="shared" si="4"/>
        <v>0</v>
      </c>
      <c r="R11">
        <f t="shared" si="0"/>
        <v>40</v>
      </c>
      <c r="S11">
        <f t="shared" si="1"/>
        <v>0</v>
      </c>
      <c r="T11" s="3">
        <f t="shared" si="5"/>
        <v>0</v>
      </c>
    </row>
    <row r="12" spans="1:20" x14ac:dyDescent="0.2">
      <c r="A12" t="s">
        <v>27</v>
      </c>
      <c r="B12">
        <v>78</v>
      </c>
      <c r="C12">
        <v>0</v>
      </c>
      <c r="D12">
        <v>16</v>
      </c>
      <c r="E12">
        <v>0</v>
      </c>
      <c r="H12">
        <v>94</v>
      </c>
      <c r="I12">
        <v>0</v>
      </c>
      <c r="J12" s="3">
        <f t="shared" si="2"/>
        <v>0</v>
      </c>
      <c r="K12">
        <f>IFERROR(VLOOKUP($A12,'[1]fed data'!$A$2:$F$59,5,FALSE),0)</f>
        <v>0</v>
      </c>
      <c r="L12">
        <f>IFERROR(VLOOKUP($A12,'[1]fed data'!$A$2:$F$59,6,FALSE),0)</f>
        <v>0</v>
      </c>
      <c r="M12">
        <f>IFERROR(VLOOKUP($A12,'[1]fed data'!$A$2:$F$59,3,FALSE),0)</f>
        <v>0</v>
      </c>
      <c r="N12">
        <f>IFERROR(VLOOKUP($A12,'[1]fed data'!$A$2:$F$59,4,FALSE),0)</f>
        <v>0</v>
      </c>
      <c r="O12">
        <f t="shared" si="3"/>
        <v>0</v>
      </c>
      <c r="P12">
        <f t="shared" si="3"/>
        <v>0</v>
      </c>
      <c r="Q12" s="3">
        <f t="shared" si="4"/>
        <v>0</v>
      </c>
      <c r="R12">
        <f t="shared" si="0"/>
        <v>94</v>
      </c>
      <c r="S12">
        <f t="shared" si="1"/>
        <v>0</v>
      </c>
      <c r="T12" s="3">
        <f t="shared" si="5"/>
        <v>0</v>
      </c>
    </row>
    <row r="13" spans="1:20" x14ac:dyDescent="0.2">
      <c r="A13" t="s">
        <v>28</v>
      </c>
      <c r="B13">
        <v>321</v>
      </c>
      <c r="C13">
        <v>11</v>
      </c>
      <c r="D13">
        <v>119</v>
      </c>
      <c r="E13">
        <v>0</v>
      </c>
      <c r="F13">
        <v>18</v>
      </c>
      <c r="G13">
        <v>8</v>
      </c>
      <c r="H13">
        <v>458</v>
      </c>
      <c r="I13">
        <v>19</v>
      </c>
      <c r="J13" s="3">
        <f t="shared" si="2"/>
        <v>4.148471615720524E-2</v>
      </c>
      <c r="K13">
        <f>IFERROR(VLOOKUP($A13,'[1]fed data'!$A$2:$F$59,5,FALSE),0)</f>
        <v>0</v>
      </c>
      <c r="L13">
        <f>IFERROR(VLOOKUP($A13,'[1]fed data'!$A$2:$F$59,6,FALSE),0)</f>
        <v>0</v>
      </c>
      <c r="M13">
        <f>IFERROR(VLOOKUP($A13,'[1]fed data'!$A$2:$F$59,3,FALSE),0)</f>
        <v>0</v>
      </c>
      <c r="N13">
        <f>IFERROR(VLOOKUP($A13,'[1]fed data'!$A$2:$F$59,4,FALSE),0)</f>
        <v>0</v>
      </c>
      <c r="O13">
        <f t="shared" si="3"/>
        <v>0</v>
      </c>
      <c r="P13">
        <f t="shared" si="3"/>
        <v>0</v>
      </c>
      <c r="Q13" s="3">
        <f t="shared" si="4"/>
        <v>0</v>
      </c>
      <c r="R13">
        <f t="shared" si="0"/>
        <v>458</v>
      </c>
      <c r="S13">
        <f t="shared" si="1"/>
        <v>19</v>
      </c>
      <c r="T13" s="3">
        <f t="shared" si="5"/>
        <v>4.148471615720524E-2</v>
      </c>
    </row>
    <row r="14" spans="1:20" x14ac:dyDescent="0.2">
      <c r="A14" t="s">
        <v>29</v>
      </c>
      <c r="B14">
        <v>59</v>
      </c>
      <c r="C14">
        <v>3</v>
      </c>
      <c r="D14">
        <v>20</v>
      </c>
      <c r="E14">
        <v>2</v>
      </c>
      <c r="F14">
        <v>8</v>
      </c>
      <c r="G14">
        <v>4</v>
      </c>
      <c r="H14">
        <v>87</v>
      </c>
      <c r="I14">
        <v>9</v>
      </c>
      <c r="J14" s="3">
        <f t="shared" si="2"/>
        <v>0.10344827586206896</v>
      </c>
      <c r="K14">
        <f>IFERROR(VLOOKUP($A14,'[1]fed data'!$A$2:$F$59,5,FALSE),0)</f>
        <v>91</v>
      </c>
      <c r="L14">
        <f>IFERROR(VLOOKUP($A14,'[1]fed data'!$A$2:$F$59,6,FALSE),0)</f>
        <v>9</v>
      </c>
      <c r="M14">
        <f>IFERROR(VLOOKUP($A14,'[1]fed data'!$A$2:$F$59,3,FALSE),0)</f>
        <v>12</v>
      </c>
      <c r="N14">
        <f>IFERROR(VLOOKUP($A14,'[1]fed data'!$A$2:$F$59,4,FALSE),0)</f>
        <v>0</v>
      </c>
      <c r="O14">
        <f t="shared" si="3"/>
        <v>103</v>
      </c>
      <c r="P14">
        <f t="shared" si="3"/>
        <v>9</v>
      </c>
      <c r="Q14" s="3">
        <f t="shared" si="4"/>
        <v>8.7378640776699032E-2</v>
      </c>
      <c r="R14">
        <f t="shared" si="0"/>
        <v>190</v>
      </c>
      <c r="S14">
        <f t="shared" si="1"/>
        <v>18</v>
      </c>
      <c r="T14" s="3">
        <f t="shared" si="5"/>
        <v>9.4736842105263161E-2</v>
      </c>
    </row>
    <row r="15" spans="1:20" x14ac:dyDescent="0.2">
      <c r="A15" t="s">
        <v>30</v>
      </c>
      <c r="B15">
        <v>70</v>
      </c>
      <c r="C15">
        <v>6</v>
      </c>
      <c r="H15">
        <v>70</v>
      </c>
      <c r="I15">
        <v>6</v>
      </c>
      <c r="J15" s="3">
        <f t="shared" si="2"/>
        <v>8.5714285714285715E-2</v>
      </c>
      <c r="K15">
        <f>IFERROR(VLOOKUP($A15,'[1]fed data'!$A$2:$F$59,5,FALSE),0)</f>
        <v>0</v>
      </c>
      <c r="L15">
        <f>IFERROR(VLOOKUP($A15,'[1]fed data'!$A$2:$F$59,6,FALSE),0)</f>
        <v>0</v>
      </c>
      <c r="M15">
        <f>IFERROR(VLOOKUP($A15,'[1]fed data'!$A$2:$F$59,3,FALSE),0)</f>
        <v>0</v>
      </c>
      <c r="N15">
        <f>IFERROR(VLOOKUP($A15,'[1]fed data'!$A$2:$F$59,4,FALSE),0)</f>
        <v>0</v>
      </c>
      <c r="O15">
        <f t="shared" si="3"/>
        <v>0</v>
      </c>
      <c r="P15">
        <f t="shared" si="3"/>
        <v>0</v>
      </c>
      <c r="Q15" s="3">
        <f t="shared" si="4"/>
        <v>0</v>
      </c>
      <c r="R15">
        <f t="shared" si="0"/>
        <v>70</v>
      </c>
      <c r="S15">
        <f t="shared" si="1"/>
        <v>6</v>
      </c>
      <c r="T15" s="3">
        <f t="shared" si="5"/>
        <v>8.5714285714285715E-2</v>
      </c>
    </row>
    <row r="16" spans="1:20" x14ac:dyDescent="0.2">
      <c r="A16" t="s">
        <v>31</v>
      </c>
      <c r="B16">
        <v>61</v>
      </c>
      <c r="C16">
        <v>3</v>
      </c>
      <c r="D16">
        <v>12</v>
      </c>
      <c r="E16">
        <v>1</v>
      </c>
      <c r="H16">
        <v>73</v>
      </c>
      <c r="I16">
        <v>4</v>
      </c>
      <c r="J16" s="3">
        <f t="shared" si="2"/>
        <v>5.4794520547945202E-2</v>
      </c>
      <c r="K16">
        <f>IFERROR(VLOOKUP($A16,'[1]fed data'!$A$2:$F$59,5,FALSE),0)</f>
        <v>0</v>
      </c>
      <c r="L16">
        <f>IFERROR(VLOOKUP($A16,'[1]fed data'!$A$2:$F$59,6,FALSE),0)</f>
        <v>0</v>
      </c>
      <c r="M16">
        <f>IFERROR(VLOOKUP($A16,'[1]fed data'!$A$2:$F$59,3,FALSE),0)</f>
        <v>0</v>
      </c>
      <c r="N16">
        <f>IFERROR(VLOOKUP($A16,'[1]fed data'!$A$2:$F$59,4,FALSE),0)</f>
        <v>0</v>
      </c>
      <c r="O16">
        <f t="shared" si="3"/>
        <v>0</v>
      </c>
      <c r="P16">
        <f t="shared" si="3"/>
        <v>0</v>
      </c>
      <c r="Q16" s="3">
        <f t="shared" si="4"/>
        <v>0</v>
      </c>
      <c r="R16">
        <f t="shared" si="0"/>
        <v>73</v>
      </c>
      <c r="S16">
        <f t="shared" si="1"/>
        <v>4</v>
      </c>
      <c r="T16" s="3">
        <f t="shared" si="5"/>
        <v>5.4794520547945202E-2</v>
      </c>
    </row>
    <row r="17" spans="1:20" x14ac:dyDescent="0.2">
      <c r="A17" t="s">
        <v>32</v>
      </c>
      <c r="B17">
        <v>163</v>
      </c>
      <c r="C17">
        <v>0</v>
      </c>
      <c r="D17">
        <v>52</v>
      </c>
      <c r="E17">
        <v>0</v>
      </c>
      <c r="F17">
        <v>49</v>
      </c>
      <c r="G17">
        <v>15</v>
      </c>
      <c r="H17">
        <v>264</v>
      </c>
      <c r="I17">
        <v>15</v>
      </c>
      <c r="J17" s="3">
        <f t="shared" si="2"/>
        <v>5.6818181818181816E-2</v>
      </c>
      <c r="K17">
        <f>IFERROR(VLOOKUP($A17,'[1]fed data'!$A$2:$F$59,5,FALSE),0)</f>
        <v>68</v>
      </c>
      <c r="L17">
        <f>IFERROR(VLOOKUP($A17,'[1]fed data'!$A$2:$F$59,6,FALSE),0)</f>
        <v>7</v>
      </c>
      <c r="M17">
        <f>IFERROR(VLOOKUP($A17,'[1]fed data'!$A$2:$F$59,3,FALSE),0)</f>
        <v>0</v>
      </c>
      <c r="N17">
        <f>IFERROR(VLOOKUP($A17,'[1]fed data'!$A$2:$F$59,4,FALSE),0)</f>
        <v>0</v>
      </c>
      <c r="O17">
        <f t="shared" si="3"/>
        <v>68</v>
      </c>
      <c r="P17">
        <f t="shared" si="3"/>
        <v>7</v>
      </c>
      <c r="Q17" s="3">
        <f t="shared" si="4"/>
        <v>0.10294117647058823</v>
      </c>
      <c r="R17">
        <f t="shared" si="0"/>
        <v>332</v>
      </c>
      <c r="S17">
        <f t="shared" si="1"/>
        <v>22</v>
      </c>
      <c r="T17" s="3">
        <f t="shared" si="5"/>
        <v>6.6265060240963861E-2</v>
      </c>
    </row>
    <row r="18" spans="1:20" x14ac:dyDescent="0.2">
      <c r="A18" t="s">
        <v>33</v>
      </c>
      <c r="B18">
        <v>56</v>
      </c>
      <c r="C18">
        <v>4</v>
      </c>
      <c r="D18">
        <v>10</v>
      </c>
      <c r="E18">
        <v>2</v>
      </c>
      <c r="H18">
        <v>66</v>
      </c>
      <c r="I18">
        <v>6</v>
      </c>
      <c r="J18" s="3">
        <f t="shared" si="2"/>
        <v>9.0909090909090912E-2</v>
      </c>
      <c r="K18">
        <f>IFERROR(VLOOKUP($A18,'[1]fed data'!$A$2:$F$59,5,FALSE),0)</f>
        <v>0</v>
      </c>
      <c r="L18">
        <f>IFERROR(VLOOKUP($A18,'[1]fed data'!$A$2:$F$59,6,FALSE),0)</f>
        <v>0</v>
      </c>
      <c r="M18">
        <f>IFERROR(VLOOKUP($A18,'[1]fed data'!$A$2:$F$59,3,FALSE),0)</f>
        <v>0</v>
      </c>
      <c r="N18">
        <f>IFERROR(VLOOKUP($A18,'[1]fed data'!$A$2:$F$59,4,FALSE),0)</f>
        <v>0</v>
      </c>
      <c r="O18">
        <f t="shared" si="3"/>
        <v>0</v>
      </c>
      <c r="P18">
        <f t="shared" si="3"/>
        <v>0</v>
      </c>
      <c r="Q18" s="3">
        <f t="shared" si="4"/>
        <v>0</v>
      </c>
      <c r="R18">
        <f t="shared" si="0"/>
        <v>66</v>
      </c>
      <c r="S18">
        <f t="shared" si="1"/>
        <v>6</v>
      </c>
      <c r="T18" s="3">
        <f t="shared" si="5"/>
        <v>9.0909090909090912E-2</v>
      </c>
    </row>
    <row r="19" spans="1:20" x14ac:dyDescent="0.2">
      <c r="A19" t="s">
        <v>34</v>
      </c>
      <c r="B19">
        <v>80</v>
      </c>
      <c r="C19">
        <v>2</v>
      </c>
      <c r="D19">
        <v>12</v>
      </c>
      <c r="E19">
        <v>0</v>
      </c>
      <c r="F19">
        <v>2</v>
      </c>
      <c r="G19">
        <v>0</v>
      </c>
      <c r="H19">
        <v>94</v>
      </c>
      <c r="I19">
        <v>2</v>
      </c>
      <c r="J19" s="3">
        <f t="shared" si="2"/>
        <v>2.1276595744680851E-2</v>
      </c>
      <c r="K19">
        <f>IFERROR(VLOOKUP($A19,'[1]fed data'!$A$2:$F$59,5,FALSE),0)</f>
        <v>0</v>
      </c>
      <c r="L19">
        <f>IFERROR(VLOOKUP($A19,'[1]fed data'!$A$2:$F$59,6,FALSE),0)</f>
        <v>0</v>
      </c>
      <c r="M19">
        <f>IFERROR(VLOOKUP($A19,'[1]fed data'!$A$2:$F$59,3,FALSE),0)</f>
        <v>0</v>
      </c>
      <c r="N19">
        <f>IFERROR(VLOOKUP($A19,'[1]fed data'!$A$2:$F$59,4,FALSE),0)</f>
        <v>0</v>
      </c>
      <c r="O19">
        <f t="shared" si="3"/>
        <v>0</v>
      </c>
      <c r="P19">
        <f t="shared" si="3"/>
        <v>0</v>
      </c>
      <c r="Q19" s="3">
        <f t="shared" si="4"/>
        <v>0</v>
      </c>
      <c r="R19">
        <f t="shared" si="0"/>
        <v>94</v>
      </c>
      <c r="S19">
        <f t="shared" si="1"/>
        <v>2</v>
      </c>
      <c r="T19" s="3">
        <f t="shared" si="5"/>
        <v>2.1276595744680851E-2</v>
      </c>
    </row>
    <row r="20" spans="1:20" x14ac:dyDescent="0.2">
      <c r="A20" t="s">
        <v>35</v>
      </c>
      <c r="B20">
        <v>48</v>
      </c>
      <c r="C20">
        <v>0</v>
      </c>
      <c r="D20">
        <v>16</v>
      </c>
      <c r="E20">
        <v>0</v>
      </c>
      <c r="F20">
        <v>2</v>
      </c>
      <c r="G20">
        <v>1</v>
      </c>
      <c r="H20">
        <v>66</v>
      </c>
      <c r="I20">
        <v>1</v>
      </c>
      <c r="J20" s="3">
        <f t="shared" si="2"/>
        <v>1.5151515151515152E-2</v>
      </c>
      <c r="K20">
        <f>IFERROR(VLOOKUP($A20,'[1]fed data'!$A$2:$F$59,5,FALSE),0)</f>
        <v>0</v>
      </c>
      <c r="L20">
        <f>IFERROR(VLOOKUP($A20,'[1]fed data'!$A$2:$F$59,6,FALSE),0)</f>
        <v>0</v>
      </c>
      <c r="M20">
        <f>IFERROR(VLOOKUP($A20,'[1]fed data'!$A$2:$F$59,3,FALSE),0)</f>
        <v>0</v>
      </c>
      <c r="N20">
        <f>IFERROR(VLOOKUP($A20,'[1]fed data'!$A$2:$F$59,4,FALSE),0)</f>
        <v>0</v>
      </c>
      <c r="O20">
        <f t="shared" si="3"/>
        <v>0</v>
      </c>
      <c r="P20">
        <f t="shared" si="3"/>
        <v>0</v>
      </c>
      <c r="Q20" s="3">
        <f t="shared" si="4"/>
        <v>0</v>
      </c>
      <c r="R20">
        <f t="shared" si="0"/>
        <v>66</v>
      </c>
      <c r="S20">
        <f t="shared" si="1"/>
        <v>1</v>
      </c>
      <c r="T20" s="3">
        <f t="shared" si="5"/>
        <v>1.5151515151515152E-2</v>
      </c>
    </row>
    <row r="21" spans="1:20" x14ac:dyDescent="0.2">
      <c r="A21" t="s">
        <v>36</v>
      </c>
      <c r="B21">
        <v>120</v>
      </c>
      <c r="C21">
        <v>4</v>
      </c>
      <c r="D21">
        <v>3</v>
      </c>
      <c r="E21">
        <v>0</v>
      </c>
      <c r="H21">
        <v>123</v>
      </c>
      <c r="I21">
        <v>4</v>
      </c>
      <c r="J21" s="3">
        <f t="shared" si="2"/>
        <v>3.2520325203252036E-2</v>
      </c>
      <c r="K21">
        <f>IFERROR(VLOOKUP($A21,'[1]fed data'!$A$2:$F$59,5,FALSE),0)</f>
        <v>0</v>
      </c>
      <c r="L21">
        <f>IFERROR(VLOOKUP($A21,'[1]fed data'!$A$2:$F$59,6,FALSE),0)</f>
        <v>0</v>
      </c>
      <c r="M21">
        <f>IFERROR(VLOOKUP($A21,'[1]fed data'!$A$2:$F$59,3,FALSE),0)</f>
        <v>0</v>
      </c>
      <c r="N21">
        <f>IFERROR(VLOOKUP($A21,'[1]fed data'!$A$2:$F$59,4,FALSE),0)</f>
        <v>0</v>
      </c>
      <c r="O21">
        <f t="shared" si="3"/>
        <v>0</v>
      </c>
      <c r="P21">
        <f t="shared" si="3"/>
        <v>0</v>
      </c>
      <c r="Q21" s="3">
        <f t="shared" si="4"/>
        <v>0</v>
      </c>
      <c r="R21">
        <f t="shared" si="0"/>
        <v>123</v>
      </c>
      <c r="S21">
        <f t="shared" si="1"/>
        <v>4</v>
      </c>
      <c r="T21" s="3">
        <f t="shared" si="5"/>
        <v>3.2520325203252036E-2</v>
      </c>
    </row>
    <row r="22" spans="1:20" x14ac:dyDescent="0.2">
      <c r="A22" t="s">
        <v>37</v>
      </c>
      <c r="B22">
        <v>154</v>
      </c>
      <c r="C22">
        <v>3</v>
      </c>
      <c r="D22">
        <v>100</v>
      </c>
      <c r="E22">
        <v>0</v>
      </c>
      <c r="F22">
        <v>8</v>
      </c>
      <c r="G22">
        <v>0</v>
      </c>
      <c r="H22">
        <v>262</v>
      </c>
      <c r="I22">
        <v>3</v>
      </c>
      <c r="J22" s="3">
        <f t="shared" si="2"/>
        <v>1.1450381679389313E-2</v>
      </c>
      <c r="K22">
        <f>IFERROR(VLOOKUP($A22,'[1]fed data'!$A$2:$F$59,5,FALSE),0)</f>
        <v>0</v>
      </c>
      <c r="L22">
        <f>IFERROR(VLOOKUP($A22,'[1]fed data'!$A$2:$F$59,6,FALSE),0)</f>
        <v>0</v>
      </c>
      <c r="M22">
        <f>IFERROR(VLOOKUP($A22,'[1]fed data'!$A$2:$F$59,3,FALSE),0)</f>
        <v>0</v>
      </c>
      <c r="N22">
        <f>IFERROR(VLOOKUP($A22,'[1]fed data'!$A$2:$F$59,4,FALSE),0)</f>
        <v>0</v>
      </c>
      <c r="O22">
        <f t="shared" si="3"/>
        <v>0</v>
      </c>
      <c r="P22">
        <f t="shared" si="3"/>
        <v>0</v>
      </c>
      <c r="Q22" s="3">
        <f t="shared" si="4"/>
        <v>0</v>
      </c>
      <c r="R22">
        <f t="shared" si="0"/>
        <v>262</v>
      </c>
      <c r="S22">
        <f t="shared" si="1"/>
        <v>3</v>
      </c>
      <c r="T22" s="3">
        <f t="shared" si="5"/>
        <v>1.1450381679389313E-2</v>
      </c>
    </row>
    <row r="23" spans="1:20" x14ac:dyDescent="0.2">
      <c r="A23" t="s">
        <v>38</v>
      </c>
      <c r="B23">
        <v>342</v>
      </c>
      <c r="C23">
        <v>12</v>
      </c>
      <c r="D23">
        <v>132</v>
      </c>
      <c r="E23">
        <v>2</v>
      </c>
      <c r="H23">
        <v>474</v>
      </c>
      <c r="I23">
        <v>14</v>
      </c>
      <c r="J23" s="3">
        <f t="shared" si="2"/>
        <v>2.9535864978902954E-2</v>
      </c>
      <c r="K23">
        <f>IFERROR(VLOOKUP($A23,'[1]fed data'!$A$2:$F$59,5,FALSE),0)</f>
        <v>118</v>
      </c>
      <c r="L23">
        <f>IFERROR(VLOOKUP($A23,'[1]fed data'!$A$2:$F$59,6,FALSE),0)</f>
        <v>7</v>
      </c>
      <c r="M23">
        <f>IFERROR(VLOOKUP($A23,'[1]fed data'!$A$2:$F$59,3,FALSE),0)</f>
        <v>50</v>
      </c>
      <c r="N23">
        <f>IFERROR(VLOOKUP($A23,'[1]fed data'!$A$2:$F$59,4,FALSE),0)</f>
        <v>6</v>
      </c>
      <c r="O23">
        <f t="shared" si="3"/>
        <v>168</v>
      </c>
      <c r="P23">
        <f t="shared" si="3"/>
        <v>13</v>
      </c>
      <c r="Q23" s="3">
        <f t="shared" si="4"/>
        <v>7.7380952380952384E-2</v>
      </c>
      <c r="R23">
        <f t="shared" si="0"/>
        <v>642</v>
      </c>
      <c r="S23">
        <f t="shared" si="1"/>
        <v>27</v>
      </c>
      <c r="T23" s="3">
        <f t="shared" si="5"/>
        <v>4.2056074766355138E-2</v>
      </c>
    </row>
    <row r="24" spans="1:20" x14ac:dyDescent="0.2">
      <c r="A24" t="s">
        <v>39</v>
      </c>
      <c r="B24">
        <v>177</v>
      </c>
      <c r="C24">
        <v>8</v>
      </c>
      <c r="D24">
        <v>12</v>
      </c>
      <c r="E24">
        <v>0</v>
      </c>
      <c r="F24">
        <v>16</v>
      </c>
      <c r="G24">
        <v>8</v>
      </c>
      <c r="H24">
        <v>205</v>
      </c>
      <c r="I24">
        <v>16</v>
      </c>
      <c r="J24" s="3">
        <f t="shared" si="2"/>
        <v>7.8048780487804878E-2</v>
      </c>
      <c r="K24">
        <f>IFERROR(VLOOKUP($A24,'[1]fed data'!$A$2:$F$59,5,FALSE),0)</f>
        <v>0</v>
      </c>
      <c r="L24">
        <f>IFERROR(VLOOKUP($A24,'[1]fed data'!$A$2:$F$59,6,FALSE),0)</f>
        <v>0</v>
      </c>
      <c r="M24">
        <f>IFERROR(VLOOKUP($A24,'[1]fed data'!$A$2:$F$59,3,FALSE),0)</f>
        <v>0</v>
      </c>
      <c r="N24">
        <f>IFERROR(VLOOKUP($A24,'[1]fed data'!$A$2:$F$59,4,FALSE),0)</f>
        <v>0</v>
      </c>
      <c r="O24">
        <f t="shared" si="3"/>
        <v>0</v>
      </c>
      <c r="P24">
        <f t="shared" si="3"/>
        <v>0</v>
      </c>
      <c r="Q24" s="3">
        <f t="shared" si="4"/>
        <v>0</v>
      </c>
      <c r="R24">
        <f t="shared" si="0"/>
        <v>205</v>
      </c>
      <c r="S24">
        <f t="shared" si="1"/>
        <v>16</v>
      </c>
      <c r="T24" s="3">
        <f t="shared" si="5"/>
        <v>7.8048780487804878E-2</v>
      </c>
    </row>
    <row r="25" spans="1:20" x14ac:dyDescent="0.2">
      <c r="A25" t="s">
        <v>40</v>
      </c>
      <c r="B25">
        <v>56</v>
      </c>
      <c r="C25">
        <v>0</v>
      </c>
      <c r="H25">
        <v>56</v>
      </c>
      <c r="I25">
        <v>0</v>
      </c>
      <c r="J25" s="3">
        <f t="shared" si="2"/>
        <v>0</v>
      </c>
      <c r="K25">
        <f>IFERROR(VLOOKUP($A25,'[1]fed data'!$A$2:$F$59,5,FALSE),0)</f>
        <v>0</v>
      </c>
      <c r="L25">
        <f>IFERROR(VLOOKUP($A25,'[1]fed data'!$A$2:$F$59,6,FALSE),0)</f>
        <v>0</v>
      </c>
      <c r="M25">
        <f>IFERROR(VLOOKUP($A25,'[1]fed data'!$A$2:$F$59,3,FALSE),0)</f>
        <v>0</v>
      </c>
      <c r="N25">
        <f>IFERROR(VLOOKUP($A25,'[1]fed data'!$A$2:$F$59,4,FALSE),0)</f>
        <v>0</v>
      </c>
      <c r="O25">
        <f t="shared" si="3"/>
        <v>0</v>
      </c>
      <c r="P25">
        <f t="shared" si="3"/>
        <v>0</v>
      </c>
      <c r="Q25" s="3">
        <f t="shared" si="4"/>
        <v>0</v>
      </c>
      <c r="R25">
        <f t="shared" si="0"/>
        <v>56</v>
      </c>
      <c r="S25">
        <f t="shared" si="1"/>
        <v>0</v>
      </c>
      <c r="T25" s="3">
        <f t="shared" si="5"/>
        <v>0</v>
      </c>
    </row>
    <row r="26" spans="1:20" x14ac:dyDescent="0.2">
      <c r="A26" t="s">
        <v>41</v>
      </c>
      <c r="D26">
        <v>72</v>
      </c>
      <c r="E26">
        <v>2</v>
      </c>
      <c r="H26">
        <v>72</v>
      </c>
      <c r="I26">
        <v>2</v>
      </c>
      <c r="J26" s="3">
        <f t="shared" si="2"/>
        <v>2.7777777777777776E-2</v>
      </c>
      <c r="K26">
        <f>IFERROR(VLOOKUP($A26,'[1]fed data'!$A$2:$F$59,5,FALSE),0)</f>
        <v>0</v>
      </c>
      <c r="L26">
        <f>IFERROR(VLOOKUP($A26,'[1]fed data'!$A$2:$F$59,6,FALSE),0)</f>
        <v>0</v>
      </c>
      <c r="M26">
        <f>IFERROR(VLOOKUP($A26,'[1]fed data'!$A$2:$F$59,3,FALSE),0)</f>
        <v>0</v>
      </c>
      <c r="N26">
        <f>IFERROR(VLOOKUP($A26,'[1]fed data'!$A$2:$F$59,4,FALSE),0)</f>
        <v>0</v>
      </c>
      <c r="O26">
        <f t="shared" si="3"/>
        <v>0</v>
      </c>
      <c r="P26">
        <f t="shared" si="3"/>
        <v>0</v>
      </c>
      <c r="Q26" s="3">
        <f t="shared" si="4"/>
        <v>0</v>
      </c>
      <c r="R26">
        <f t="shared" si="0"/>
        <v>72</v>
      </c>
      <c r="S26">
        <f t="shared" si="1"/>
        <v>2</v>
      </c>
      <c r="T26" s="3">
        <f t="shared" si="5"/>
        <v>2.7777777777777776E-2</v>
      </c>
    </row>
    <row r="27" spans="1:20" x14ac:dyDescent="0.2">
      <c r="A27" t="s">
        <v>42</v>
      </c>
      <c r="D27">
        <v>71</v>
      </c>
      <c r="E27">
        <v>18</v>
      </c>
      <c r="H27">
        <v>71</v>
      </c>
      <c r="I27">
        <v>18</v>
      </c>
      <c r="J27" s="3">
        <f t="shared" si="2"/>
        <v>0.25352112676056338</v>
      </c>
      <c r="K27">
        <f>IFERROR(VLOOKUP($A27,'[1]fed data'!$A$2:$F$59,5,FALSE),0)</f>
        <v>0</v>
      </c>
      <c r="L27">
        <f>IFERROR(VLOOKUP($A27,'[1]fed data'!$A$2:$F$59,6,FALSE),0)</f>
        <v>0</v>
      </c>
      <c r="M27">
        <f>IFERROR(VLOOKUP($A27,'[1]fed data'!$A$2:$F$59,3,FALSE),0)</f>
        <v>0</v>
      </c>
      <c r="N27">
        <f>IFERROR(VLOOKUP($A27,'[1]fed data'!$A$2:$F$59,4,FALSE),0)</f>
        <v>0</v>
      </c>
      <c r="O27">
        <f t="shared" si="3"/>
        <v>0</v>
      </c>
      <c r="P27">
        <f t="shared" si="3"/>
        <v>0</v>
      </c>
      <c r="Q27" s="3">
        <f t="shared" si="4"/>
        <v>0</v>
      </c>
      <c r="R27">
        <f t="shared" si="0"/>
        <v>71</v>
      </c>
      <c r="S27">
        <f t="shared" si="1"/>
        <v>18</v>
      </c>
      <c r="T27" s="3">
        <f t="shared" si="5"/>
        <v>0.25352112676056338</v>
      </c>
    </row>
    <row r="28" spans="1:20" x14ac:dyDescent="0.2">
      <c r="A28" t="s">
        <v>43</v>
      </c>
      <c r="B28">
        <v>178</v>
      </c>
      <c r="C28">
        <v>8</v>
      </c>
      <c r="D28">
        <v>1996</v>
      </c>
      <c r="E28">
        <v>24</v>
      </c>
      <c r="F28">
        <v>52</v>
      </c>
      <c r="G28">
        <v>44</v>
      </c>
      <c r="H28">
        <v>2226</v>
      </c>
      <c r="I28">
        <v>76</v>
      </c>
      <c r="J28" s="3">
        <f t="shared" si="2"/>
        <v>3.4141958670260555E-2</v>
      </c>
      <c r="K28">
        <f>IFERROR(VLOOKUP($A28,'[1]fed data'!$A$2:$F$59,5,FALSE),0)</f>
        <v>8721</v>
      </c>
      <c r="L28">
        <f>IFERROR(VLOOKUP($A28,'[1]fed data'!$A$2:$F$59,6,FALSE),0)</f>
        <v>189</v>
      </c>
      <c r="M28">
        <f>IFERROR(VLOOKUP($A28,'[1]fed data'!$A$2:$F$59,3,FALSE),0)</f>
        <v>5365</v>
      </c>
      <c r="N28">
        <f>IFERROR(VLOOKUP($A28,'[1]fed data'!$A$2:$F$59,4,FALSE),0)</f>
        <v>229</v>
      </c>
      <c r="O28">
        <f t="shared" si="3"/>
        <v>14086</v>
      </c>
      <c r="P28">
        <f t="shared" si="3"/>
        <v>418</v>
      </c>
      <c r="Q28" s="3">
        <f t="shared" si="4"/>
        <v>2.9674854465426666E-2</v>
      </c>
      <c r="R28">
        <f t="shared" si="0"/>
        <v>16312</v>
      </c>
      <c r="S28">
        <f t="shared" si="1"/>
        <v>494</v>
      </c>
      <c r="T28" s="3">
        <f t="shared" si="5"/>
        <v>3.028445316331535E-2</v>
      </c>
    </row>
    <row r="29" spans="1:20" x14ac:dyDescent="0.2">
      <c r="A29" t="s">
        <v>44</v>
      </c>
      <c r="B29">
        <v>36</v>
      </c>
      <c r="C29">
        <v>0</v>
      </c>
      <c r="D29">
        <v>30</v>
      </c>
      <c r="E29">
        <v>16</v>
      </c>
      <c r="H29">
        <v>66</v>
      </c>
      <c r="I29">
        <v>16</v>
      </c>
      <c r="J29" s="3">
        <f t="shared" si="2"/>
        <v>0.24242424242424243</v>
      </c>
      <c r="K29">
        <f>IFERROR(VLOOKUP($A29,'[1]fed data'!$A$2:$F$59,5,FALSE),0)</f>
        <v>56</v>
      </c>
      <c r="L29">
        <f>IFERROR(VLOOKUP($A29,'[1]fed data'!$A$2:$F$59,6,FALSE),0)</f>
        <v>0</v>
      </c>
      <c r="M29">
        <f>IFERROR(VLOOKUP($A29,'[1]fed data'!$A$2:$F$59,3,FALSE),0)</f>
        <v>0</v>
      </c>
      <c r="N29">
        <f>IFERROR(VLOOKUP($A29,'[1]fed data'!$A$2:$F$59,4,FALSE),0)</f>
        <v>0</v>
      </c>
      <c r="O29">
        <f t="shared" si="3"/>
        <v>56</v>
      </c>
      <c r="P29">
        <f t="shared" si="3"/>
        <v>0</v>
      </c>
      <c r="Q29" s="3">
        <f t="shared" si="4"/>
        <v>0</v>
      </c>
      <c r="R29">
        <f t="shared" si="0"/>
        <v>122</v>
      </c>
      <c r="S29">
        <f t="shared" si="1"/>
        <v>16</v>
      </c>
      <c r="T29" s="3">
        <f t="shared" si="5"/>
        <v>0.13114754098360656</v>
      </c>
    </row>
    <row r="30" spans="1:20" x14ac:dyDescent="0.2">
      <c r="A30" t="s">
        <v>45</v>
      </c>
      <c r="B30">
        <v>181</v>
      </c>
      <c r="C30">
        <v>3</v>
      </c>
      <c r="D30">
        <v>7</v>
      </c>
      <c r="E30">
        <v>0</v>
      </c>
      <c r="F30">
        <v>9</v>
      </c>
      <c r="G30">
        <v>0</v>
      </c>
      <c r="H30">
        <v>197</v>
      </c>
      <c r="I30">
        <v>3</v>
      </c>
      <c r="J30" s="3">
        <f t="shared" si="2"/>
        <v>1.5228426395939087E-2</v>
      </c>
      <c r="K30">
        <f>IFERROR(VLOOKUP($A30,'[1]fed data'!$A$2:$F$59,5,FALSE),0)</f>
        <v>0</v>
      </c>
      <c r="L30">
        <f>IFERROR(VLOOKUP($A30,'[1]fed data'!$A$2:$F$59,6,FALSE),0)</f>
        <v>0</v>
      </c>
      <c r="M30">
        <f>IFERROR(VLOOKUP($A30,'[1]fed data'!$A$2:$F$59,3,FALSE),0)</f>
        <v>0</v>
      </c>
      <c r="N30">
        <f>IFERROR(VLOOKUP($A30,'[1]fed data'!$A$2:$F$59,4,FALSE),0)</f>
        <v>0</v>
      </c>
      <c r="O30">
        <f t="shared" si="3"/>
        <v>0</v>
      </c>
      <c r="P30">
        <f t="shared" si="3"/>
        <v>0</v>
      </c>
      <c r="Q30" s="3">
        <f t="shared" si="4"/>
        <v>0</v>
      </c>
      <c r="R30">
        <f t="shared" si="0"/>
        <v>197</v>
      </c>
      <c r="S30">
        <f t="shared" si="1"/>
        <v>3</v>
      </c>
      <c r="T30" s="3">
        <f t="shared" si="5"/>
        <v>1.5228426395939087E-2</v>
      </c>
    </row>
    <row r="31" spans="1:20" x14ac:dyDescent="0.2">
      <c r="A31" t="s">
        <v>46</v>
      </c>
      <c r="B31">
        <v>32</v>
      </c>
      <c r="C31">
        <v>2</v>
      </c>
      <c r="D31">
        <v>24</v>
      </c>
      <c r="E31">
        <v>2</v>
      </c>
      <c r="H31">
        <v>56</v>
      </c>
      <c r="I31">
        <v>4</v>
      </c>
      <c r="J31" s="3">
        <f t="shared" si="2"/>
        <v>7.1428571428571425E-2</v>
      </c>
      <c r="K31">
        <f>IFERROR(VLOOKUP($A31,'[1]fed data'!$A$2:$F$59,5,FALSE),0)</f>
        <v>0</v>
      </c>
      <c r="L31">
        <f>IFERROR(VLOOKUP($A31,'[1]fed data'!$A$2:$F$59,6,FALSE),0)</f>
        <v>0</v>
      </c>
      <c r="M31">
        <f>IFERROR(VLOOKUP($A31,'[1]fed data'!$A$2:$F$59,3,FALSE),0)</f>
        <v>0</v>
      </c>
      <c r="N31">
        <f>IFERROR(VLOOKUP($A31,'[1]fed data'!$A$2:$F$59,4,FALSE),0)</f>
        <v>0</v>
      </c>
      <c r="O31">
        <f t="shared" si="3"/>
        <v>0</v>
      </c>
      <c r="P31">
        <f t="shared" si="3"/>
        <v>0</v>
      </c>
      <c r="Q31" s="3">
        <f t="shared" si="4"/>
        <v>0</v>
      </c>
      <c r="R31">
        <f t="shared" si="0"/>
        <v>56</v>
      </c>
      <c r="S31">
        <f t="shared" si="1"/>
        <v>4</v>
      </c>
      <c r="T31" s="3">
        <f t="shared" si="5"/>
        <v>7.1428571428571425E-2</v>
      </c>
    </row>
    <row r="32" spans="1:20" x14ac:dyDescent="0.2">
      <c r="A32" t="s">
        <v>47</v>
      </c>
      <c r="B32">
        <v>146</v>
      </c>
      <c r="C32">
        <v>4</v>
      </c>
      <c r="D32">
        <v>12</v>
      </c>
      <c r="E32">
        <v>0</v>
      </c>
      <c r="F32">
        <v>8</v>
      </c>
      <c r="G32">
        <v>8</v>
      </c>
      <c r="H32">
        <v>166</v>
      </c>
      <c r="I32">
        <v>12</v>
      </c>
      <c r="J32" s="3">
        <f t="shared" si="2"/>
        <v>7.2289156626506021E-2</v>
      </c>
      <c r="K32">
        <f>IFERROR(VLOOKUP($A32,'[1]fed data'!$A$2:$F$59,5,FALSE),0)</f>
        <v>0</v>
      </c>
      <c r="L32">
        <f>IFERROR(VLOOKUP($A32,'[1]fed data'!$A$2:$F$59,6,FALSE),0)</f>
        <v>0</v>
      </c>
      <c r="M32">
        <f>IFERROR(VLOOKUP($A32,'[1]fed data'!$A$2:$F$59,3,FALSE),0)</f>
        <v>0</v>
      </c>
      <c r="N32">
        <f>IFERROR(VLOOKUP($A32,'[1]fed data'!$A$2:$F$59,4,FALSE),0)</f>
        <v>0</v>
      </c>
      <c r="O32">
        <f t="shared" si="3"/>
        <v>0</v>
      </c>
      <c r="P32">
        <f t="shared" si="3"/>
        <v>0</v>
      </c>
      <c r="Q32" s="3">
        <f t="shared" si="4"/>
        <v>0</v>
      </c>
      <c r="R32">
        <f t="shared" si="0"/>
        <v>166</v>
      </c>
      <c r="S32">
        <f t="shared" si="1"/>
        <v>12</v>
      </c>
      <c r="T32" s="3">
        <f t="shared" si="5"/>
        <v>7.2289156626506021E-2</v>
      </c>
    </row>
    <row r="33" spans="1:20" x14ac:dyDescent="0.2">
      <c r="A33" t="s">
        <v>48</v>
      </c>
      <c r="B33">
        <v>56</v>
      </c>
      <c r="C33">
        <v>3</v>
      </c>
      <c r="H33">
        <v>56</v>
      </c>
      <c r="I33">
        <v>3</v>
      </c>
      <c r="J33" s="3">
        <f t="shared" si="2"/>
        <v>5.3571428571428568E-2</v>
      </c>
      <c r="K33">
        <f>IFERROR(VLOOKUP($A33,'[1]fed data'!$A$2:$F$59,5,FALSE),0)</f>
        <v>0</v>
      </c>
      <c r="L33">
        <f>IFERROR(VLOOKUP($A33,'[1]fed data'!$A$2:$F$59,6,FALSE),0)</f>
        <v>0</v>
      </c>
      <c r="M33">
        <f>IFERROR(VLOOKUP($A33,'[1]fed data'!$A$2:$F$59,3,FALSE),0)</f>
        <v>0</v>
      </c>
      <c r="N33">
        <f>IFERROR(VLOOKUP($A33,'[1]fed data'!$A$2:$F$59,4,FALSE),0)</f>
        <v>0</v>
      </c>
      <c r="O33">
        <f t="shared" ref="O33:P96" si="6">M33+K33</f>
        <v>0</v>
      </c>
      <c r="P33">
        <f t="shared" si="6"/>
        <v>0</v>
      </c>
      <c r="Q33" s="3">
        <f t="shared" si="4"/>
        <v>0</v>
      </c>
      <c r="R33">
        <f t="shared" si="0"/>
        <v>56</v>
      </c>
      <c r="S33">
        <f t="shared" si="1"/>
        <v>3</v>
      </c>
      <c r="T33" s="3">
        <f t="shared" si="5"/>
        <v>5.3571428571428568E-2</v>
      </c>
    </row>
    <row r="34" spans="1:20" x14ac:dyDescent="0.2">
      <c r="A34" t="s">
        <v>49</v>
      </c>
      <c r="B34">
        <v>280</v>
      </c>
      <c r="C34">
        <v>3</v>
      </c>
      <c r="D34">
        <v>87</v>
      </c>
      <c r="E34">
        <v>0</v>
      </c>
      <c r="F34">
        <v>18</v>
      </c>
      <c r="G34">
        <v>15</v>
      </c>
      <c r="H34">
        <v>385</v>
      </c>
      <c r="I34">
        <v>18</v>
      </c>
      <c r="J34" s="3">
        <f t="shared" si="2"/>
        <v>4.6753246753246755E-2</v>
      </c>
      <c r="K34">
        <f>IFERROR(VLOOKUP($A34,'[1]fed data'!$A$2:$F$59,5,FALSE),0)</f>
        <v>0</v>
      </c>
      <c r="L34">
        <f>IFERROR(VLOOKUP($A34,'[1]fed data'!$A$2:$F$59,6,FALSE),0)</f>
        <v>0</v>
      </c>
      <c r="M34">
        <f>IFERROR(VLOOKUP($A34,'[1]fed data'!$A$2:$F$59,3,FALSE),0)</f>
        <v>0</v>
      </c>
      <c r="N34">
        <f>IFERROR(VLOOKUP($A34,'[1]fed data'!$A$2:$F$59,4,FALSE),0)</f>
        <v>0</v>
      </c>
      <c r="O34">
        <f t="shared" si="6"/>
        <v>0</v>
      </c>
      <c r="P34">
        <f t="shared" si="6"/>
        <v>0</v>
      </c>
      <c r="Q34" s="3">
        <f t="shared" si="4"/>
        <v>0</v>
      </c>
      <c r="R34">
        <f t="shared" si="0"/>
        <v>385</v>
      </c>
      <c r="S34">
        <f t="shared" si="1"/>
        <v>18</v>
      </c>
      <c r="T34" s="3">
        <f t="shared" si="5"/>
        <v>4.6753246753246755E-2</v>
      </c>
    </row>
    <row r="35" spans="1:20" x14ac:dyDescent="0.2">
      <c r="A35" t="s">
        <v>50</v>
      </c>
      <c r="D35">
        <v>2</v>
      </c>
      <c r="E35">
        <v>0</v>
      </c>
      <c r="H35">
        <v>2</v>
      </c>
      <c r="I35">
        <v>0</v>
      </c>
      <c r="J35" s="3">
        <f t="shared" si="2"/>
        <v>0</v>
      </c>
      <c r="K35">
        <f>IFERROR(VLOOKUP($A35,'[1]fed data'!$A$2:$F$59,5,FALSE),0)</f>
        <v>0</v>
      </c>
      <c r="L35">
        <f>IFERROR(VLOOKUP($A35,'[1]fed data'!$A$2:$F$59,6,FALSE),0)</f>
        <v>0</v>
      </c>
      <c r="M35">
        <f>IFERROR(VLOOKUP($A35,'[1]fed data'!$A$2:$F$59,3,FALSE),0)</f>
        <v>0</v>
      </c>
      <c r="N35">
        <f>IFERROR(VLOOKUP($A35,'[1]fed data'!$A$2:$F$59,4,FALSE),0)</f>
        <v>0</v>
      </c>
      <c r="O35">
        <f t="shared" si="6"/>
        <v>0</v>
      </c>
      <c r="P35">
        <f t="shared" si="6"/>
        <v>0</v>
      </c>
      <c r="Q35" s="3">
        <f t="shared" si="4"/>
        <v>0</v>
      </c>
      <c r="R35">
        <f t="shared" si="0"/>
        <v>2</v>
      </c>
      <c r="S35">
        <f t="shared" si="1"/>
        <v>0</v>
      </c>
      <c r="T35" s="3">
        <f t="shared" si="5"/>
        <v>0</v>
      </c>
    </row>
    <row r="36" spans="1:20" x14ac:dyDescent="0.2">
      <c r="A36" t="s">
        <v>51</v>
      </c>
      <c r="B36">
        <v>17</v>
      </c>
      <c r="C36">
        <v>0</v>
      </c>
      <c r="D36">
        <v>392</v>
      </c>
      <c r="E36">
        <v>10</v>
      </c>
      <c r="F36">
        <v>31</v>
      </c>
      <c r="G36">
        <v>2</v>
      </c>
      <c r="H36">
        <v>440</v>
      </c>
      <c r="I36">
        <v>12</v>
      </c>
      <c r="J36" s="3">
        <f t="shared" si="2"/>
        <v>2.7272727272727271E-2</v>
      </c>
      <c r="K36">
        <f>IFERROR(VLOOKUP($A36,'[1]fed data'!$A$2:$F$59,5,FALSE),0)</f>
        <v>423</v>
      </c>
      <c r="L36">
        <f>IFERROR(VLOOKUP($A36,'[1]fed data'!$A$2:$F$59,6,FALSE),0)</f>
        <v>22</v>
      </c>
      <c r="M36">
        <f>IFERROR(VLOOKUP($A36,'[1]fed data'!$A$2:$F$59,3,FALSE),0)</f>
        <v>76</v>
      </c>
      <c r="N36">
        <f>IFERROR(VLOOKUP($A36,'[1]fed data'!$A$2:$F$59,4,FALSE),0)</f>
        <v>5</v>
      </c>
      <c r="O36">
        <f t="shared" si="6"/>
        <v>499</v>
      </c>
      <c r="P36">
        <f t="shared" si="6"/>
        <v>27</v>
      </c>
      <c r="Q36" s="3">
        <f t="shared" si="4"/>
        <v>5.410821643286573E-2</v>
      </c>
      <c r="R36">
        <f t="shared" si="0"/>
        <v>939</v>
      </c>
      <c r="S36">
        <f t="shared" si="1"/>
        <v>39</v>
      </c>
      <c r="T36" s="3">
        <f t="shared" si="5"/>
        <v>4.1533546325878593E-2</v>
      </c>
    </row>
    <row r="37" spans="1:20" x14ac:dyDescent="0.2">
      <c r="A37" t="s">
        <v>52</v>
      </c>
      <c r="B37">
        <v>105</v>
      </c>
      <c r="C37">
        <v>5</v>
      </c>
      <c r="D37">
        <v>2</v>
      </c>
      <c r="E37">
        <v>0</v>
      </c>
      <c r="H37">
        <v>107</v>
      </c>
      <c r="I37">
        <v>5</v>
      </c>
      <c r="J37" s="3">
        <f t="shared" si="2"/>
        <v>4.6728971962616821E-2</v>
      </c>
      <c r="K37">
        <f>IFERROR(VLOOKUP($A37,'[1]fed data'!$A$2:$F$59,5,FALSE),0)</f>
        <v>0</v>
      </c>
      <c r="L37">
        <f>IFERROR(VLOOKUP($A37,'[1]fed data'!$A$2:$F$59,6,FALSE),0)</f>
        <v>0</v>
      </c>
      <c r="M37">
        <f>IFERROR(VLOOKUP($A37,'[1]fed data'!$A$2:$F$59,3,FALSE),0)</f>
        <v>0</v>
      </c>
      <c r="N37">
        <f>IFERROR(VLOOKUP($A37,'[1]fed data'!$A$2:$F$59,4,FALSE),0)</f>
        <v>0</v>
      </c>
      <c r="O37">
        <f t="shared" si="6"/>
        <v>0</v>
      </c>
      <c r="P37">
        <f t="shared" si="6"/>
        <v>0</v>
      </c>
      <c r="Q37" s="3">
        <f t="shared" si="4"/>
        <v>0</v>
      </c>
      <c r="R37">
        <f t="shared" si="0"/>
        <v>107</v>
      </c>
      <c r="S37">
        <f t="shared" si="1"/>
        <v>5</v>
      </c>
      <c r="T37" s="3">
        <f t="shared" si="5"/>
        <v>4.6728971962616821E-2</v>
      </c>
    </row>
    <row r="38" spans="1:20" x14ac:dyDescent="0.2">
      <c r="A38" t="s">
        <v>53</v>
      </c>
      <c r="B38">
        <v>33</v>
      </c>
      <c r="C38">
        <v>3</v>
      </c>
      <c r="D38">
        <v>75</v>
      </c>
      <c r="E38">
        <v>13</v>
      </c>
      <c r="F38">
        <v>25</v>
      </c>
      <c r="G38">
        <v>1</v>
      </c>
      <c r="H38">
        <v>133</v>
      </c>
      <c r="I38">
        <v>17</v>
      </c>
      <c r="J38" s="3">
        <f t="shared" si="2"/>
        <v>0.12781954887218044</v>
      </c>
      <c r="K38">
        <f>IFERROR(VLOOKUP($A38,'[1]fed data'!$A$2:$F$59,5,FALSE),0)</f>
        <v>1298</v>
      </c>
      <c r="L38">
        <f>IFERROR(VLOOKUP($A38,'[1]fed data'!$A$2:$F$59,6,FALSE),0)</f>
        <v>48</v>
      </c>
      <c r="M38">
        <f>IFERROR(VLOOKUP($A38,'[1]fed data'!$A$2:$F$59,3,FALSE),0)</f>
        <v>1443</v>
      </c>
      <c r="N38">
        <f>IFERROR(VLOOKUP($A38,'[1]fed data'!$A$2:$F$59,4,FALSE),0)</f>
        <v>70</v>
      </c>
      <c r="O38">
        <f t="shared" si="6"/>
        <v>2741</v>
      </c>
      <c r="P38">
        <f t="shared" si="6"/>
        <v>118</v>
      </c>
      <c r="Q38" s="3">
        <f t="shared" si="4"/>
        <v>4.3049981758482306E-2</v>
      </c>
      <c r="R38">
        <f t="shared" si="0"/>
        <v>2874</v>
      </c>
      <c r="S38">
        <f t="shared" si="1"/>
        <v>135</v>
      </c>
      <c r="T38" s="3">
        <f t="shared" si="5"/>
        <v>4.697286012526096E-2</v>
      </c>
    </row>
    <row r="39" spans="1:20" x14ac:dyDescent="0.2">
      <c r="A39" t="s">
        <v>54</v>
      </c>
      <c r="B39">
        <v>202</v>
      </c>
      <c r="C39">
        <v>11</v>
      </c>
      <c r="D39">
        <v>38</v>
      </c>
      <c r="E39">
        <v>5</v>
      </c>
      <c r="F39">
        <v>7</v>
      </c>
      <c r="G39">
        <v>7</v>
      </c>
      <c r="H39">
        <v>247</v>
      </c>
      <c r="I39">
        <v>23</v>
      </c>
      <c r="J39" s="3">
        <f t="shared" si="2"/>
        <v>9.3117408906882596E-2</v>
      </c>
      <c r="K39">
        <f>IFERROR(VLOOKUP($A39,'[1]fed data'!$A$2:$F$59,5,FALSE),0)</f>
        <v>0</v>
      </c>
      <c r="L39">
        <f>IFERROR(VLOOKUP($A39,'[1]fed data'!$A$2:$F$59,6,FALSE),0)</f>
        <v>0</v>
      </c>
      <c r="M39">
        <f>IFERROR(VLOOKUP($A39,'[1]fed data'!$A$2:$F$59,3,FALSE),0)</f>
        <v>0</v>
      </c>
      <c r="N39">
        <f>IFERROR(VLOOKUP($A39,'[1]fed data'!$A$2:$F$59,4,FALSE),0)</f>
        <v>0</v>
      </c>
      <c r="O39">
        <f t="shared" si="6"/>
        <v>0</v>
      </c>
      <c r="P39">
        <f t="shared" si="6"/>
        <v>0</v>
      </c>
      <c r="Q39" s="3">
        <f t="shared" si="4"/>
        <v>0</v>
      </c>
      <c r="R39">
        <f t="shared" si="0"/>
        <v>247</v>
      </c>
      <c r="S39">
        <f t="shared" si="1"/>
        <v>23</v>
      </c>
      <c r="T39" s="3">
        <f t="shared" si="5"/>
        <v>9.3117408906882596E-2</v>
      </c>
    </row>
    <row r="40" spans="1:20" x14ac:dyDescent="0.2">
      <c r="A40" t="s">
        <v>55</v>
      </c>
      <c r="B40">
        <v>20</v>
      </c>
      <c r="C40">
        <v>1</v>
      </c>
      <c r="D40">
        <v>8</v>
      </c>
      <c r="E40">
        <v>1</v>
      </c>
      <c r="F40">
        <v>2</v>
      </c>
      <c r="G40">
        <v>2</v>
      </c>
      <c r="H40">
        <v>30</v>
      </c>
      <c r="I40">
        <v>4</v>
      </c>
      <c r="J40" s="3">
        <f t="shared" si="2"/>
        <v>0.13333333333333333</v>
      </c>
      <c r="K40">
        <f>IFERROR(VLOOKUP($A40,'[1]fed data'!$A$2:$F$59,5,FALSE),0)</f>
        <v>0</v>
      </c>
      <c r="L40">
        <f>IFERROR(VLOOKUP($A40,'[1]fed data'!$A$2:$F$59,6,FALSE),0)</f>
        <v>0</v>
      </c>
      <c r="M40">
        <f>IFERROR(VLOOKUP($A40,'[1]fed data'!$A$2:$F$59,3,FALSE),0)</f>
        <v>0</v>
      </c>
      <c r="N40">
        <f>IFERROR(VLOOKUP($A40,'[1]fed data'!$A$2:$F$59,4,FALSE),0)</f>
        <v>0</v>
      </c>
      <c r="O40">
        <f t="shared" si="6"/>
        <v>0</v>
      </c>
      <c r="P40">
        <f t="shared" si="6"/>
        <v>0</v>
      </c>
      <c r="Q40" s="3">
        <f t="shared" si="4"/>
        <v>0</v>
      </c>
      <c r="R40">
        <f t="shared" si="0"/>
        <v>30</v>
      </c>
      <c r="S40">
        <f t="shared" si="1"/>
        <v>4</v>
      </c>
      <c r="T40" s="3">
        <f t="shared" si="5"/>
        <v>0.13333333333333333</v>
      </c>
    </row>
    <row r="41" spans="1:20" x14ac:dyDescent="0.2">
      <c r="A41" t="s">
        <v>56</v>
      </c>
      <c r="B41">
        <v>30</v>
      </c>
      <c r="C41">
        <v>1</v>
      </c>
      <c r="D41">
        <v>6</v>
      </c>
      <c r="E41">
        <v>1</v>
      </c>
      <c r="H41">
        <v>36</v>
      </c>
      <c r="I41">
        <v>2</v>
      </c>
      <c r="J41" s="3">
        <f t="shared" si="2"/>
        <v>5.5555555555555552E-2</v>
      </c>
      <c r="K41">
        <f>IFERROR(VLOOKUP($A41,'[1]fed data'!$A$2:$F$59,5,FALSE),0)</f>
        <v>0</v>
      </c>
      <c r="L41">
        <f>IFERROR(VLOOKUP($A41,'[1]fed data'!$A$2:$F$59,6,FALSE),0)</f>
        <v>0</v>
      </c>
      <c r="M41">
        <f>IFERROR(VLOOKUP($A41,'[1]fed data'!$A$2:$F$59,3,FALSE),0)</f>
        <v>0</v>
      </c>
      <c r="N41">
        <f>IFERROR(VLOOKUP($A41,'[1]fed data'!$A$2:$F$59,4,FALSE),0)</f>
        <v>0</v>
      </c>
      <c r="O41">
        <f t="shared" si="6"/>
        <v>0</v>
      </c>
      <c r="P41">
        <f t="shared" si="6"/>
        <v>0</v>
      </c>
      <c r="Q41" s="3">
        <f t="shared" si="4"/>
        <v>0</v>
      </c>
      <c r="R41">
        <f t="shared" si="0"/>
        <v>36</v>
      </c>
      <c r="S41">
        <f t="shared" si="1"/>
        <v>2</v>
      </c>
      <c r="T41" s="3">
        <f t="shared" si="5"/>
        <v>5.5555555555555552E-2</v>
      </c>
    </row>
    <row r="42" spans="1:20" x14ac:dyDescent="0.2">
      <c r="A42" t="s">
        <v>57</v>
      </c>
      <c r="B42">
        <v>59</v>
      </c>
      <c r="C42">
        <v>1</v>
      </c>
      <c r="D42">
        <v>12</v>
      </c>
      <c r="E42">
        <v>2</v>
      </c>
      <c r="F42">
        <v>13</v>
      </c>
      <c r="G42">
        <v>6</v>
      </c>
      <c r="H42">
        <v>84</v>
      </c>
      <c r="I42">
        <v>9</v>
      </c>
      <c r="J42" s="3">
        <f t="shared" si="2"/>
        <v>0.10714285714285714</v>
      </c>
      <c r="K42">
        <f>IFERROR(VLOOKUP($A42,'[1]fed data'!$A$2:$F$59,5,FALSE),0)</f>
        <v>0</v>
      </c>
      <c r="L42">
        <f>IFERROR(VLOOKUP($A42,'[1]fed data'!$A$2:$F$59,6,FALSE),0)</f>
        <v>0</v>
      </c>
      <c r="M42">
        <f>IFERROR(VLOOKUP($A42,'[1]fed data'!$A$2:$F$59,3,FALSE),0)</f>
        <v>0</v>
      </c>
      <c r="N42">
        <f>IFERROR(VLOOKUP($A42,'[1]fed data'!$A$2:$F$59,4,FALSE),0)</f>
        <v>0</v>
      </c>
      <c r="O42">
        <f t="shared" si="6"/>
        <v>0</v>
      </c>
      <c r="P42">
        <f t="shared" si="6"/>
        <v>0</v>
      </c>
      <c r="Q42" s="3">
        <f t="shared" si="4"/>
        <v>0</v>
      </c>
      <c r="R42">
        <f t="shared" si="0"/>
        <v>84</v>
      </c>
      <c r="S42">
        <f t="shared" si="1"/>
        <v>9</v>
      </c>
      <c r="T42" s="3">
        <f t="shared" si="5"/>
        <v>0.10714285714285714</v>
      </c>
    </row>
    <row r="43" spans="1:20" x14ac:dyDescent="0.2">
      <c r="A43" t="s">
        <v>58</v>
      </c>
      <c r="B43">
        <v>166</v>
      </c>
      <c r="C43">
        <v>3</v>
      </c>
      <c r="D43">
        <v>11</v>
      </c>
      <c r="E43">
        <v>1</v>
      </c>
      <c r="F43">
        <v>10</v>
      </c>
      <c r="G43">
        <v>10</v>
      </c>
      <c r="H43">
        <v>187</v>
      </c>
      <c r="I43">
        <v>14</v>
      </c>
      <c r="J43" s="3">
        <f t="shared" si="2"/>
        <v>7.4866310160427801E-2</v>
      </c>
      <c r="K43">
        <f>IFERROR(VLOOKUP($A43,'[1]fed data'!$A$2:$F$59,5,FALSE),0)</f>
        <v>0</v>
      </c>
      <c r="L43">
        <f>IFERROR(VLOOKUP($A43,'[1]fed data'!$A$2:$F$59,6,FALSE),0)</f>
        <v>0</v>
      </c>
      <c r="M43">
        <f>IFERROR(VLOOKUP($A43,'[1]fed data'!$A$2:$F$59,3,FALSE),0)</f>
        <v>0</v>
      </c>
      <c r="N43">
        <f>IFERROR(VLOOKUP($A43,'[1]fed data'!$A$2:$F$59,4,FALSE),0)</f>
        <v>0</v>
      </c>
      <c r="O43">
        <f t="shared" si="6"/>
        <v>0</v>
      </c>
      <c r="P43">
        <f t="shared" si="6"/>
        <v>0</v>
      </c>
      <c r="Q43" s="3">
        <f t="shared" si="4"/>
        <v>0</v>
      </c>
      <c r="R43">
        <f t="shared" si="0"/>
        <v>187</v>
      </c>
      <c r="S43">
        <f t="shared" si="1"/>
        <v>14</v>
      </c>
      <c r="T43" s="3">
        <f t="shared" si="5"/>
        <v>7.4866310160427801E-2</v>
      </c>
    </row>
    <row r="44" spans="1:20" x14ac:dyDescent="0.2">
      <c r="A44" t="s">
        <v>59</v>
      </c>
      <c r="B44">
        <v>264</v>
      </c>
      <c r="C44">
        <v>4</v>
      </c>
      <c r="D44">
        <v>294</v>
      </c>
      <c r="E44">
        <v>2</v>
      </c>
      <c r="H44">
        <v>558</v>
      </c>
      <c r="I44">
        <v>6</v>
      </c>
      <c r="J44" s="3">
        <f t="shared" si="2"/>
        <v>1.0752688172043012E-2</v>
      </c>
      <c r="K44">
        <f>IFERROR(VLOOKUP($A44,'[1]fed data'!$A$2:$F$59,5,FALSE),0)</f>
        <v>152</v>
      </c>
      <c r="L44">
        <f>IFERROR(VLOOKUP($A44,'[1]fed data'!$A$2:$F$59,6,FALSE),0)</f>
        <v>15</v>
      </c>
      <c r="M44">
        <f>IFERROR(VLOOKUP($A44,'[1]fed data'!$A$2:$F$59,3,FALSE),0)</f>
        <v>202</v>
      </c>
      <c r="N44">
        <f>IFERROR(VLOOKUP($A44,'[1]fed data'!$A$2:$F$59,4,FALSE),0)</f>
        <v>9</v>
      </c>
      <c r="O44">
        <f t="shared" si="6"/>
        <v>354</v>
      </c>
      <c r="P44">
        <f t="shared" si="6"/>
        <v>24</v>
      </c>
      <c r="Q44" s="3">
        <f t="shared" si="4"/>
        <v>6.7796610169491525E-2</v>
      </c>
      <c r="R44">
        <f t="shared" si="0"/>
        <v>912</v>
      </c>
      <c r="S44">
        <f t="shared" si="1"/>
        <v>30</v>
      </c>
      <c r="T44" s="3">
        <f t="shared" si="5"/>
        <v>3.2894736842105261E-2</v>
      </c>
    </row>
    <row r="45" spans="1:20" x14ac:dyDescent="0.2">
      <c r="A45" t="s">
        <v>60</v>
      </c>
      <c r="B45">
        <v>508</v>
      </c>
      <c r="C45">
        <v>6</v>
      </c>
      <c r="D45">
        <v>306</v>
      </c>
      <c r="E45">
        <v>0</v>
      </c>
      <c r="H45">
        <v>814</v>
      </c>
      <c r="I45">
        <v>6</v>
      </c>
      <c r="J45" s="3">
        <f t="shared" si="2"/>
        <v>7.3710073710073713E-3</v>
      </c>
      <c r="K45">
        <f>IFERROR(VLOOKUP($A45,'[1]fed data'!$A$2:$F$59,5,FALSE),0)</f>
        <v>241</v>
      </c>
      <c r="L45">
        <f>IFERROR(VLOOKUP($A45,'[1]fed data'!$A$2:$F$59,6,FALSE),0)</f>
        <v>9</v>
      </c>
      <c r="M45">
        <f>IFERROR(VLOOKUP($A45,'[1]fed data'!$A$2:$F$59,3,FALSE),0)</f>
        <v>142</v>
      </c>
      <c r="N45">
        <f>IFERROR(VLOOKUP($A45,'[1]fed data'!$A$2:$F$59,4,FALSE),0)</f>
        <v>0</v>
      </c>
      <c r="O45">
        <f t="shared" si="6"/>
        <v>383</v>
      </c>
      <c r="P45">
        <f t="shared" si="6"/>
        <v>9</v>
      </c>
      <c r="Q45" s="3">
        <f t="shared" si="4"/>
        <v>2.3498694516971279E-2</v>
      </c>
      <c r="R45">
        <f t="shared" si="0"/>
        <v>1197</v>
      </c>
      <c r="S45">
        <f t="shared" si="1"/>
        <v>15</v>
      </c>
      <c r="T45" s="3">
        <f t="shared" si="5"/>
        <v>1.2531328320802004E-2</v>
      </c>
    </row>
    <row r="46" spans="1:20" x14ac:dyDescent="0.2">
      <c r="A46" t="s">
        <v>61</v>
      </c>
      <c r="D46">
        <v>20</v>
      </c>
      <c r="E46">
        <v>1</v>
      </c>
      <c r="H46">
        <v>20</v>
      </c>
      <c r="I46">
        <v>1</v>
      </c>
      <c r="J46" s="3">
        <f t="shared" si="2"/>
        <v>0.05</v>
      </c>
      <c r="K46">
        <f>IFERROR(VLOOKUP($A46,'[1]fed data'!$A$2:$F$59,5,FALSE),0)</f>
        <v>0</v>
      </c>
      <c r="L46">
        <f>IFERROR(VLOOKUP($A46,'[1]fed data'!$A$2:$F$59,6,FALSE),0)</f>
        <v>0</v>
      </c>
      <c r="M46">
        <f>IFERROR(VLOOKUP($A46,'[1]fed data'!$A$2:$F$59,3,FALSE),0)</f>
        <v>0</v>
      </c>
      <c r="N46">
        <f>IFERROR(VLOOKUP($A46,'[1]fed data'!$A$2:$F$59,4,FALSE),0)</f>
        <v>0</v>
      </c>
      <c r="O46">
        <f t="shared" si="6"/>
        <v>0</v>
      </c>
      <c r="P46">
        <f t="shared" si="6"/>
        <v>0</v>
      </c>
      <c r="Q46" s="3">
        <f t="shared" si="4"/>
        <v>0</v>
      </c>
      <c r="R46">
        <f t="shared" si="0"/>
        <v>20</v>
      </c>
      <c r="S46">
        <f t="shared" si="1"/>
        <v>1</v>
      </c>
      <c r="T46" s="3">
        <f t="shared" si="5"/>
        <v>0.05</v>
      </c>
    </row>
    <row r="47" spans="1:20" x14ac:dyDescent="0.2">
      <c r="A47" t="s">
        <v>62</v>
      </c>
      <c r="B47">
        <v>135</v>
      </c>
      <c r="C47">
        <v>4</v>
      </c>
      <c r="D47">
        <v>34</v>
      </c>
      <c r="E47">
        <v>0</v>
      </c>
      <c r="F47">
        <v>8</v>
      </c>
      <c r="G47">
        <v>8</v>
      </c>
      <c r="H47">
        <v>177</v>
      </c>
      <c r="I47">
        <v>12</v>
      </c>
      <c r="J47" s="3">
        <f t="shared" si="2"/>
        <v>6.7796610169491525E-2</v>
      </c>
      <c r="K47">
        <f>IFERROR(VLOOKUP($A47,'[1]fed data'!$A$2:$F$59,5,FALSE),0)</f>
        <v>0</v>
      </c>
      <c r="L47">
        <f>IFERROR(VLOOKUP($A47,'[1]fed data'!$A$2:$F$59,6,FALSE),0)</f>
        <v>0</v>
      </c>
      <c r="M47">
        <f>IFERROR(VLOOKUP($A47,'[1]fed data'!$A$2:$F$59,3,FALSE),0)</f>
        <v>100</v>
      </c>
      <c r="N47">
        <f>IFERROR(VLOOKUP($A47,'[1]fed data'!$A$2:$F$59,4,FALSE),0)</f>
        <v>2</v>
      </c>
      <c r="O47">
        <f t="shared" si="6"/>
        <v>100</v>
      </c>
      <c r="P47">
        <f t="shared" si="6"/>
        <v>2</v>
      </c>
      <c r="Q47" s="3">
        <f t="shared" si="4"/>
        <v>0.02</v>
      </c>
      <c r="R47">
        <f t="shared" si="0"/>
        <v>277</v>
      </c>
      <c r="S47">
        <f t="shared" si="1"/>
        <v>14</v>
      </c>
      <c r="T47" s="3">
        <f t="shared" si="5"/>
        <v>5.0541516245487361E-2</v>
      </c>
    </row>
    <row r="48" spans="1:20" x14ac:dyDescent="0.2">
      <c r="A48" t="s">
        <v>63</v>
      </c>
      <c r="D48">
        <v>14</v>
      </c>
      <c r="E48">
        <v>0</v>
      </c>
      <c r="H48">
        <v>14</v>
      </c>
      <c r="I48">
        <v>0</v>
      </c>
      <c r="J48" s="3">
        <f t="shared" si="2"/>
        <v>0</v>
      </c>
      <c r="K48">
        <f>IFERROR(VLOOKUP($A48,'[1]fed data'!$A$2:$F$59,5,FALSE),0)</f>
        <v>0</v>
      </c>
      <c r="L48">
        <f>IFERROR(VLOOKUP($A48,'[1]fed data'!$A$2:$F$59,6,FALSE),0)</f>
        <v>0</v>
      </c>
      <c r="M48">
        <f>IFERROR(VLOOKUP($A48,'[1]fed data'!$A$2:$F$59,3,FALSE),0)</f>
        <v>0</v>
      </c>
      <c r="N48">
        <f>IFERROR(VLOOKUP($A48,'[1]fed data'!$A$2:$F$59,4,FALSE),0)</f>
        <v>0</v>
      </c>
      <c r="O48">
        <f t="shared" si="6"/>
        <v>0</v>
      </c>
      <c r="P48">
        <f t="shared" si="6"/>
        <v>0</v>
      </c>
      <c r="Q48" s="3">
        <f t="shared" si="4"/>
        <v>0</v>
      </c>
      <c r="R48">
        <f t="shared" si="0"/>
        <v>14</v>
      </c>
      <c r="S48">
        <f t="shared" si="1"/>
        <v>0</v>
      </c>
      <c r="T48" s="3">
        <f t="shared" si="5"/>
        <v>0</v>
      </c>
    </row>
    <row r="49" spans="1:20" x14ac:dyDescent="0.2">
      <c r="A49" t="s">
        <v>64</v>
      </c>
      <c r="B49">
        <v>64</v>
      </c>
      <c r="C49">
        <v>6</v>
      </c>
      <c r="F49">
        <v>9</v>
      </c>
      <c r="G49">
        <v>8</v>
      </c>
      <c r="H49">
        <v>73</v>
      </c>
      <c r="I49">
        <v>14</v>
      </c>
      <c r="J49" s="3">
        <f t="shared" si="2"/>
        <v>0.19178082191780821</v>
      </c>
      <c r="K49">
        <f>IFERROR(VLOOKUP($A49,'[1]fed data'!$A$2:$F$59,5,FALSE),0)</f>
        <v>0</v>
      </c>
      <c r="L49">
        <f>IFERROR(VLOOKUP($A49,'[1]fed data'!$A$2:$F$59,6,FALSE),0)</f>
        <v>0</v>
      </c>
      <c r="M49">
        <f>IFERROR(VLOOKUP($A49,'[1]fed data'!$A$2:$F$59,3,FALSE),0)</f>
        <v>0</v>
      </c>
      <c r="N49">
        <f>IFERROR(VLOOKUP($A49,'[1]fed data'!$A$2:$F$59,4,FALSE),0)</f>
        <v>0</v>
      </c>
      <c r="O49">
        <f t="shared" si="6"/>
        <v>0</v>
      </c>
      <c r="P49">
        <f t="shared" si="6"/>
        <v>0</v>
      </c>
      <c r="Q49" s="3">
        <f t="shared" si="4"/>
        <v>0</v>
      </c>
      <c r="R49">
        <f t="shared" si="0"/>
        <v>73</v>
      </c>
      <c r="S49">
        <f t="shared" si="1"/>
        <v>14</v>
      </c>
      <c r="T49" s="3">
        <f t="shared" si="5"/>
        <v>0.19178082191780821</v>
      </c>
    </row>
    <row r="50" spans="1:20" x14ac:dyDescent="0.2">
      <c r="A50" t="s">
        <v>65</v>
      </c>
      <c r="B50">
        <v>80</v>
      </c>
      <c r="C50">
        <v>3</v>
      </c>
      <c r="D50">
        <v>29</v>
      </c>
      <c r="E50">
        <v>3</v>
      </c>
      <c r="F50">
        <v>6</v>
      </c>
      <c r="G50">
        <v>3</v>
      </c>
      <c r="H50">
        <v>115</v>
      </c>
      <c r="I50">
        <v>9</v>
      </c>
      <c r="J50" s="3">
        <f t="shared" si="2"/>
        <v>7.8260869565217397E-2</v>
      </c>
      <c r="K50">
        <f>IFERROR(VLOOKUP($A50,'[1]fed data'!$A$2:$F$59,5,FALSE),0)</f>
        <v>0</v>
      </c>
      <c r="L50">
        <f>IFERROR(VLOOKUP($A50,'[1]fed data'!$A$2:$F$59,6,FALSE),0)</f>
        <v>0</v>
      </c>
      <c r="M50">
        <f>IFERROR(VLOOKUP($A50,'[1]fed data'!$A$2:$F$59,3,FALSE),0)</f>
        <v>17</v>
      </c>
      <c r="N50">
        <f>IFERROR(VLOOKUP($A50,'[1]fed data'!$A$2:$F$59,4,FALSE),0)</f>
        <v>1</v>
      </c>
      <c r="O50">
        <f t="shared" si="6"/>
        <v>17</v>
      </c>
      <c r="P50">
        <f t="shared" si="6"/>
        <v>1</v>
      </c>
      <c r="Q50" s="3">
        <f t="shared" si="4"/>
        <v>5.8823529411764705E-2</v>
      </c>
      <c r="R50">
        <f t="shared" si="0"/>
        <v>132</v>
      </c>
      <c r="S50">
        <f t="shared" si="1"/>
        <v>10</v>
      </c>
      <c r="T50" s="3">
        <f t="shared" si="5"/>
        <v>7.575757575757576E-2</v>
      </c>
    </row>
    <row r="51" spans="1:20" x14ac:dyDescent="0.2">
      <c r="A51" t="s">
        <v>66</v>
      </c>
      <c r="B51">
        <v>71</v>
      </c>
      <c r="C51">
        <v>2</v>
      </c>
      <c r="D51">
        <v>5</v>
      </c>
      <c r="E51">
        <v>0</v>
      </c>
      <c r="H51">
        <v>76</v>
      </c>
      <c r="I51">
        <v>2</v>
      </c>
      <c r="J51" s="3">
        <f t="shared" si="2"/>
        <v>2.6315789473684209E-2</v>
      </c>
      <c r="K51">
        <f>IFERROR(VLOOKUP($A51,'[1]fed data'!$A$2:$F$59,5,FALSE),0)</f>
        <v>0</v>
      </c>
      <c r="L51">
        <f>IFERROR(VLOOKUP($A51,'[1]fed data'!$A$2:$F$59,6,FALSE),0)</f>
        <v>0</v>
      </c>
      <c r="M51">
        <f>IFERROR(VLOOKUP($A51,'[1]fed data'!$A$2:$F$59,3,FALSE),0)</f>
        <v>0</v>
      </c>
      <c r="N51">
        <f>IFERROR(VLOOKUP($A51,'[1]fed data'!$A$2:$F$59,4,FALSE),0)</f>
        <v>0</v>
      </c>
      <c r="O51">
        <f t="shared" si="6"/>
        <v>0</v>
      </c>
      <c r="P51">
        <f t="shared" si="6"/>
        <v>0</v>
      </c>
      <c r="Q51" s="3">
        <f t="shared" si="4"/>
        <v>0</v>
      </c>
      <c r="R51">
        <f t="shared" si="0"/>
        <v>76</v>
      </c>
      <c r="S51">
        <f t="shared" si="1"/>
        <v>2</v>
      </c>
      <c r="T51" s="3">
        <f t="shared" si="5"/>
        <v>2.6315789473684209E-2</v>
      </c>
    </row>
    <row r="52" spans="1:20" x14ac:dyDescent="0.2">
      <c r="A52" t="s">
        <v>67</v>
      </c>
      <c r="B52">
        <v>164</v>
      </c>
      <c r="C52">
        <v>0</v>
      </c>
      <c r="D52">
        <v>16</v>
      </c>
      <c r="E52">
        <v>0</v>
      </c>
      <c r="F52">
        <v>16</v>
      </c>
      <c r="G52">
        <v>11</v>
      </c>
      <c r="H52">
        <v>196</v>
      </c>
      <c r="I52">
        <v>11</v>
      </c>
      <c r="J52" s="3">
        <f t="shared" si="2"/>
        <v>5.6122448979591837E-2</v>
      </c>
      <c r="K52">
        <f>IFERROR(VLOOKUP($A52,'[1]fed data'!$A$2:$F$59,5,FALSE),0)</f>
        <v>40</v>
      </c>
      <c r="L52">
        <f>IFERROR(VLOOKUP($A52,'[1]fed data'!$A$2:$F$59,6,FALSE),0)</f>
        <v>4</v>
      </c>
      <c r="M52">
        <f>IFERROR(VLOOKUP($A52,'[1]fed data'!$A$2:$F$59,3,FALSE),0)</f>
        <v>36</v>
      </c>
      <c r="N52">
        <f>IFERROR(VLOOKUP($A52,'[1]fed data'!$A$2:$F$59,4,FALSE),0)</f>
        <v>2</v>
      </c>
      <c r="O52">
        <f t="shared" si="6"/>
        <v>76</v>
      </c>
      <c r="P52">
        <f t="shared" si="6"/>
        <v>6</v>
      </c>
      <c r="Q52" s="3">
        <f t="shared" si="4"/>
        <v>7.8947368421052627E-2</v>
      </c>
      <c r="R52">
        <f t="shared" si="0"/>
        <v>272</v>
      </c>
      <c r="S52">
        <f t="shared" si="1"/>
        <v>17</v>
      </c>
      <c r="T52" s="3">
        <f t="shared" si="5"/>
        <v>6.25E-2</v>
      </c>
    </row>
    <row r="53" spans="1:20" x14ac:dyDescent="0.2">
      <c r="A53" t="s">
        <v>68</v>
      </c>
      <c r="B53">
        <v>124</v>
      </c>
      <c r="C53">
        <v>8</v>
      </c>
      <c r="H53">
        <v>124</v>
      </c>
      <c r="I53">
        <v>8</v>
      </c>
      <c r="J53" s="3">
        <f t="shared" si="2"/>
        <v>6.4516129032258063E-2</v>
      </c>
      <c r="K53">
        <f>IFERROR(VLOOKUP($A53,'[1]fed data'!$A$2:$F$59,5,FALSE),0)</f>
        <v>0</v>
      </c>
      <c r="L53">
        <f>IFERROR(VLOOKUP($A53,'[1]fed data'!$A$2:$F$59,6,FALSE),0)</f>
        <v>0</v>
      </c>
      <c r="M53">
        <f>IFERROR(VLOOKUP($A53,'[1]fed data'!$A$2:$F$59,3,FALSE),0)</f>
        <v>0</v>
      </c>
      <c r="N53">
        <f>IFERROR(VLOOKUP($A53,'[1]fed data'!$A$2:$F$59,4,FALSE),0)</f>
        <v>0</v>
      </c>
      <c r="O53">
        <f t="shared" si="6"/>
        <v>0</v>
      </c>
      <c r="P53">
        <f t="shared" si="6"/>
        <v>0</v>
      </c>
      <c r="Q53" s="3">
        <f t="shared" si="4"/>
        <v>0</v>
      </c>
      <c r="R53">
        <f t="shared" si="0"/>
        <v>124</v>
      </c>
      <c r="S53">
        <f t="shared" si="1"/>
        <v>8</v>
      </c>
      <c r="T53" s="3">
        <f t="shared" si="5"/>
        <v>6.4516129032258063E-2</v>
      </c>
    </row>
    <row r="54" spans="1:20" x14ac:dyDescent="0.2">
      <c r="A54" t="s">
        <v>69</v>
      </c>
      <c r="B54">
        <v>196</v>
      </c>
      <c r="C54">
        <v>6</v>
      </c>
      <c r="D54">
        <v>103</v>
      </c>
      <c r="E54">
        <v>0</v>
      </c>
      <c r="F54">
        <v>2</v>
      </c>
      <c r="G54">
        <v>1</v>
      </c>
      <c r="H54">
        <v>301</v>
      </c>
      <c r="I54">
        <v>7</v>
      </c>
      <c r="J54" s="3">
        <f t="shared" si="2"/>
        <v>2.3255813953488372E-2</v>
      </c>
      <c r="K54">
        <f>IFERROR(VLOOKUP($A54,'[1]fed data'!$A$2:$F$59,5,FALSE),0)</f>
        <v>0</v>
      </c>
      <c r="L54">
        <f>IFERROR(VLOOKUP($A54,'[1]fed data'!$A$2:$F$59,6,FALSE),0)</f>
        <v>0</v>
      </c>
      <c r="M54">
        <f>IFERROR(VLOOKUP($A54,'[1]fed data'!$A$2:$F$59,3,FALSE),0)</f>
        <v>24</v>
      </c>
      <c r="N54">
        <f>IFERROR(VLOOKUP($A54,'[1]fed data'!$A$2:$F$59,4,FALSE),0)</f>
        <v>2</v>
      </c>
      <c r="O54">
        <f t="shared" si="6"/>
        <v>24</v>
      </c>
      <c r="P54">
        <f t="shared" si="6"/>
        <v>2</v>
      </c>
      <c r="Q54" s="3">
        <f t="shared" si="4"/>
        <v>8.3333333333333329E-2</v>
      </c>
      <c r="R54">
        <f t="shared" si="0"/>
        <v>325</v>
      </c>
      <c r="S54">
        <f t="shared" si="1"/>
        <v>9</v>
      </c>
      <c r="T54" s="3">
        <f t="shared" si="5"/>
        <v>2.7692307692307693E-2</v>
      </c>
    </row>
    <row r="55" spans="1:20" x14ac:dyDescent="0.2">
      <c r="A55" t="s">
        <v>70</v>
      </c>
      <c r="B55">
        <v>124</v>
      </c>
      <c r="C55">
        <v>8</v>
      </c>
      <c r="D55">
        <v>20</v>
      </c>
      <c r="E55">
        <v>1</v>
      </c>
      <c r="F55">
        <v>1</v>
      </c>
      <c r="G55">
        <v>1</v>
      </c>
      <c r="H55">
        <v>145</v>
      </c>
      <c r="I55">
        <v>10</v>
      </c>
      <c r="J55" s="3">
        <f t="shared" si="2"/>
        <v>6.8965517241379309E-2</v>
      </c>
      <c r="K55">
        <f>IFERROR(VLOOKUP($A55,'[1]fed data'!$A$2:$F$59,5,FALSE),0)</f>
        <v>0</v>
      </c>
      <c r="L55">
        <f>IFERROR(VLOOKUP($A55,'[1]fed data'!$A$2:$F$59,6,FALSE),0)</f>
        <v>0</v>
      </c>
      <c r="M55">
        <f>IFERROR(VLOOKUP($A55,'[1]fed data'!$A$2:$F$59,3,FALSE),0)</f>
        <v>0</v>
      </c>
      <c r="N55">
        <f>IFERROR(VLOOKUP($A55,'[1]fed data'!$A$2:$F$59,4,FALSE),0)</f>
        <v>0</v>
      </c>
      <c r="O55">
        <f t="shared" si="6"/>
        <v>0</v>
      </c>
      <c r="P55">
        <f t="shared" si="6"/>
        <v>0</v>
      </c>
      <c r="Q55" s="3">
        <f t="shared" si="4"/>
        <v>0</v>
      </c>
      <c r="R55">
        <f t="shared" si="0"/>
        <v>145</v>
      </c>
      <c r="S55">
        <f t="shared" si="1"/>
        <v>10</v>
      </c>
      <c r="T55" s="3">
        <f t="shared" si="5"/>
        <v>6.8965517241379309E-2</v>
      </c>
    </row>
    <row r="56" spans="1:20" x14ac:dyDescent="0.2">
      <c r="A56" t="s">
        <v>71</v>
      </c>
      <c r="B56">
        <v>64</v>
      </c>
      <c r="C56">
        <v>4</v>
      </c>
      <c r="F56">
        <v>8</v>
      </c>
      <c r="G56">
        <v>8</v>
      </c>
      <c r="H56">
        <v>72</v>
      </c>
      <c r="I56">
        <v>12</v>
      </c>
      <c r="J56" s="3">
        <f t="shared" si="2"/>
        <v>0.16666666666666666</v>
      </c>
      <c r="K56">
        <f>IFERROR(VLOOKUP($A56,'[1]fed data'!$A$2:$F$59,5,FALSE),0)</f>
        <v>0</v>
      </c>
      <c r="L56">
        <f>IFERROR(VLOOKUP($A56,'[1]fed data'!$A$2:$F$59,6,FALSE),0)</f>
        <v>0</v>
      </c>
      <c r="M56">
        <f>IFERROR(VLOOKUP($A56,'[1]fed data'!$A$2:$F$59,3,FALSE),0)</f>
        <v>0</v>
      </c>
      <c r="N56">
        <f>IFERROR(VLOOKUP($A56,'[1]fed data'!$A$2:$F$59,4,FALSE),0)</f>
        <v>0</v>
      </c>
      <c r="O56">
        <f t="shared" si="6"/>
        <v>0</v>
      </c>
      <c r="P56">
        <f t="shared" si="6"/>
        <v>0</v>
      </c>
      <c r="Q56" s="3">
        <f t="shared" si="4"/>
        <v>0</v>
      </c>
      <c r="R56">
        <f t="shared" si="0"/>
        <v>72</v>
      </c>
      <c r="S56">
        <f t="shared" si="1"/>
        <v>12</v>
      </c>
      <c r="T56" s="3">
        <f t="shared" si="5"/>
        <v>0.16666666666666666</v>
      </c>
    </row>
    <row r="57" spans="1:20" x14ac:dyDescent="0.2">
      <c r="A57" t="s">
        <v>72</v>
      </c>
      <c r="B57">
        <v>133</v>
      </c>
      <c r="C57">
        <v>8</v>
      </c>
      <c r="D57">
        <v>36</v>
      </c>
      <c r="E57">
        <v>1</v>
      </c>
      <c r="G57">
        <v>2</v>
      </c>
      <c r="H57">
        <v>169</v>
      </c>
      <c r="I57">
        <v>11</v>
      </c>
      <c r="J57" s="3">
        <f t="shared" si="2"/>
        <v>6.5088757396449703E-2</v>
      </c>
      <c r="K57">
        <f>IFERROR(VLOOKUP($A57,'[1]fed data'!$A$2:$F$59,5,FALSE),0)</f>
        <v>44</v>
      </c>
      <c r="L57">
        <f>IFERROR(VLOOKUP($A57,'[1]fed data'!$A$2:$F$59,6,FALSE),0)</f>
        <v>0</v>
      </c>
      <c r="M57">
        <f>IFERROR(VLOOKUP($A57,'[1]fed data'!$A$2:$F$59,3,FALSE),0)</f>
        <v>0</v>
      </c>
      <c r="N57">
        <f>IFERROR(VLOOKUP($A57,'[1]fed data'!$A$2:$F$59,4,FALSE),0)</f>
        <v>0</v>
      </c>
      <c r="O57">
        <f t="shared" si="6"/>
        <v>44</v>
      </c>
      <c r="P57">
        <f t="shared" si="6"/>
        <v>0</v>
      </c>
      <c r="Q57" s="3">
        <f t="shared" si="4"/>
        <v>0</v>
      </c>
      <c r="R57">
        <f t="shared" si="0"/>
        <v>213</v>
      </c>
      <c r="S57">
        <f t="shared" si="1"/>
        <v>11</v>
      </c>
      <c r="T57" s="3">
        <f t="shared" si="5"/>
        <v>5.1643192488262914E-2</v>
      </c>
    </row>
    <row r="58" spans="1:20" x14ac:dyDescent="0.2">
      <c r="A58" t="s">
        <v>73</v>
      </c>
      <c r="B58">
        <v>80</v>
      </c>
      <c r="C58">
        <v>4</v>
      </c>
      <c r="F58">
        <v>8</v>
      </c>
      <c r="G58">
        <v>0</v>
      </c>
      <c r="H58">
        <v>88</v>
      </c>
      <c r="I58">
        <v>4</v>
      </c>
      <c r="J58" s="3">
        <f t="shared" si="2"/>
        <v>4.5454545454545456E-2</v>
      </c>
      <c r="K58">
        <f>IFERROR(VLOOKUP($A58,'[1]fed data'!$A$2:$F$59,5,FALSE),0)</f>
        <v>0</v>
      </c>
      <c r="L58">
        <f>IFERROR(VLOOKUP($A58,'[1]fed data'!$A$2:$F$59,6,FALSE),0)</f>
        <v>0</v>
      </c>
      <c r="M58">
        <f>IFERROR(VLOOKUP($A58,'[1]fed data'!$A$2:$F$59,3,FALSE),0)</f>
        <v>0</v>
      </c>
      <c r="N58">
        <f>IFERROR(VLOOKUP($A58,'[1]fed data'!$A$2:$F$59,4,FALSE),0)</f>
        <v>0</v>
      </c>
      <c r="O58">
        <f t="shared" si="6"/>
        <v>0</v>
      </c>
      <c r="P58">
        <f t="shared" si="6"/>
        <v>0</v>
      </c>
      <c r="Q58" s="3">
        <f t="shared" si="4"/>
        <v>0</v>
      </c>
      <c r="R58">
        <f t="shared" si="0"/>
        <v>88</v>
      </c>
      <c r="S58">
        <f t="shared" si="1"/>
        <v>4</v>
      </c>
      <c r="T58" s="3">
        <f t="shared" si="5"/>
        <v>4.5454545454545456E-2</v>
      </c>
    </row>
    <row r="59" spans="1:20" x14ac:dyDescent="0.2">
      <c r="A59" t="s">
        <v>74</v>
      </c>
      <c r="F59">
        <v>2</v>
      </c>
      <c r="G59">
        <v>1</v>
      </c>
      <c r="H59">
        <v>2</v>
      </c>
      <c r="I59">
        <v>1</v>
      </c>
      <c r="J59" s="3">
        <f t="shared" si="2"/>
        <v>0.5</v>
      </c>
      <c r="K59">
        <f>IFERROR(VLOOKUP($A59,'[1]fed data'!$A$2:$F$59,5,FALSE),0)</f>
        <v>0</v>
      </c>
      <c r="L59">
        <f>IFERROR(VLOOKUP($A59,'[1]fed data'!$A$2:$F$59,6,FALSE),0)</f>
        <v>0</v>
      </c>
      <c r="M59">
        <f>IFERROR(VLOOKUP($A59,'[1]fed data'!$A$2:$F$59,3,FALSE),0)</f>
        <v>0</v>
      </c>
      <c r="N59">
        <f>IFERROR(VLOOKUP($A59,'[1]fed data'!$A$2:$F$59,4,FALSE),0)</f>
        <v>0</v>
      </c>
      <c r="O59">
        <f t="shared" si="6"/>
        <v>0</v>
      </c>
      <c r="P59">
        <f t="shared" si="6"/>
        <v>0</v>
      </c>
      <c r="Q59" s="3">
        <f t="shared" si="4"/>
        <v>0</v>
      </c>
      <c r="R59">
        <f t="shared" si="0"/>
        <v>2</v>
      </c>
      <c r="S59">
        <f t="shared" si="1"/>
        <v>1</v>
      </c>
      <c r="T59" s="3">
        <f t="shared" si="5"/>
        <v>0.5</v>
      </c>
    </row>
    <row r="60" spans="1:20" x14ac:dyDescent="0.2">
      <c r="A60" t="s">
        <v>75</v>
      </c>
      <c r="B60">
        <v>52</v>
      </c>
      <c r="C60">
        <v>4</v>
      </c>
      <c r="D60">
        <v>7</v>
      </c>
      <c r="E60">
        <v>0</v>
      </c>
      <c r="F60">
        <v>12</v>
      </c>
      <c r="G60">
        <v>12</v>
      </c>
      <c r="H60">
        <v>71</v>
      </c>
      <c r="I60">
        <v>16</v>
      </c>
      <c r="J60" s="3">
        <f t="shared" si="2"/>
        <v>0.22535211267605634</v>
      </c>
      <c r="K60">
        <f>IFERROR(VLOOKUP($A60,'[1]fed data'!$A$2:$F$59,5,FALSE),0)</f>
        <v>0</v>
      </c>
      <c r="L60">
        <f>IFERROR(VLOOKUP($A60,'[1]fed data'!$A$2:$F$59,6,FALSE),0)</f>
        <v>0</v>
      </c>
      <c r="M60">
        <f>IFERROR(VLOOKUP($A60,'[1]fed data'!$A$2:$F$59,3,FALSE),0)</f>
        <v>0</v>
      </c>
      <c r="N60">
        <f>IFERROR(VLOOKUP($A60,'[1]fed data'!$A$2:$F$59,4,FALSE),0)</f>
        <v>0</v>
      </c>
      <c r="O60">
        <f t="shared" si="6"/>
        <v>0</v>
      </c>
      <c r="P60">
        <f t="shared" si="6"/>
        <v>0</v>
      </c>
      <c r="Q60" s="3">
        <f t="shared" si="4"/>
        <v>0</v>
      </c>
      <c r="R60">
        <f t="shared" si="0"/>
        <v>71</v>
      </c>
      <c r="S60">
        <f t="shared" si="1"/>
        <v>16</v>
      </c>
      <c r="T60" s="3">
        <f t="shared" si="5"/>
        <v>0.22535211267605634</v>
      </c>
    </row>
    <row r="61" spans="1:20" x14ac:dyDescent="0.2">
      <c r="A61" t="s">
        <v>76</v>
      </c>
      <c r="B61">
        <v>129</v>
      </c>
      <c r="C61">
        <v>4</v>
      </c>
      <c r="D61">
        <v>8</v>
      </c>
      <c r="E61">
        <v>1</v>
      </c>
      <c r="F61">
        <v>7</v>
      </c>
      <c r="G61">
        <v>7</v>
      </c>
      <c r="H61">
        <v>144</v>
      </c>
      <c r="I61">
        <v>12</v>
      </c>
      <c r="J61" s="3">
        <f t="shared" si="2"/>
        <v>8.3333333333333329E-2</v>
      </c>
      <c r="K61">
        <f>IFERROR(VLOOKUP($A61,'[1]fed data'!$A$2:$F$59,5,FALSE),0)</f>
        <v>0</v>
      </c>
      <c r="L61">
        <f>IFERROR(VLOOKUP($A61,'[1]fed data'!$A$2:$F$59,6,FALSE),0)</f>
        <v>0</v>
      </c>
      <c r="M61">
        <f>IFERROR(VLOOKUP($A61,'[1]fed data'!$A$2:$F$59,3,FALSE),0)</f>
        <v>0</v>
      </c>
      <c r="N61">
        <f>IFERROR(VLOOKUP($A61,'[1]fed data'!$A$2:$F$59,4,FALSE),0)</f>
        <v>0</v>
      </c>
      <c r="O61">
        <f t="shared" si="6"/>
        <v>0</v>
      </c>
      <c r="P61">
        <f t="shared" si="6"/>
        <v>0</v>
      </c>
      <c r="Q61" s="3">
        <f t="shared" si="4"/>
        <v>0</v>
      </c>
      <c r="R61">
        <f t="shared" si="0"/>
        <v>144</v>
      </c>
      <c r="S61">
        <f t="shared" si="1"/>
        <v>12</v>
      </c>
      <c r="T61" s="3">
        <f t="shared" si="5"/>
        <v>8.3333333333333329E-2</v>
      </c>
    </row>
    <row r="62" spans="1:20" x14ac:dyDescent="0.2">
      <c r="A62" t="s">
        <v>77</v>
      </c>
      <c r="B62">
        <v>187</v>
      </c>
      <c r="C62">
        <v>6</v>
      </c>
      <c r="D62">
        <v>6</v>
      </c>
      <c r="E62">
        <v>0</v>
      </c>
      <c r="H62">
        <v>193</v>
      </c>
      <c r="I62">
        <v>6</v>
      </c>
      <c r="J62" s="3">
        <f t="shared" si="2"/>
        <v>3.1088082901554404E-2</v>
      </c>
      <c r="K62">
        <f>IFERROR(VLOOKUP($A62,'[1]fed data'!$A$2:$F$59,5,FALSE),0)</f>
        <v>0</v>
      </c>
      <c r="L62">
        <f>IFERROR(VLOOKUP($A62,'[1]fed data'!$A$2:$F$59,6,FALSE),0)</f>
        <v>0</v>
      </c>
      <c r="M62">
        <f>IFERROR(VLOOKUP($A62,'[1]fed data'!$A$2:$F$59,3,FALSE),0)</f>
        <v>0</v>
      </c>
      <c r="N62">
        <f>IFERROR(VLOOKUP($A62,'[1]fed data'!$A$2:$F$59,4,FALSE),0)</f>
        <v>0</v>
      </c>
      <c r="O62">
        <f t="shared" si="6"/>
        <v>0</v>
      </c>
      <c r="P62">
        <f t="shared" si="6"/>
        <v>0</v>
      </c>
      <c r="Q62" s="3">
        <f t="shared" si="4"/>
        <v>0</v>
      </c>
      <c r="R62">
        <f t="shared" si="0"/>
        <v>193</v>
      </c>
      <c r="S62">
        <f t="shared" si="1"/>
        <v>6</v>
      </c>
      <c r="T62" s="3">
        <f t="shared" si="5"/>
        <v>3.1088082901554404E-2</v>
      </c>
    </row>
    <row r="63" spans="1:20" x14ac:dyDescent="0.2">
      <c r="A63" t="s">
        <v>78</v>
      </c>
      <c r="B63">
        <v>151</v>
      </c>
      <c r="C63">
        <v>4</v>
      </c>
      <c r="D63">
        <v>37</v>
      </c>
      <c r="E63">
        <v>1</v>
      </c>
      <c r="H63">
        <v>188</v>
      </c>
      <c r="I63">
        <v>5</v>
      </c>
      <c r="J63" s="3">
        <f t="shared" si="2"/>
        <v>2.6595744680851064E-2</v>
      </c>
      <c r="K63">
        <f>IFERROR(VLOOKUP($A63,'[1]fed data'!$A$2:$F$59,5,FALSE),0)</f>
        <v>0</v>
      </c>
      <c r="L63">
        <f>IFERROR(VLOOKUP($A63,'[1]fed data'!$A$2:$F$59,6,FALSE),0)</f>
        <v>0</v>
      </c>
      <c r="M63">
        <f>IFERROR(VLOOKUP($A63,'[1]fed data'!$A$2:$F$59,3,FALSE),0)</f>
        <v>0</v>
      </c>
      <c r="N63">
        <f>IFERROR(VLOOKUP($A63,'[1]fed data'!$A$2:$F$59,4,FALSE),0)</f>
        <v>0</v>
      </c>
      <c r="O63">
        <f t="shared" si="6"/>
        <v>0</v>
      </c>
      <c r="P63">
        <f t="shared" si="6"/>
        <v>0</v>
      </c>
      <c r="Q63" s="3">
        <f t="shared" si="4"/>
        <v>0</v>
      </c>
      <c r="R63">
        <f t="shared" si="0"/>
        <v>188</v>
      </c>
      <c r="S63">
        <f t="shared" si="1"/>
        <v>5</v>
      </c>
      <c r="T63" s="3">
        <f t="shared" si="5"/>
        <v>2.6595744680851064E-2</v>
      </c>
    </row>
    <row r="64" spans="1:20" x14ac:dyDescent="0.2">
      <c r="A64" t="s">
        <v>79</v>
      </c>
      <c r="B64">
        <v>184</v>
      </c>
      <c r="C64">
        <v>10</v>
      </c>
      <c r="D64">
        <v>10</v>
      </c>
      <c r="E64">
        <v>1</v>
      </c>
      <c r="H64">
        <v>194</v>
      </c>
      <c r="I64">
        <v>11</v>
      </c>
      <c r="J64" s="3">
        <f t="shared" si="2"/>
        <v>5.6701030927835051E-2</v>
      </c>
      <c r="K64">
        <f>IFERROR(VLOOKUP($A64,'[1]fed data'!$A$2:$F$59,5,FALSE),0)</f>
        <v>0</v>
      </c>
      <c r="L64">
        <f>IFERROR(VLOOKUP($A64,'[1]fed data'!$A$2:$F$59,6,FALSE),0)</f>
        <v>0</v>
      </c>
      <c r="M64">
        <f>IFERROR(VLOOKUP($A64,'[1]fed data'!$A$2:$F$59,3,FALSE),0)</f>
        <v>0</v>
      </c>
      <c r="N64">
        <f>IFERROR(VLOOKUP($A64,'[1]fed data'!$A$2:$F$59,4,FALSE),0)</f>
        <v>0</v>
      </c>
      <c r="O64">
        <f t="shared" si="6"/>
        <v>0</v>
      </c>
      <c r="P64">
        <f t="shared" si="6"/>
        <v>0</v>
      </c>
      <c r="Q64" s="3">
        <f t="shared" si="4"/>
        <v>0</v>
      </c>
      <c r="R64">
        <f t="shared" si="0"/>
        <v>194</v>
      </c>
      <c r="S64">
        <f t="shared" si="1"/>
        <v>11</v>
      </c>
      <c r="T64" s="3">
        <f t="shared" si="5"/>
        <v>5.6701030927835051E-2</v>
      </c>
    </row>
    <row r="65" spans="1:20" x14ac:dyDescent="0.2">
      <c r="A65" t="s">
        <v>80</v>
      </c>
      <c r="B65">
        <v>40</v>
      </c>
      <c r="C65">
        <v>0</v>
      </c>
      <c r="H65">
        <v>40</v>
      </c>
      <c r="I65">
        <v>0</v>
      </c>
      <c r="J65" s="3">
        <f t="shared" si="2"/>
        <v>0</v>
      </c>
      <c r="K65">
        <f>IFERROR(VLOOKUP($A65,'[1]fed data'!$A$2:$F$59,5,FALSE),0)</f>
        <v>0</v>
      </c>
      <c r="L65">
        <f>IFERROR(VLOOKUP($A65,'[1]fed data'!$A$2:$F$59,6,FALSE),0)</f>
        <v>0</v>
      </c>
      <c r="M65">
        <f>IFERROR(VLOOKUP($A65,'[1]fed data'!$A$2:$F$59,3,FALSE),0)</f>
        <v>0</v>
      </c>
      <c r="N65">
        <f>IFERROR(VLOOKUP($A65,'[1]fed data'!$A$2:$F$59,4,FALSE),0)</f>
        <v>0</v>
      </c>
      <c r="O65">
        <f t="shared" si="6"/>
        <v>0</v>
      </c>
      <c r="P65">
        <f t="shared" si="6"/>
        <v>0</v>
      </c>
      <c r="Q65" s="3">
        <f t="shared" si="4"/>
        <v>0</v>
      </c>
      <c r="R65">
        <f t="shared" si="0"/>
        <v>40</v>
      </c>
      <c r="S65">
        <f t="shared" si="1"/>
        <v>0</v>
      </c>
      <c r="T65" s="3">
        <f t="shared" si="5"/>
        <v>0</v>
      </c>
    </row>
    <row r="66" spans="1:20" x14ac:dyDescent="0.2">
      <c r="A66" t="s">
        <v>81</v>
      </c>
      <c r="B66">
        <v>279</v>
      </c>
      <c r="C66">
        <v>2</v>
      </c>
      <c r="D66">
        <v>392</v>
      </c>
      <c r="E66">
        <v>19</v>
      </c>
      <c r="H66">
        <v>671</v>
      </c>
      <c r="I66">
        <v>21</v>
      </c>
      <c r="J66" s="3">
        <f t="shared" si="2"/>
        <v>3.129657228017884E-2</v>
      </c>
      <c r="K66">
        <f>IFERROR(VLOOKUP($A66,'[1]fed data'!$A$2:$F$59,5,FALSE),0)</f>
        <v>0</v>
      </c>
      <c r="L66">
        <f>IFERROR(VLOOKUP($A66,'[1]fed data'!$A$2:$F$59,6,FALSE),0)</f>
        <v>0</v>
      </c>
      <c r="M66">
        <f>IFERROR(VLOOKUP($A66,'[1]fed data'!$A$2:$F$59,3,FALSE),0)</f>
        <v>0</v>
      </c>
      <c r="N66">
        <f>IFERROR(VLOOKUP($A66,'[1]fed data'!$A$2:$F$59,4,FALSE),0)</f>
        <v>0</v>
      </c>
      <c r="O66">
        <f t="shared" si="6"/>
        <v>0</v>
      </c>
      <c r="P66">
        <f t="shared" si="6"/>
        <v>0</v>
      </c>
      <c r="Q66" s="3">
        <f t="shared" si="4"/>
        <v>0</v>
      </c>
      <c r="R66">
        <f t="shared" ref="R66:R129" si="7">O66+H66</f>
        <v>671</v>
      </c>
      <c r="S66">
        <f t="shared" ref="S66:S129" si="8">P66+I66</f>
        <v>21</v>
      </c>
      <c r="T66" s="3">
        <f t="shared" si="5"/>
        <v>3.129657228017884E-2</v>
      </c>
    </row>
    <row r="67" spans="1:20" x14ac:dyDescent="0.2">
      <c r="A67" t="s">
        <v>82</v>
      </c>
      <c r="B67">
        <v>279</v>
      </c>
      <c r="C67">
        <v>18</v>
      </c>
      <c r="D67">
        <v>6</v>
      </c>
      <c r="E67">
        <v>1</v>
      </c>
      <c r="H67">
        <v>285</v>
      </c>
      <c r="I67">
        <v>19</v>
      </c>
      <c r="J67" s="3">
        <f t="shared" ref="J67:J130" si="9">I67/H67</f>
        <v>6.6666666666666666E-2</v>
      </c>
      <c r="K67">
        <f>IFERROR(VLOOKUP($A67,'[1]fed data'!$A$2:$F$59,5,FALSE),0)</f>
        <v>0</v>
      </c>
      <c r="L67">
        <f>IFERROR(VLOOKUP($A67,'[1]fed data'!$A$2:$F$59,6,FALSE),0)</f>
        <v>0</v>
      </c>
      <c r="M67">
        <f>IFERROR(VLOOKUP($A67,'[1]fed data'!$A$2:$F$59,3,FALSE),0)</f>
        <v>0</v>
      </c>
      <c r="N67">
        <f>IFERROR(VLOOKUP($A67,'[1]fed data'!$A$2:$F$59,4,FALSE),0)</f>
        <v>0</v>
      </c>
      <c r="O67">
        <f t="shared" si="6"/>
        <v>0</v>
      </c>
      <c r="P67">
        <f t="shared" si="6"/>
        <v>0</v>
      </c>
      <c r="Q67" s="3">
        <f t="shared" ref="Q67:Q130" si="10">IFERROR(P67/O67,0)</f>
        <v>0</v>
      </c>
      <c r="R67">
        <f t="shared" si="7"/>
        <v>285</v>
      </c>
      <c r="S67">
        <f t="shared" si="8"/>
        <v>19</v>
      </c>
      <c r="T67" s="3">
        <f t="shared" ref="T67:T130" si="11">S67/R67</f>
        <v>6.6666666666666666E-2</v>
      </c>
    </row>
    <row r="68" spans="1:20" x14ac:dyDescent="0.2">
      <c r="A68" t="s">
        <v>83</v>
      </c>
      <c r="B68">
        <v>54</v>
      </c>
      <c r="C68">
        <v>4</v>
      </c>
      <c r="D68">
        <v>220</v>
      </c>
      <c r="E68">
        <v>5</v>
      </c>
      <c r="F68">
        <v>39</v>
      </c>
      <c r="G68">
        <v>19</v>
      </c>
      <c r="H68">
        <v>313</v>
      </c>
      <c r="I68">
        <v>28</v>
      </c>
      <c r="J68" s="3">
        <f t="shared" si="9"/>
        <v>8.9456869009584661E-2</v>
      </c>
      <c r="K68">
        <f>IFERROR(VLOOKUP($A68,'[1]fed data'!$A$2:$F$59,5,FALSE),0)</f>
        <v>1059</v>
      </c>
      <c r="L68">
        <f>IFERROR(VLOOKUP($A68,'[1]fed data'!$A$2:$F$59,6,FALSE),0)</f>
        <v>79</v>
      </c>
      <c r="M68">
        <f>IFERROR(VLOOKUP($A68,'[1]fed data'!$A$2:$F$59,3,FALSE),0)</f>
        <v>980</v>
      </c>
      <c r="N68">
        <f>IFERROR(VLOOKUP($A68,'[1]fed data'!$A$2:$F$59,4,FALSE),0)</f>
        <v>44</v>
      </c>
      <c r="O68">
        <f t="shared" si="6"/>
        <v>2039</v>
      </c>
      <c r="P68">
        <f t="shared" si="6"/>
        <v>123</v>
      </c>
      <c r="Q68" s="3">
        <f t="shared" si="10"/>
        <v>6.0323688082393329E-2</v>
      </c>
      <c r="R68">
        <f t="shared" si="7"/>
        <v>2352</v>
      </c>
      <c r="S68">
        <f t="shared" si="8"/>
        <v>151</v>
      </c>
      <c r="T68" s="3">
        <f t="shared" si="11"/>
        <v>6.4200680272108845E-2</v>
      </c>
    </row>
    <row r="69" spans="1:20" x14ac:dyDescent="0.2">
      <c r="A69" t="s">
        <v>84</v>
      </c>
      <c r="B69">
        <v>54</v>
      </c>
      <c r="C69">
        <v>0</v>
      </c>
      <c r="D69">
        <v>25</v>
      </c>
      <c r="E69">
        <v>0</v>
      </c>
      <c r="F69">
        <v>8</v>
      </c>
      <c r="G69">
        <v>8</v>
      </c>
      <c r="H69">
        <v>87</v>
      </c>
      <c r="I69">
        <v>8</v>
      </c>
      <c r="J69" s="3">
        <f t="shared" si="9"/>
        <v>9.1954022988505746E-2</v>
      </c>
      <c r="K69">
        <f>IFERROR(VLOOKUP($A69,'[1]fed data'!$A$2:$F$59,5,FALSE),0)</f>
        <v>222</v>
      </c>
      <c r="L69">
        <f>IFERROR(VLOOKUP($A69,'[1]fed data'!$A$2:$F$59,6,FALSE),0)</f>
        <v>13</v>
      </c>
      <c r="M69">
        <f>IFERROR(VLOOKUP($A69,'[1]fed data'!$A$2:$F$59,3,FALSE),0)</f>
        <v>0</v>
      </c>
      <c r="N69">
        <f>IFERROR(VLOOKUP($A69,'[1]fed data'!$A$2:$F$59,4,FALSE),0)</f>
        <v>0</v>
      </c>
      <c r="O69">
        <f t="shared" si="6"/>
        <v>222</v>
      </c>
      <c r="P69">
        <f t="shared" si="6"/>
        <v>13</v>
      </c>
      <c r="Q69" s="3">
        <f t="shared" si="10"/>
        <v>5.8558558558558557E-2</v>
      </c>
      <c r="R69">
        <f t="shared" si="7"/>
        <v>309</v>
      </c>
      <c r="S69">
        <f t="shared" si="8"/>
        <v>21</v>
      </c>
      <c r="T69" s="3">
        <f t="shared" si="11"/>
        <v>6.7961165048543687E-2</v>
      </c>
    </row>
    <row r="70" spans="1:20" x14ac:dyDescent="0.2">
      <c r="A70" t="s">
        <v>85</v>
      </c>
      <c r="B70">
        <v>311</v>
      </c>
      <c r="C70">
        <v>0</v>
      </c>
      <c r="D70">
        <v>219</v>
      </c>
      <c r="E70">
        <v>1</v>
      </c>
      <c r="F70">
        <v>16</v>
      </c>
      <c r="G70">
        <v>0</v>
      </c>
      <c r="H70">
        <v>546</v>
      </c>
      <c r="I70">
        <v>1</v>
      </c>
      <c r="J70" s="3">
        <f t="shared" si="9"/>
        <v>1.8315018315018315E-3</v>
      </c>
      <c r="K70">
        <f>IFERROR(VLOOKUP($A70,'[1]fed data'!$A$2:$F$59,5,FALSE),0)</f>
        <v>50</v>
      </c>
      <c r="L70">
        <f>IFERROR(VLOOKUP($A70,'[1]fed data'!$A$2:$F$59,6,FALSE),0)</f>
        <v>3</v>
      </c>
      <c r="M70">
        <f>IFERROR(VLOOKUP($A70,'[1]fed data'!$A$2:$F$59,3,FALSE),0)</f>
        <v>0</v>
      </c>
      <c r="N70">
        <f>IFERROR(VLOOKUP($A70,'[1]fed data'!$A$2:$F$59,4,FALSE),0)</f>
        <v>0</v>
      </c>
      <c r="O70">
        <f t="shared" si="6"/>
        <v>50</v>
      </c>
      <c r="P70">
        <f t="shared" si="6"/>
        <v>3</v>
      </c>
      <c r="Q70" s="3">
        <f t="shared" si="10"/>
        <v>0.06</v>
      </c>
      <c r="R70">
        <f t="shared" si="7"/>
        <v>596</v>
      </c>
      <c r="S70">
        <f t="shared" si="8"/>
        <v>4</v>
      </c>
      <c r="T70" s="3">
        <f t="shared" si="11"/>
        <v>6.7114093959731542E-3</v>
      </c>
    </row>
    <row r="71" spans="1:20" x14ac:dyDescent="0.2">
      <c r="A71" t="s">
        <v>86</v>
      </c>
      <c r="B71">
        <v>104</v>
      </c>
      <c r="C71">
        <v>4</v>
      </c>
      <c r="D71">
        <v>41</v>
      </c>
      <c r="E71">
        <v>0</v>
      </c>
      <c r="F71">
        <v>10</v>
      </c>
      <c r="G71">
        <v>11</v>
      </c>
      <c r="H71">
        <v>155</v>
      </c>
      <c r="I71">
        <v>15</v>
      </c>
      <c r="J71" s="3">
        <f t="shared" si="9"/>
        <v>9.6774193548387094E-2</v>
      </c>
      <c r="K71">
        <f>IFERROR(VLOOKUP($A71,'[1]fed data'!$A$2:$F$59,5,FALSE),0)</f>
        <v>0</v>
      </c>
      <c r="L71">
        <f>IFERROR(VLOOKUP($A71,'[1]fed data'!$A$2:$F$59,6,FALSE),0)</f>
        <v>0</v>
      </c>
      <c r="M71">
        <f>IFERROR(VLOOKUP($A71,'[1]fed data'!$A$2:$F$59,3,FALSE),0)</f>
        <v>0</v>
      </c>
      <c r="N71">
        <f>IFERROR(VLOOKUP($A71,'[1]fed data'!$A$2:$F$59,4,FALSE),0)</f>
        <v>0</v>
      </c>
      <c r="O71">
        <f t="shared" si="6"/>
        <v>0</v>
      </c>
      <c r="P71">
        <f t="shared" si="6"/>
        <v>0</v>
      </c>
      <c r="Q71" s="3">
        <f t="shared" si="10"/>
        <v>0</v>
      </c>
      <c r="R71">
        <f t="shared" si="7"/>
        <v>155</v>
      </c>
      <c r="S71">
        <f t="shared" si="8"/>
        <v>15</v>
      </c>
      <c r="T71" s="3">
        <f t="shared" si="11"/>
        <v>9.6774193548387094E-2</v>
      </c>
    </row>
    <row r="72" spans="1:20" x14ac:dyDescent="0.2">
      <c r="A72" t="s">
        <v>87</v>
      </c>
      <c r="B72">
        <v>536</v>
      </c>
      <c r="C72">
        <v>9</v>
      </c>
      <c r="D72">
        <v>261</v>
      </c>
      <c r="E72">
        <v>10</v>
      </c>
      <c r="F72">
        <v>23</v>
      </c>
      <c r="G72">
        <v>8</v>
      </c>
      <c r="H72">
        <v>820</v>
      </c>
      <c r="I72">
        <v>27</v>
      </c>
      <c r="J72" s="3">
        <f t="shared" si="9"/>
        <v>3.2926829268292684E-2</v>
      </c>
      <c r="K72">
        <f>IFERROR(VLOOKUP($A72,'[1]fed data'!$A$2:$F$59,5,FALSE),0)</f>
        <v>0</v>
      </c>
      <c r="L72">
        <f>IFERROR(VLOOKUP($A72,'[1]fed data'!$A$2:$F$59,6,FALSE),0)</f>
        <v>0</v>
      </c>
      <c r="M72">
        <f>IFERROR(VLOOKUP($A72,'[1]fed data'!$A$2:$F$59,3,FALSE),0)</f>
        <v>0</v>
      </c>
      <c r="N72">
        <f>IFERROR(VLOOKUP($A72,'[1]fed data'!$A$2:$F$59,4,FALSE),0)</f>
        <v>0</v>
      </c>
      <c r="O72">
        <f t="shared" si="6"/>
        <v>0</v>
      </c>
      <c r="P72">
        <f t="shared" si="6"/>
        <v>0</v>
      </c>
      <c r="Q72" s="3">
        <f t="shared" si="10"/>
        <v>0</v>
      </c>
      <c r="R72">
        <f t="shared" si="7"/>
        <v>820</v>
      </c>
      <c r="S72">
        <f t="shared" si="8"/>
        <v>27</v>
      </c>
      <c r="T72" s="3">
        <f t="shared" si="11"/>
        <v>3.2926829268292684E-2</v>
      </c>
    </row>
    <row r="73" spans="1:20" x14ac:dyDescent="0.2">
      <c r="A73" t="s">
        <v>88</v>
      </c>
      <c r="B73">
        <v>72</v>
      </c>
      <c r="C73">
        <v>6</v>
      </c>
      <c r="D73">
        <v>27</v>
      </c>
      <c r="E73">
        <v>1</v>
      </c>
      <c r="H73">
        <v>99</v>
      </c>
      <c r="I73">
        <v>7</v>
      </c>
      <c r="J73" s="3">
        <f t="shared" si="9"/>
        <v>7.0707070707070704E-2</v>
      </c>
      <c r="K73">
        <f>IFERROR(VLOOKUP($A73,'[1]fed data'!$A$2:$F$59,5,FALSE),0)</f>
        <v>0</v>
      </c>
      <c r="L73">
        <f>IFERROR(VLOOKUP($A73,'[1]fed data'!$A$2:$F$59,6,FALSE),0)</f>
        <v>0</v>
      </c>
      <c r="M73">
        <f>IFERROR(VLOOKUP($A73,'[1]fed data'!$A$2:$F$59,3,FALSE),0)</f>
        <v>0</v>
      </c>
      <c r="N73">
        <f>IFERROR(VLOOKUP($A73,'[1]fed data'!$A$2:$F$59,4,FALSE),0)</f>
        <v>0</v>
      </c>
      <c r="O73">
        <f t="shared" si="6"/>
        <v>0</v>
      </c>
      <c r="P73">
        <f t="shared" si="6"/>
        <v>0</v>
      </c>
      <c r="Q73" s="3">
        <f t="shared" si="10"/>
        <v>0</v>
      </c>
      <c r="R73">
        <f t="shared" si="7"/>
        <v>99</v>
      </c>
      <c r="S73">
        <f t="shared" si="8"/>
        <v>7</v>
      </c>
      <c r="T73" s="3">
        <f t="shared" si="11"/>
        <v>7.0707070707070704E-2</v>
      </c>
    </row>
    <row r="74" spans="1:20" x14ac:dyDescent="0.2">
      <c r="A74" t="s">
        <v>89</v>
      </c>
      <c r="B74">
        <v>165</v>
      </c>
      <c r="C74">
        <v>2</v>
      </c>
      <c r="D74">
        <v>33</v>
      </c>
      <c r="E74">
        <v>1</v>
      </c>
      <c r="F74">
        <v>16</v>
      </c>
      <c r="G74">
        <v>3</v>
      </c>
      <c r="H74">
        <v>214</v>
      </c>
      <c r="I74">
        <v>6</v>
      </c>
      <c r="J74" s="3">
        <f t="shared" si="9"/>
        <v>2.8037383177570093E-2</v>
      </c>
      <c r="K74">
        <f>IFERROR(VLOOKUP($A74,'[1]fed data'!$A$2:$F$59,5,FALSE),0)</f>
        <v>0</v>
      </c>
      <c r="L74">
        <f>IFERROR(VLOOKUP($A74,'[1]fed data'!$A$2:$F$59,6,FALSE),0)</f>
        <v>0</v>
      </c>
      <c r="M74">
        <f>IFERROR(VLOOKUP($A74,'[1]fed data'!$A$2:$F$59,3,FALSE),0)</f>
        <v>0</v>
      </c>
      <c r="N74">
        <f>IFERROR(VLOOKUP($A74,'[1]fed data'!$A$2:$F$59,4,FALSE),0)</f>
        <v>0</v>
      </c>
      <c r="O74">
        <f t="shared" si="6"/>
        <v>0</v>
      </c>
      <c r="P74">
        <f t="shared" si="6"/>
        <v>0</v>
      </c>
      <c r="Q74" s="3">
        <f t="shared" si="10"/>
        <v>0</v>
      </c>
      <c r="R74">
        <f t="shared" si="7"/>
        <v>214</v>
      </c>
      <c r="S74">
        <f t="shared" si="8"/>
        <v>6</v>
      </c>
      <c r="T74" s="3">
        <f t="shared" si="11"/>
        <v>2.8037383177570093E-2</v>
      </c>
    </row>
    <row r="75" spans="1:20" x14ac:dyDescent="0.2">
      <c r="A75" t="s">
        <v>90</v>
      </c>
      <c r="B75">
        <v>261</v>
      </c>
      <c r="C75">
        <v>4</v>
      </c>
      <c r="D75">
        <v>81</v>
      </c>
      <c r="E75">
        <v>0</v>
      </c>
      <c r="F75">
        <v>7</v>
      </c>
      <c r="G75">
        <v>7</v>
      </c>
      <c r="H75">
        <v>349</v>
      </c>
      <c r="I75">
        <v>11</v>
      </c>
      <c r="J75" s="3">
        <f t="shared" si="9"/>
        <v>3.151862464183381E-2</v>
      </c>
      <c r="K75">
        <f>IFERROR(VLOOKUP($A75,'[1]fed data'!$A$2:$F$59,5,FALSE),0)</f>
        <v>0</v>
      </c>
      <c r="L75">
        <f>IFERROR(VLOOKUP($A75,'[1]fed data'!$A$2:$F$59,6,FALSE),0)</f>
        <v>0</v>
      </c>
      <c r="M75">
        <f>IFERROR(VLOOKUP($A75,'[1]fed data'!$A$2:$F$59,3,FALSE),0)</f>
        <v>0</v>
      </c>
      <c r="N75">
        <f>IFERROR(VLOOKUP($A75,'[1]fed data'!$A$2:$F$59,4,FALSE),0)</f>
        <v>0</v>
      </c>
      <c r="O75">
        <f t="shared" si="6"/>
        <v>0</v>
      </c>
      <c r="P75">
        <f t="shared" si="6"/>
        <v>0</v>
      </c>
      <c r="Q75" s="3">
        <f t="shared" si="10"/>
        <v>0</v>
      </c>
      <c r="R75">
        <f t="shared" si="7"/>
        <v>349</v>
      </c>
      <c r="S75">
        <f t="shared" si="8"/>
        <v>11</v>
      </c>
      <c r="T75" s="3">
        <f t="shared" si="11"/>
        <v>3.151862464183381E-2</v>
      </c>
    </row>
    <row r="76" spans="1:20" x14ac:dyDescent="0.2">
      <c r="A76" t="s">
        <v>91</v>
      </c>
      <c r="B76">
        <v>127</v>
      </c>
      <c r="C76">
        <v>0</v>
      </c>
      <c r="D76">
        <v>10</v>
      </c>
      <c r="E76">
        <v>1</v>
      </c>
      <c r="H76">
        <v>137</v>
      </c>
      <c r="I76">
        <v>1</v>
      </c>
      <c r="J76" s="3">
        <f t="shared" si="9"/>
        <v>7.2992700729927005E-3</v>
      </c>
      <c r="K76">
        <f>IFERROR(VLOOKUP($A76,'[1]fed data'!$A$2:$F$59,5,FALSE),0)</f>
        <v>0</v>
      </c>
      <c r="L76">
        <f>IFERROR(VLOOKUP($A76,'[1]fed data'!$A$2:$F$59,6,FALSE),0)</f>
        <v>0</v>
      </c>
      <c r="M76">
        <f>IFERROR(VLOOKUP($A76,'[1]fed data'!$A$2:$F$59,3,FALSE),0)</f>
        <v>0</v>
      </c>
      <c r="N76">
        <f>IFERROR(VLOOKUP($A76,'[1]fed data'!$A$2:$F$59,4,FALSE),0)</f>
        <v>0</v>
      </c>
      <c r="O76">
        <f t="shared" si="6"/>
        <v>0</v>
      </c>
      <c r="P76">
        <f t="shared" si="6"/>
        <v>0</v>
      </c>
      <c r="Q76" s="3">
        <f t="shared" si="10"/>
        <v>0</v>
      </c>
      <c r="R76">
        <f t="shared" si="7"/>
        <v>137</v>
      </c>
      <c r="S76">
        <f t="shared" si="8"/>
        <v>1</v>
      </c>
      <c r="T76" s="3">
        <f t="shared" si="11"/>
        <v>7.2992700729927005E-3</v>
      </c>
    </row>
    <row r="77" spans="1:20" x14ac:dyDescent="0.2">
      <c r="A77" t="s">
        <v>92</v>
      </c>
      <c r="B77">
        <v>362</v>
      </c>
      <c r="C77">
        <v>10</v>
      </c>
      <c r="D77">
        <v>160</v>
      </c>
      <c r="E77">
        <v>0</v>
      </c>
      <c r="F77">
        <v>8</v>
      </c>
      <c r="G77">
        <v>6</v>
      </c>
      <c r="H77">
        <v>530</v>
      </c>
      <c r="I77">
        <v>16</v>
      </c>
      <c r="J77" s="3">
        <f t="shared" si="9"/>
        <v>3.0188679245283019E-2</v>
      </c>
      <c r="K77">
        <f>IFERROR(VLOOKUP($A77,'[1]fed data'!$A$2:$F$59,5,FALSE),0)</f>
        <v>0</v>
      </c>
      <c r="L77">
        <f>IFERROR(VLOOKUP($A77,'[1]fed data'!$A$2:$F$59,6,FALSE),0)</f>
        <v>0</v>
      </c>
      <c r="M77">
        <f>IFERROR(VLOOKUP($A77,'[1]fed data'!$A$2:$F$59,3,FALSE),0)</f>
        <v>89</v>
      </c>
      <c r="N77">
        <f>IFERROR(VLOOKUP($A77,'[1]fed data'!$A$2:$F$59,4,FALSE),0)</f>
        <v>6</v>
      </c>
      <c r="O77">
        <f t="shared" si="6"/>
        <v>89</v>
      </c>
      <c r="P77">
        <f t="shared" si="6"/>
        <v>6</v>
      </c>
      <c r="Q77" s="3">
        <f t="shared" si="10"/>
        <v>6.741573033707865E-2</v>
      </c>
      <c r="R77">
        <f t="shared" si="7"/>
        <v>619</v>
      </c>
      <c r="S77">
        <f t="shared" si="8"/>
        <v>22</v>
      </c>
      <c r="T77" s="3">
        <f t="shared" si="11"/>
        <v>3.5541195476575124E-2</v>
      </c>
    </row>
    <row r="78" spans="1:20" x14ac:dyDescent="0.2">
      <c r="A78" t="s">
        <v>93</v>
      </c>
      <c r="B78">
        <v>128</v>
      </c>
      <c r="C78">
        <v>6</v>
      </c>
      <c r="D78">
        <v>22</v>
      </c>
      <c r="E78">
        <v>1</v>
      </c>
      <c r="F78">
        <v>20</v>
      </c>
      <c r="G78">
        <v>2</v>
      </c>
      <c r="H78">
        <v>170</v>
      </c>
      <c r="I78">
        <v>9</v>
      </c>
      <c r="J78" s="3">
        <f t="shared" si="9"/>
        <v>5.2941176470588235E-2</v>
      </c>
      <c r="K78">
        <f>IFERROR(VLOOKUP($A78,'[1]fed data'!$A$2:$F$59,5,FALSE),0)</f>
        <v>0</v>
      </c>
      <c r="L78">
        <f>IFERROR(VLOOKUP($A78,'[1]fed data'!$A$2:$F$59,6,FALSE),0)</f>
        <v>0</v>
      </c>
      <c r="M78">
        <f>IFERROR(VLOOKUP($A78,'[1]fed data'!$A$2:$F$59,3,FALSE),0)</f>
        <v>0</v>
      </c>
      <c r="N78">
        <f>IFERROR(VLOOKUP($A78,'[1]fed data'!$A$2:$F$59,4,FALSE),0)</f>
        <v>0</v>
      </c>
      <c r="O78">
        <f t="shared" si="6"/>
        <v>0</v>
      </c>
      <c r="P78">
        <f t="shared" si="6"/>
        <v>0</v>
      </c>
      <c r="Q78" s="3">
        <f t="shared" si="10"/>
        <v>0</v>
      </c>
      <c r="R78">
        <f t="shared" si="7"/>
        <v>170</v>
      </c>
      <c r="S78">
        <f t="shared" si="8"/>
        <v>9</v>
      </c>
      <c r="T78" s="3">
        <f t="shared" si="11"/>
        <v>5.2941176470588235E-2</v>
      </c>
    </row>
    <row r="79" spans="1:20" x14ac:dyDescent="0.2">
      <c r="A79" t="s">
        <v>94</v>
      </c>
      <c r="B79">
        <v>56</v>
      </c>
      <c r="C79">
        <v>3</v>
      </c>
      <c r="D79">
        <v>12</v>
      </c>
      <c r="E79">
        <v>1</v>
      </c>
      <c r="H79">
        <v>68</v>
      </c>
      <c r="I79">
        <v>4</v>
      </c>
      <c r="J79" s="3">
        <f t="shared" si="9"/>
        <v>5.8823529411764705E-2</v>
      </c>
      <c r="K79">
        <f>IFERROR(VLOOKUP($A79,'[1]fed data'!$A$2:$F$59,5,FALSE),0)</f>
        <v>0</v>
      </c>
      <c r="L79">
        <f>IFERROR(VLOOKUP($A79,'[1]fed data'!$A$2:$F$59,6,FALSE),0)</f>
        <v>0</v>
      </c>
      <c r="M79">
        <f>IFERROR(VLOOKUP($A79,'[1]fed data'!$A$2:$F$59,3,FALSE),0)</f>
        <v>0</v>
      </c>
      <c r="N79">
        <f>IFERROR(VLOOKUP($A79,'[1]fed data'!$A$2:$F$59,4,FALSE),0)</f>
        <v>0</v>
      </c>
      <c r="O79">
        <f t="shared" si="6"/>
        <v>0</v>
      </c>
      <c r="P79">
        <f t="shared" si="6"/>
        <v>0</v>
      </c>
      <c r="Q79" s="3">
        <f t="shared" si="10"/>
        <v>0</v>
      </c>
      <c r="R79">
        <f t="shared" si="7"/>
        <v>68</v>
      </c>
      <c r="S79">
        <f t="shared" si="8"/>
        <v>4</v>
      </c>
      <c r="T79" s="3">
        <f t="shared" si="11"/>
        <v>5.8823529411764705E-2</v>
      </c>
    </row>
    <row r="80" spans="1:20" x14ac:dyDescent="0.2">
      <c r="A80" t="s">
        <v>95</v>
      </c>
      <c r="B80">
        <v>86</v>
      </c>
      <c r="C80">
        <v>4</v>
      </c>
      <c r="D80">
        <v>23</v>
      </c>
      <c r="E80">
        <v>2</v>
      </c>
      <c r="F80">
        <v>4</v>
      </c>
      <c r="G80">
        <v>4</v>
      </c>
      <c r="H80">
        <v>113</v>
      </c>
      <c r="I80">
        <v>10</v>
      </c>
      <c r="J80" s="3">
        <f t="shared" si="9"/>
        <v>8.8495575221238937E-2</v>
      </c>
      <c r="K80">
        <f>IFERROR(VLOOKUP($A80,'[1]fed data'!$A$2:$F$59,5,FALSE),0)</f>
        <v>0</v>
      </c>
      <c r="L80">
        <f>IFERROR(VLOOKUP($A80,'[1]fed data'!$A$2:$F$59,6,FALSE),0)</f>
        <v>0</v>
      </c>
      <c r="M80">
        <f>IFERROR(VLOOKUP($A80,'[1]fed data'!$A$2:$F$59,3,FALSE),0)</f>
        <v>0</v>
      </c>
      <c r="N80">
        <f>IFERROR(VLOOKUP($A80,'[1]fed data'!$A$2:$F$59,4,FALSE),0)</f>
        <v>0</v>
      </c>
      <c r="O80">
        <f t="shared" si="6"/>
        <v>0</v>
      </c>
      <c r="P80">
        <f t="shared" si="6"/>
        <v>0</v>
      </c>
      <c r="Q80" s="3">
        <f t="shared" si="10"/>
        <v>0</v>
      </c>
      <c r="R80">
        <f t="shared" si="7"/>
        <v>113</v>
      </c>
      <c r="S80">
        <f t="shared" si="8"/>
        <v>10</v>
      </c>
      <c r="T80" s="3">
        <f t="shared" si="11"/>
        <v>8.8495575221238937E-2</v>
      </c>
    </row>
    <row r="81" spans="1:20" x14ac:dyDescent="0.2">
      <c r="A81" t="s">
        <v>96</v>
      </c>
      <c r="B81">
        <v>127</v>
      </c>
      <c r="C81">
        <v>6</v>
      </c>
      <c r="D81">
        <v>114</v>
      </c>
      <c r="E81">
        <v>3</v>
      </c>
      <c r="F81">
        <v>8</v>
      </c>
      <c r="G81">
        <v>4</v>
      </c>
      <c r="H81">
        <v>249</v>
      </c>
      <c r="I81">
        <v>13</v>
      </c>
      <c r="J81" s="3">
        <f t="shared" si="9"/>
        <v>5.2208835341365459E-2</v>
      </c>
      <c r="K81">
        <f>IFERROR(VLOOKUP($A81,'[1]fed data'!$A$2:$F$59,5,FALSE),0)</f>
        <v>0</v>
      </c>
      <c r="L81">
        <f>IFERROR(VLOOKUP($A81,'[1]fed data'!$A$2:$F$59,6,FALSE),0)</f>
        <v>0</v>
      </c>
      <c r="M81">
        <f>IFERROR(VLOOKUP($A81,'[1]fed data'!$A$2:$F$59,3,FALSE),0)</f>
        <v>0</v>
      </c>
      <c r="N81">
        <f>IFERROR(VLOOKUP($A81,'[1]fed data'!$A$2:$F$59,4,FALSE),0)</f>
        <v>0</v>
      </c>
      <c r="O81">
        <f t="shared" si="6"/>
        <v>0</v>
      </c>
      <c r="P81">
        <f t="shared" si="6"/>
        <v>0</v>
      </c>
      <c r="Q81" s="3">
        <f t="shared" si="10"/>
        <v>0</v>
      </c>
      <c r="R81">
        <f t="shared" si="7"/>
        <v>249</v>
      </c>
      <c r="S81">
        <f t="shared" si="8"/>
        <v>13</v>
      </c>
      <c r="T81" s="3">
        <f t="shared" si="11"/>
        <v>5.2208835341365459E-2</v>
      </c>
    </row>
    <row r="82" spans="1:20" x14ac:dyDescent="0.2">
      <c r="A82" t="s">
        <v>97</v>
      </c>
      <c r="B82">
        <v>20</v>
      </c>
      <c r="C82">
        <v>2</v>
      </c>
      <c r="D82">
        <v>7</v>
      </c>
      <c r="E82">
        <v>0</v>
      </c>
      <c r="H82">
        <v>27</v>
      </c>
      <c r="I82">
        <v>2</v>
      </c>
      <c r="J82" s="3">
        <f t="shared" si="9"/>
        <v>7.407407407407407E-2</v>
      </c>
      <c r="K82">
        <f>IFERROR(VLOOKUP($A82,'[1]fed data'!$A$2:$F$59,5,FALSE),0)</f>
        <v>0</v>
      </c>
      <c r="L82">
        <f>IFERROR(VLOOKUP($A82,'[1]fed data'!$A$2:$F$59,6,FALSE),0)</f>
        <v>0</v>
      </c>
      <c r="M82">
        <f>IFERROR(VLOOKUP($A82,'[1]fed data'!$A$2:$F$59,3,FALSE),0)</f>
        <v>0</v>
      </c>
      <c r="N82">
        <f>IFERROR(VLOOKUP($A82,'[1]fed data'!$A$2:$F$59,4,FALSE),0)</f>
        <v>0</v>
      </c>
      <c r="O82">
        <f t="shared" si="6"/>
        <v>0</v>
      </c>
      <c r="P82">
        <f t="shared" si="6"/>
        <v>0</v>
      </c>
      <c r="Q82" s="3">
        <f t="shared" si="10"/>
        <v>0</v>
      </c>
      <c r="R82">
        <f t="shared" si="7"/>
        <v>27</v>
      </c>
      <c r="S82">
        <f t="shared" si="8"/>
        <v>2</v>
      </c>
      <c r="T82" s="3">
        <f t="shared" si="11"/>
        <v>7.407407407407407E-2</v>
      </c>
    </row>
    <row r="83" spans="1:20" x14ac:dyDescent="0.2">
      <c r="A83" t="s">
        <v>98</v>
      </c>
      <c r="D83">
        <v>3</v>
      </c>
      <c r="E83">
        <v>0</v>
      </c>
      <c r="H83">
        <v>3</v>
      </c>
      <c r="I83">
        <v>0</v>
      </c>
      <c r="J83" s="3">
        <f t="shared" si="9"/>
        <v>0</v>
      </c>
      <c r="K83">
        <f>IFERROR(VLOOKUP($A83,'[1]fed data'!$A$2:$F$59,5,FALSE),0)</f>
        <v>58</v>
      </c>
      <c r="L83">
        <f>IFERROR(VLOOKUP($A83,'[1]fed data'!$A$2:$F$59,6,FALSE),0)</f>
        <v>4</v>
      </c>
      <c r="M83">
        <f>IFERROR(VLOOKUP($A83,'[1]fed data'!$A$2:$F$59,3,FALSE),0)</f>
        <v>0</v>
      </c>
      <c r="N83">
        <f>IFERROR(VLOOKUP($A83,'[1]fed data'!$A$2:$F$59,4,FALSE),0)</f>
        <v>0</v>
      </c>
      <c r="O83">
        <f t="shared" si="6"/>
        <v>58</v>
      </c>
      <c r="P83">
        <f t="shared" si="6"/>
        <v>4</v>
      </c>
      <c r="Q83" s="3">
        <f t="shared" si="10"/>
        <v>6.8965517241379309E-2</v>
      </c>
      <c r="R83">
        <f t="shared" si="7"/>
        <v>61</v>
      </c>
      <c r="S83">
        <f t="shared" si="8"/>
        <v>4</v>
      </c>
      <c r="T83" s="3">
        <f t="shared" si="11"/>
        <v>6.5573770491803282E-2</v>
      </c>
    </row>
    <row r="84" spans="1:20" x14ac:dyDescent="0.2">
      <c r="A84" t="s">
        <v>99</v>
      </c>
      <c r="B84">
        <v>40</v>
      </c>
      <c r="C84">
        <v>1</v>
      </c>
      <c r="D84">
        <v>12</v>
      </c>
      <c r="E84">
        <v>1</v>
      </c>
      <c r="H84">
        <v>52</v>
      </c>
      <c r="I84">
        <v>2</v>
      </c>
      <c r="J84" s="3">
        <f t="shared" si="9"/>
        <v>3.8461538461538464E-2</v>
      </c>
      <c r="K84">
        <f>IFERROR(VLOOKUP($A84,'[1]fed data'!$A$2:$F$59,5,FALSE),0)</f>
        <v>0</v>
      </c>
      <c r="L84">
        <f>IFERROR(VLOOKUP($A84,'[1]fed data'!$A$2:$F$59,6,FALSE),0)</f>
        <v>0</v>
      </c>
      <c r="M84">
        <f>IFERROR(VLOOKUP($A84,'[1]fed data'!$A$2:$F$59,3,FALSE),0)</f>
        <v>0</v>
      </c>
      <c r="N84">
        <f>IFERROR(VLOOKUP($A84,'[1]fed data'!$A$2:$F$59,4,FALSE),0)</f>
        <v>0</v>
      </c>
      <c r="O84">
        <f t="shared" si="6"/>
        <v>0</v>
      </c>
      <c r="P84">
        <f t="shared" si="6"/>
        <v>0</v>
      </c>
      <c r="Q84" s="3">
        <f t="shared" si="10"/>
        <v>0</v>
      </c>
      <c r="R84">
        <f t="shared" si="7"/>
        <v>52</v>
      </c>
      <c r="S84">
        <f t="shared" si="8"/>
        <v>2</v>
      </c>
      <c r="T84" s="3">
        <f t="shared" si="11"/>
        <v>3.8461538461538464E-2</v>
      </c>
    </row>
    <row r="85" spans="1:20" x14ac:dyDescent="0.2">
      <c r="A85" t="s">
        <v>100</v>
      </c>
      <c r="B85">
        <v>20</v>
      </c>
      <c r="C85">
        <v>1</v>
      </c>
      <c r="D85">
        <v>8</v>
      </c>
      <c r="E85">
        <v>1</v>
      </c>
      <c r="H85">
        <v>28</v>
      </c>
      <c r="I85">
        <v>2</v>
      </c>
      <c r="J85" s="3">
        <f t="shared" si="9"/>
        <v>7.1428571428571425E-2</v>
      </c>
      <c r="K85">
        <f>IFERROR(VLOOKUP($A85,'[1]fed data'!$A$2:$F$59,5,FALSE),0)</f>
        <v>0</v>
      </c>
      <c r="L85">
        <f>IFERROR(VLOOKUP($A85,'[1]fed data'!$A$2:$F$59,6,FALSE),0)</f>
        <v>0</v>
      </c>
      <c r="M85">
        <f>IFERROR(VLOOKUP($A85,'[1]fed data'!$A$2:$F$59,3,FALSE),0)</f>
        <v>0</v>
      </c>
      <c r="N85">
        <f>IFERROR(VLOOKUP($A85,'[1]fed data'!$A$2:$F$59,4,FALSE),0)</f>
        <v>0</v>
      </c>
      <c r="O85">
        <f t="shared" si="6"/>
        <v>0</v>
      </c>
      <c r="P85">
        <f t="shared" si="6"/>
        <v>0</v>
      </c>
      <c r="Q85" s="3">
        <f t="shared" si="10"/>
        <v>0</v>
      </c>
      <c r="R85">
        <f t="shared" si="7"/>
        <v>28</v>
      </c>
      <c r="S85">
        <f t="shared" si="8"/>
        <v>2</v>
      </c>
      <c r="T85" s="3">
        <f t="shared" si="11"/>
        <v>7.1428571428571425E-2</v>
      </c>
    </row>
    <row r="86" spans="1:20" x14ac:dyDescent="0.2">
      <c r="A86" t="s">
        <v>101</v>
      </c>
      <c r="B86">
        <v>52</v>
      </c>
      <c r="C86">
        <v>14</v>
      </c>
      <c r="D86">
        <v>7</v>
      </c>
      <c r="E86">
        <v>0</v>
      </c>
      <c r="F86">
        <v>4</v>
      </c>
      <c r="G86">
        <v>0</v>
      </c>
      <c r="H86">
        <v>63</v>
      </c>
      <c r="I86">
        <v>14</v>
      </c>
      <c r="J86" s="3">
        <f t="shared" si="9"/>
        <v>0.22222222222222221</v>
      </c>
      <c r="K86">
        <f>IFERROR(VLOOKUP($A86,'[1]fed data'!$A$2:$F$59,5,FALSE),0)</f>
        <v>0</v>
      </c>
      <c r="L86">
        <f>IFERROR(VLOOKUP($A86,'[1]fed data'!$A$2:$F$59,6,FALSE),0)</f>
        <v>0</v>
      </c>
      <c r="M86">
        <f>IFERROR(VLOOKUP($A86,'[1]fed data'!$A$2:$F$59,3,FALSE),0)</f>
        <v>0</v>
      </c>
      <c r="N86">
        <f>IFERROR(VLOOKUP($A86,'[1]fed data'!$A$2:$F$59,4,FALSE),0)</f>
        <v>0</v>
      </c>
      <c r="O86">
        <f t="shared" si="6"/>
        <v>0</v>
      </c>
      <c r="P86">
        <f t="shared" si="6"/>
        <v>0</v>
      </c>
      <c r="Q86" s="3">
        <f t="shared" si="10"/>
        <v>0</v>
      </c>
      <c r="R86">
        <f t="shared" si="7"/>
        <v>63</v>
      </c>
      <c r="S86">
        <f t="shared" si="8"/>
        <v>14</v>
      </c>
      <c r="T86" s="3">
        <f t="shared" si="11"/>
        <v>0.22222222222222221</v>
      </c>
    </row>
    <row r="87" spans="1:20" x14ac:dyDescent="0.2">
      <c r="A87" t="s">
        <v>102</v>
      </c>
      <c r="B87">
        <v>56</v>
      </c>
      <c r="C87">
        <v>4</v>
      </c>
      <c r="H87">
        <v>56</v>
      </c>
      <c r="I87">
        <v>4</v>
      </c>
      <c r="J87" s="3">
        <f t="shared" si="9"/>
        <v>7.1428571428571425E-2</v>
      </c>
      <c r="K87">
        <f>IFERROR(VLOOKUP($A87,'[1]fed data'!$A$2:$F$59,5,FALSE),0)</f>
        <v>0</v>
      </c>
      <c r="L87">
        <f>IFERROR(VLOOKUP($A87,'[1]fed data'!$A$2:$F$59,6,FALSE),0)</f>
        <v>0</v>
      </c>
      <c r="M87">
        <f>IFERROR(VLOOKUP($A87,'[1]fed data'!$A$2:$F$59,3,FALSE),0)</f>
        <v>0</v>
      </c>
      <c r="N87">
        <f>IFERROR(VLOOKUP($A87,'[1]fed data'!$A$2:$F$59,4,FALSE),0)</f>
        <v>0</v>
      </c>
      <c r="O87">
        <f t="shared" si="6"/>
        <v>0</v>
      </c>
      <c r="P87">
        <f t="shared" si="6"/>
        <v>0</v>
      </c>
      <c r="Q87" s="3">
        <f t="shared" si="10"/>
        <v>0</v>
      </c>
      <c r="R87">
        <f t="shared" si="7"/>
        <v>56</v>
      </c>
      <c r="S87">
        <f t="shared" si="8"/>
        <v>4</v>
      </c>
      <c r="T87" s="3">
        <f t="shared" si="11"/>
        <v>7.1428571428571425E-2</v>
      </c>
    </row>
    <row r="88" spans="1:20" x14ac:dyDescent="0.2">
      <c r="A88" t="s">
        <v>103</v>
      </c>
      <c r="B88">
        <v>36</v>
      </c>
      <c r="C88">
        <v>2</v>
      </c>
      <c r="D88">
        <v>6</v>
      </c>
      <c r="E88">
        <v>0</v>
      </c>
      <c r="H88">
        <v>42</v>
      </c>
      <c r="I88">
        <v>2</v>
      </c>
      <c r="J88" s="3">
        <f t="shared" si="9"/>
        <v>4.7619047619047616E-2</v>
      </c>
      <c r="K88">
        <f>IFERROR(VLOOKUP($A88,'[1]fed data'!$A$2:$F$59,5,FALSE),0)</f>
        <v>0</v>
      </c>
      <c r="L88">
        <f>IFERROR(VLOOKUP($A88,'[1]fed data'!$A$2:$F$59,6,FALSE),0)</f>
        <v>0</v>
      </c>
      <c r="M88">
        <f>IFERROR(VLOOKUP($A88,'[1]fed data'!$A$2:$F$59,3,FALSE),0)</f>
        <v>0</v>
      </c>
      <c r="N88">
        <f>IFERROR(VLOOKUP($A88,'[1]fed data'!$A$2:$F$59,4,FALSE),0)</f>
        <v>0</v>
      </c>
      <c r="O88">
        <f t="shared" si="6"/>
        <v>0</v>
      </c>
      <c r="P88">
        <f t="shared" si="6"/>
        <v>0</v>
      </c>
      <c r="Q88" s="3">
        <f t="shared" si="10"/>
        <v>0</v>
      </c>
      <c r="R88">
        <f t="shared" si="7"/>
        <v>42</v>
      </c>
      <c r="S88">
        <f t="shared" si="8"/>
        <v>2</v>
      </c>
      <c r="T88" s="3">
        <f t="shared" si="11"/>
        <v>4.7619047619047616E-2</v>
      </c>
    </row>
    <row r="89" spans="1:20" x14ac:dyDescent="0.2">
      <c r="A89" t="s">
        <v>104</v>
      </c>
      <c r="B89">
        <v>68</v>
      </c>
      <c r="C89">
        <v>0</v>
      </c>
      <c r="F89">
        <v>2</v>
      </c>
      <c r="G89">
        <v>0</v>
      </c>
      <c r="H89">
        <v>70</v>
      </c>
      <c r="I89">
        <v>0</v>
      </c>
      <c r="J89" s="3">
        <f t="shared" si="9"/>
        <v>0</v>
      </c>
      <c r="K89">
        <f>IFERROR(VLOOKUP($A89,'[1]fed data'!$A$2:$F$59,5,FALSE),0)</f>
        <v>0</v>
      </c>
      <c r="L89">
        <f>IFERROR(VLOOKUP($A89,'[1]fed data'!$A$2:$F$59,6,FALSE),0)</f>
        <v>0</v>
      </c>
      <c r="M89">
        <f>IFERROR(VLOOKUP($A89,'[1]fed data'!$A$2:$F$59,3,FALSE),0)</f>
        <v>6</v>
      </c>
      <c r="N89">
        <f>IFERROR(VLOOKUP($A89,'[1]fed data'!$A$2:$F$59,4,FALSE),0)</f>
        <v>1</v>
      </c>
      <c r="O89">
        <f t="shared" si="6"/>
        <v>6</v>
      </c>
      <c r="P89">
        <f t="shared" si="6"/>
        <v>1</v>
      </c>
      <c r="Q89" s="3">
        <f t="shared" si="10"/>
        <v>0.16666666666666666</v>
      </c>
      <c r="R89">
        <f t="shared" si="7"/>
        <v>76</v>
      </c>
      <c r="S89">
        <f t="shared" si="8"/>
        <v>1</v>
      </c>
      <c r="T89" s="3">
        <f t="shared" si="11"/>
        <v>1.3157894736842105E-2</v>
      </c>
    </row>
    <row r="90" spans="1:20" x14ac:dyDescent="0.2">
      <c r="A90" t="s">
        <v>105</v>
      </c>
      <c r="D90">
        <v>12</v>
      </c>
      <c r="E90">
        <v>0</v>
      </c>
      <c r="F90">
        <v>1</v>
      </c>
      <c r="G90">
        <v>1</v>
      </c>
      <c r="H90">
        <v>13</v>
      </c>
      <c r="I90">
        <v>1</v>
      </c>
      <c r="J90" s="3">
        <f t="shared" si="9"/>
        <v>7.6923076923076927E-2</v>
      </c>
      <c r="K90">
        <f>IFERROR(VLOOKUP($A90,'[1]fed data'!$A$2:$F$59,5,FALSE),0)</f>
        <v>0</v>
      </c>
      <c r="L90">
        <f>IFERROR(VLOOKUP($A90,'[1]fed data'!$A$2:$F$59,6,FALSE),0)</f>
        <v>0</v>
      </c>
      <c r="M90">
        <f>IFERROR(VLOOKUP($A90,'[1]fed data'!$A$2:$F$59,3,FALSE),0)</f>
        <v>0</v>
      </c>
      <c r="N90">
        <f>IFERROR(VLOOKUP($A90,'[1]fed data'!$A$2:$F$59,4,FALSE),0)</f>
        <v>0</v>
      </c>
      <c r="O90">
        <f t="shared" si="6"/>
        <v>0</v>
      </c>
      <c r="P90">
        <f t="shared" si="6"/>
        <v>0</v>
      </c>
      <c r="Q90" s="3">
        <f t="shared" si="10"/>
        <v>0</v>
      </c>
      <c r="R90">
        <f t="shared" si="7"/>
        <v>13</v>
      </c>
      <c r="S90">
        <f t="shared" si="8"/>
        <v>1</v>
      </c>
      <c r="T90" s="3">
        <f t="shared" si="11"/>
        <v>7.6923076923076927E-2</v>
      </c>
    </row>
    <row r="91" spans="1:20" x14ac:dyDescent="0.2">
      <c r="A91" t="s">
        <v>106</v>
      </c>
      <c r="B91">
        <v>44</v>
      </c>
      <c r="C91">
        <v>1</v>
      </c>
      <c r="H91">
        <v>44</v>
      </c>
      <c r="I91">
        <v>1</v>
      </c>
      <c r="J91" s="3">
        <f t="shared" si="9"/>
        <v>2.2727272727272728E-2</v>
      </c>
      <c r="K91">
        <f>IFERROR(VLOOKUP($A91,'[1]fed data'!$A$2:$F$59,5,FALSE),0)</f>
        <v>0</v>
      </c>
      <c r="L91">
        <f>IFERROR(VLOOKUP($A91,'[1]fed data'!$A$2:$F$59,6,FALSE),0)</f>
        <v>0</v>
      </c>
      <c r="M91">
        <f>IFERROR(VLOOKUP($A91,'[1]fed data'!$A$2:$F$59,3,FALSE),0)</f>
        <v>0</v>
      </c>
      <c r="N91">
        <f>IFERROR(VLOOKUP($A91,'[1]fed data'!$A$2:$F$59,4,FALSE),0)</f>
        <v>0</v>
      </c>
      <c r="O91">
        <f t="shared" si="6"/>
        <v>0</v>
      </c>
      <c r="P91">
        <f t="shared" si="6"/>
        <v>0</v>
      </c>
      <c r="Q91" s="3">
        <f t="shared" si="10"/>
        <v>0</v>
      </c>
      <c r="R91">
        <f t="shared" si="7"/>
        <v>44</v>
      </c>
      <c r="S91">
        <f t="shared" si="8"/>
        <v>1</v>
      </c>
      <c r="T91" s="3">
        <f t="shared" si="11"/>
        <v>2.2727272727272728E-2</v>
      </c>
    </row>
    <row r="92" spans="1:20" x14ac:dyDescent="0.2">
      <c r="A92" t="s">
        <v>107</v>
      </c>
      <c r="B92">
        <v>296</v>
      </c>
      <c r="C92">
        <v>1</v>
      </c>
      <c r="D92">
        <v>138</v>
      </c>
      <c r="E92">
        <v>2</v>
      </c>
      <c r="F92">
        <v>6</v>
      </c>
      <c r="G92">
        <v>0</v>
      </c>
      <c r="H92">
        <v>440</v>
      </c>
      <c r="I92">
        <v>3</v>
      </c>
      <c r="J92" s="3">
        <f t="shared" si="9"/>
        <v>6.8181818181818179E-3</v>
      </c>
      <c r="K92">
        <f>IFERROR(VLOOKUP($A92,'[1]fed data'!$A$2:$F$59,5,FALSE),0)</f>
        <v>0</v>
      </c>
      <c r="L92">
        <f>IFERROR(VLOOKUP($A92,'[1]fed data'!$A$2:$F$59,6,FALSE),0)</f>
        <v>0</v>
      </c>
      <c r="M92">
        <f>IFERROR(VLOOKUP($A92,'[1]fed data'!$A$2:$F$59,3,FALSE),0)</f>
        <v>0</v>
      </c>
      <c r="N92">
        <f>IFERROR(VLOOKUP($A92,'[1]fed data'!$A$2:$F$59,4,FALSE),0)</f>
        <v>0</v>
      </c>
      <c r="O92">
        <f t="shared" si="6"/>
        <v>0</v>
      </c>
      <c r="P92">
        <f t="shared" si="6"/>
        <v>0</v>
      </c>
      <c r="Q92" s="3">
        <f t="shared" si="10"/>
        <v>0</v>
      </c>
      <c r="R92">
        <f t="shared" si="7"/>
        <v>440</v>
      </c>
      <c r="S92">
        <f t="shared" si="8"/>
        <v>3</v>
      </c>
      <c r="T92" s="3">
        <f t="shared" si="11"/>
        <v>6.8181818181818179E-3</v>
      </c>
    </row>
    <row r="93" spans="1:20" x14ac:dyDescent="0.2">
      <c r="A93" t="s">
        <v>108</v>
      </c>
      <c r="B93">
        <v>84</v>
      </c>
      <c r="C93">
        <v>5</v>
      </c>
      <c r="D93">
        <v>8</v>
      </c>
      <c r="E93">
        <v>0</v>
      </c>
      <c r="F93">
        <v>6</v>
      </c>
      <c r="G93">
        <v>0</v>
      </c>
      <c r="H93">
        <v>98</v>
      </c>
      <c r="I93">
        <v>5</v>
      </c>
      <c r="J93" s="3">
        <f t="shared" si="9"/>
        <v>5.1020408163265307E-2</v>
      </c>
      <c r="K93">
        <f>IFERROR(VLOOKUP($A93,'[1]fed data'!$A$2:$F$59,5,FALSE),0)</f>
        <v>0</v>
      </c>
      <c r="L93">
        <f>IFERROR(VLOOKUP($A93,'[1]fed data'!$A$2:$F$59,6,FALSE),0)</f>
        <v>0</v>
      </c>
      <c r="M93">
        <f>IFERROR(VLOOKUP($A93,'[1]fed data'!$A$2:$F$59,3,FALSE),0)</f>
        <v>0</v>
      </c>
      <c r="N93">
        <f>IFERROR(VLOOKUP($A93,'[1]fed data'!$A$2:$F$59,4,FALSE),0)</f>
        <v>0</v>
      </c>
      <c r="O93">
        <f t="shared" si="6"/>
        <v>0</v>
      </c>
      <c r="P93">
        <f t="shared" si="6"/>
        <v>0</v>
      </c>
      <c r="Q93" s="3">
        <f t="shared" si="10"/>
        <v>0</v>
      </c>
      <c r="R93">
        <f t="shared" si="7"/>
        <v>98</v>
      </c>
      <c r="S93">
        <f t="shared" si="8"/>
        <v>5</v>
      </c>
      <c r="T93" s="3">
        <f t="shared" si="11"/>
        <v>5.1020408163265307E-2</v>
      </c>
    </row>
    <row r="94" spans="1:20" x14ac:dyDescent="0.2">
      <c r="A94" t="s">
        <v>109</v>
      </c>
      <c r="B94">
        <v>74</v>
      </c>
      <c r="C94">
        <v>2</v>
      </c>
      <c r="D94">
        <v>10</v>
      </c>
      <c r="E94">
        <v>0</v>
      </c>
      <c r="H94">
        <v>84</v>
      </c>
      <c r="I94">
        <v>2</v>
      </c>
      <c r="J94" s="3">
        <f t="shared" si="9"/>
        <v>2.3809523809523808E-2</v>
      </c>
      <c r="K94">
        <f>IFERROR(VLOOKUP($A94,'[1]fed data'!$A$2:$F$59,5,FALSE),0)</f>
        <v>0</v>
      </c>
      <c r="L94">
        <f>IFERROR(VLOOKUP($A94,'[1]fed data'!$A$2:$F$59,6,FALSE),0)</f>
        <v>0</v>
      </c>
      <c r="M94">
        <f>IFERROR(VLOOKUP($A94,'[1]fed data'!$A$2:$F$59,3,FALSE),0)</f>
        <v>0</v>
      </c>
      <c r="N94">
        <f>IFERROR(VLOOKUP($A94,'[1]fed data'!$A$2:$F$59,4,FALSE),0)</f>
        <v>0</v>
      </c>
      <c r="O94">
        <f t="shared" si="6"/>
        <v>0</v>
      </c>
      <c r="P94">
        <f t="shared" si="6"/>
        <v>0</v>
      </c>
      <c r="Q94" s="3">
        <f t="shared" si="10"/>
        <v>0</v>
      </c>
      <c r="R94">
        <f t="shared" si="7"/>
        <v>84</v>
      </c>
      <c r="S94">
        <f t="shared" si="8"/>
        <v>2</v>
      </c>
      <c r="T94" s="3">
        <f t="shared" si="11"/>
        <v>2.3809523809523808E-2</v>
      </c>
    </row>
    <row r="95" spans="1:20" x14ac:dyDescent="0.2">
      <c r="A95" t="s">
        <v>110</v>
      </c>
      <c r="B95">
        <v>48</v>
      </c>
      <c r="C95">
        <v>4</v>
      </c>
      <c r="D95">
        <v>8</v>
      </c>
      <c r="E95">
        <v>0</v>
      </c>
      <c r="H95">
        <v>56</v>
      </c>
      <c r="I95">
        <v>4</v>
      </c>
      <c r="J95" s="3">
        <f t="shared" si="9"/>
        <v>7.1428571428571425E-2</v>
      </c>
      <c r="K95">
        <f>IFERROR(VLOOKUP($A95,'[1]fed data'!$A$2:$F$59,5,FALSE),0)</f>
        <v>0</v>
      </c>
      <c r="L95">
        <f>IFERROR(VLOOKUP($A95,'[1]fed data'!$A$2:$F$59,6,FALSE),0)</f>
        <v>0</v>
      </c>
      <c r="M95">
        <f>IFERROR(VLOOKUP($A95,'[1]fed data'!$A$2:$F$59,3,FALSE),0)</f>
        <v>0</v>
      </c>
      <c r="N95">
        <f>IFERROR(VLOOKUP($A95,'[1]fed data'!$A$2:$F$59,4,FALSE),0)</f>
        <v>0</v>
      </c>
      <c r="O95">
        <f t="shared" si="6"/>
        <v>0</v>
      </c>
      <c r="P95">
        <f t="shared" si="6"/>
        <v>0</v>
      </c>
      <c r="Q95" s="3">
        <f t="shared" si="10"/>
        <v>0</v>
      </c>
      <c r="R95">
        <f t="shared" si="7"/>
        <v>56</v>
      </c>
      <c r="S95">
        <f t="shared" si="8"/>
        <v>4</v>
      </c>
      <c r="T95" s="3">
        <f t="shared" si="11"/>
        <v>7.1428571428571425E-2</v>
      </c>
    </row>
    <row r="96" spans="1:20" x14ac:dyDescent="0.2">
      <c r="A96" t="s">
        <v>111</v>
      </c>
      <c r="B96">
        <v>72</v>
      </c>
      <c r="C96">
        <v>4</v>
      </c>
      <c r="D96">
        <v>6</v>
      </c>
      <c r="E96">
        <v>0</v>
      </c>
      <c r="H96">
        <v>78</v>
      </c>
      <c r="I96">
        <v>4</v>
      </c>
      <c r="J96" s="3">
        <f t="shared" si="9"/>
        <v>5.128205128205128E-2</v>
      </c>
      <c r="K96">
        <f>IFERROR(VLOOKUP($A96,'[1]fed data'!$A$2:$F$59,5,FALSE),0)</f>
        <v>0</v>
      </c>
      <c r="L96">
        <f>IFERROR(VLOOKUP($A96,'[1]fed data'!$A$2:$F$59,6,FALSE),0)</f>
        <v>0</v>
      </c>
      <c r="M96">
        <f>IFERROR(VLOOKUP($A96,'[1]fed data'!$A$2:$F$59,3,FALSE),0)</f>
        <v>0</v>
      </c>
      <c r="N96">
        <f>IFERROR(VLOOKUP($A96,'[1]fed data'!$A$2:$F$59,4,FALSE),0)</f>
        <v>0</v>
      </c>
      <c r="O96">
        <f t="shared" si="6"/>
        <v>0</v>
      </c>
      <c r="P96">
        <f t="shared" si="6"/>
        <v>0</v>
      </c>
      <c r="Q96" s="3">
        <f t="shared" si="10"/>
        <v>0</v>
      </c>
      <c r="R96">
        <f t="shared" si="7"/>
        <v>78</v>
      </c>
      <c r="S96">
        <f t="shared" si="8"/>
        <v>4</v>
      </c>
      <c r="T96" s="3">
        <f t="shared" si="11"/>
        <v>5.128205128205128E-2</v>
      </c>
    </row>
    <row r="97" spans="1:20" x14ac:dyDescent="0.2">
      <c r="A97" t="s">
        <v>112</v>
      </c>
      <c r="B97">
        <v>60</v>
      </c>
      <c r="C97">
        <v>0</v>
      </c>
      <c r="D97">
        <v>12</v>
      </c>
      <c r="E97">
        <v>1</v>
      </c>
      <c r="F97">
        <v>2</v>
      </c>
      <c r="G97">
        <v>0</v>
      </c>
      <c r="H97">
        <v>74</v>
      </c>
      <c r="I97">
        <v>1</v>
      </c>
      <c r="J97" s="3">
        <f t="shared" si="9"/>
        <v>1.3513513513513514E-2</v>
      </c>
      <c r="K97">
        <f>IFERROR(VLOOKUP($A97,'[1]fed data'!$A$2:$F$59,5,FALSE),0)</f>
        <v>335</v>
      </c>
      <c r="L97">
        <f>IFERROR(VLOOKUP($A97,'[1]fed data'!$A$2:$F$59,6,FALSE),0)</f>
        <v>26</v>
      </c>
      <c r="M97">
        <f>IFERROR(VLOOKUP($A97,'[1]fed data'!$A$2:$F$59,3,FALSE),0)</f>
        <v>399</v>
      </c>
      <c r="N97">
        <f>IFERROR(VLOOKUP($A97,'[1]fed data'!$A$2:$F$59,4,FALSE),0)</f>
        <v>13</v>
      </c>
      <c r="O97">
        <f t="shared" ref="O97:P160" si="12">M97+K97</f>
        <v>734</v>
      </c>
      <c r="P97">
        <f t="shared" si="12"/>
        <v>39</v>
      </c>
      <c r="Q97" s="3">
        <f t="shared" si="10"/>
        <v>5.3133514986376022E-2</v>
      </c>
      <c r="R97">
        <f t="shared" si="7"/>
        <v>808</v>
      </c>
      <c r="S97">
        <f t="shared" si="8"/>
        <v>40</v>
      </c>
      <c r="T97" s="3">
        <f t="shared" si="11"/>
        <v>4.9504950495049507E-2</v>
      </c>
    </row>
    <row r="98" spans="1:20" x14ac:dyDescent="0.2">
      <c r="A98" t="s">
        <v>113</v>
      </c>
      <c r="B98">
        <v>80</v>
      </c>
      <c r="C98">
        <v>4</v>
      </c>
      <c r="H98">
        <v>80</v>
      </c>
      <c r="I98">
        <v>4</v>
      </c>
      <c r="J98" s="3">
        <f t="shared" si="9"/>
        <v>0.05</v>
      </c>
      <c r="K98">
        <f>IFERROR(VLOOKUP($A98,'[1]fed data'!$A$2:$F$59,5,FALSE),0)</f>
        <v>0</v>
      </c>
      <c r="L98">
        <f>IFERROR(VLOOKUP($A98,'[1]fed data'!$A$2:$F$59,6,FALSE),0)</f>
        <v>0</v>
      </c>
      <c r="M98">
        <f>IFERROR(VLOOKUP($A98,'[1]fed data'!$A$2:$F$59,3,FALSE),0)</f>
        <v>0</v>
      </c>
      <c r="N98">
        <f>IFERROR(VLOOKUP($A98,'[1]fed data'!$A$2:$F$59,4,FALSE),0)</f>
        <v>0</v>
      </c>
      <c r="O98">
        <f t="shared" si="12"/>
        <v>0</v>
      </c>
      <c r="P98">
        <f t="shared" si="12"/>
        <v>0</v>
      </c>
      <c r="Q98" s="3">
        <f t="shared" si="10"/>
        <v>0</v>
      </c>
      <c r="R98">
        <f t="shared" si="7"/>
        <v>80</v>
      </c>
      <c r="S98">
        <f t="shared" si="8"/>
        <v>4</v>
      </c>
      <c r="T98" s="3">
        <f t="shared" si="11"/>
        <v>0.05</v>
      </c>
    </row>
    <row r="99" spans="1:20" x14ac:dyDescent="0.2">
      <c r="A99" t="s">
        <v>114</v>
      </c>
      <c r="B99">
        <v>92</v>
      </c>
      <c r="C99">
        <v>0</v>
      </c>
      <c r="D99">
        <v>6</v>
      </c>
      <c r="E99">
        <v>0</v>
      </c>
      <c r="H99">
        <v>98</v>
      </c>
      <c r="I99">
        <v>0</v>
      </c>
      <c r="J99" s="3">
        <f t="shared" si="9"/>
        <v>0</v>
      </c>
      <c r="K99">
        <f>IFERROR(VLOOKUP($A99,'[1]fed data'!$A$2:$F$59,5,FALSE),0)</f>
        <v>0</v>
      </c>
      <c r="L99">
        <f>IFERROR(VLOOKUP($A99,'[1]fed data'!$A$2:$F$59,6,FALSE),0)</f>
        <v>0</v>
      </c>
      <c r="M99">
        <f>IFERROR(VLOOKUP($A99,'[1]fed data'!$A$2:$F$59,3,FALSE),0)</f>
        <v>0</v>
      </c>
      <c r="N99">
        <f>IFERROR(VLOOKUP($A99,'[1]fed data'!$A$2:$F$59,4,FALSE),0)</f>
        <v>0</v>
      </c>
      <c r="O99">
        <f t="shared" si="12"/>
        <v>0</v>
      </c>
      <c r="P99">
        <f t="shared" si="12"/>
        <v>0</v>
      </c>
      <c r="Q99" s="3">
        <f t="shared" si="10"/>
        <v>0</v>
      </c>
      <c r="R99">
        <f t="shared" si="7"/>
        <v>98</v>
      </c>
      <c r="S99">
        <f t="shared" si="8"/>
        <v>0</v>
      </c>
      <c r="T99" s="3">
        <f t="shared" si="11"/>
        <v>0</v>
      </c>
    </row>
    <row r="100" spans="1:20" x14ac:dyDescent="0.2">
      <c r="A100" t="s">
        <v>115</v>
      </c>
      <c r="B100">
        <v>126</v>
      </c>
      <c r="C100">
        <v>8</v>
      </c>
      <c r="F100">
        <v>11</v>
      </c>
      <c r="G100">
        <v>3</v>
      </c>
      <c r="H100">
        <v>137</v>
      </c>
      <c r="I100">
        <v>11</v>
      </c>
      <c r="J100" s="3">
        <f t="shared" si="9"/>
        <v>8.0291970802919707E-2</v>
      </c>
      <c r="K100">
        <f>IFERROR(VLOOKUP($A100,'[1]fed data'!$A$2:$F$59,5,FALSE),0)</f>
        <v>92</v>
      </c>
      <c r="L100">
        <f>IFERROR(VLOOKUP($A100,'[1]fed data'!$A$2:$F$59,6,FALSE),0)</f>
        <v>10</v>
      </c>
      <c r="M100">
        <f>IFERROR(VLOOKUP($A100,'[1]fed data'!$A$2:$F$59,3,FALSE),0)</f>
        <v>0</v>
      </c>
      <c r="N100">
        <f>IFERROR(VLOOKUP($A100,'[1]fed data'!$A$2:$F$59,4,FALSE),0)</f>
        <v>0</v>
      </c>
      <c r="O100">
        <f t="shared" si="12"/>
        <v>92</v>
      </c>
      <c r="P100">
        <f t="shared" si="12"/>
        <v>10</v>
      </c>
      <c r="Q100" s="3">
        <f t="shared" si="10"/>
        <v>0.10869565217391304</v>
      </c>
      <c r="R100">
        <f t="shared" si="7"/>
        <v>229</v>
      </c>
      <c r="S100">
        <f t="shared" si="8"/>
        <v>21</v>
      </c>
      <c r="T100" s="3">
        <f t="shared" si="11"/>
        <v>9.1703056768558958E-2</v>
      </c>
    </row>
    <row r="101" spans="1:20" x14ac:dyDescent="0.2">
      <c r="A101" t="s">
        <v>116</v>
      </c>
      <c r="B101">
        <v>40</v>
      </c>
      <c r="C101">
        <v>2</v>
      </c>
      <c r="D101">
        <v>28</v>
      </c>
      <c r="E101">
        <v>2</v>
      </c>
      <c r="H101">
        <v>68</v>
      </c>
      <c r="I101">
        <v>4</v>
      </c>
      <c r="J101" s="3">
        <f t="shared" si="9"/>
        <v>5.8823529411764705E-2</v>
      </c>
      <c r="K101">
        <f>IFERROR(VLOOKUP($A101,'[1]fed data'!$A$2:$F$59,5,FALSE),0)</f>
        <v>0</v>
      </c>
      <c r="L101">
        <f>IFERROR(VLOOKUP($A101,'[1]fed data'!$A$2:$F$59,6,FALSE),0)</f>
        <v>0</v>
      </c>
      <c r="M101">
        <f>IFERROR(VLOOKUP($A101,'[1]fed data'!$A$2:$F$59,3,FALSE),0)</f>
        <v>0</v>
      </c>
      <c r="N101">
        <f>IFERROR(VLOOKUP($A101,'[1]fed data'!$A$2:$F$59,4,FALSE),0)</f>
        <v>0</v>
      </c>
      <c r="O101">
        <f t="shared" si="12"/>
        <v>0</v>
      </c>
      <c r="P101">
        <f t="shared" si="12"/>
        <v>0</v>
      </c>
      <c r="Q101" s="3">
        <f t="shared" si="10"/>
        <v>0</v>
      </c>
      <c r="R101">
        <f t="shared" si="7"/>
        <v>68</v>
      </c>
      <c r="S101">
        <f t="shared" si="8"/>
        <v>4</v>
      </c>
      <c r="T101" s="3">
        <f t="shared" si="11"/>
        <v>5.8823529411764705E-2</v>
      </c>
    </row>
    <row r="102" spans="1:20" x14ac:dyDescent="0.2">
      <c r="A102" t="s">
        <v>117</v>
      </c>
      <c r="B102">
        <v>200</v>
      </c>
      <c r="C102">
        <v>10</v>
      </c>
      <c r="D102">
        <v>38</v>
      </c>
      <c r="E102">
        <v>1</v>
      </c>
      <c r="F102">
        <v>12</v>
      </c>
      <c r="G102">
        <v>12</v>
      </c>
      <c r="H102">
        <v>250</v>
      </c>
      <c r="I102">
        <v>23</v>
      </c>
      <c r="J102" s="3">
        <f t="shared" si="9"/>
        <v>9.1999999999999998E-2</v>
      </c>
      <c r="K102">
        <f>IFERROR(VLOOKUP($A102,'[1]fed data'!$A$2:$F$59,5,FALSE),0)</f>
        <v>0</v>
      </c>
      <c r="L102">
        <f>IFERROR(VLOOKUP($A102,'[1]fed data'!$A$2:$F$59,6,FALSE),0)</f>
        <v>0</v>
      </c>
      <c r="M102">
        <f>IFERROR(VLOOKUP($A102,'[1]fed data'!$A$2:$F$59,3,FALSE),0)</f>
        <v>0</v>
      </c>
      <c r="N102">
        <f>IFERROR(VLOOKUP($A102,'[1]fed data'!$A$2:$F$59,4,FALSE),0)</f>
        <v>0</v>
      </c>
      <c r="O102">
        <f t="shared" si="12"/>
        <v>0</v>
      </c>
      <c r="P102">
        <f t="shared" si="12"/>
        <v>0</v>
      </c>
      <c r="Q102" s="3">
        <f t="shared" si="10"/>
        <v>0</v>
      </c>
      <c r="R102">
        <f t="shared" si="7"/>
        <v>250</v>
      </c>
      <c r="S102">
        <f t="shared" si="8"/>
        <v>23</v>
      </c>
      <c r="T102" s="3">
        <f t="shared" si="11"/>
        <v>9.1999999999999998E-2</v>
      </c>
    </row>
    <row r="103" spans="1:20" x14ac:dyDescent="0.2">
      <c r="A103" t="s">
        <v>118</v>
      </c>
      <c r="B103">
        <v>48</v>
      </c>
      <c r="C103">
        <v>4</v>
      </c>
      <c r="F103">
        <v>8</v>
      </c>
      <c r="G103">
        <v>8</v>
      </c>
      <c r="H103">
        <v>56</v>
      </c>
      <c r="I103">
        <v>12</v>
      </c>
      <c r="J103" s="3">
        <f t="shared" si="9"/>
        <v>0.21428571428571427</v>
      </c>
      <c r="K103">
        <f>IFERROR(VLOOKUP($A103,'[1]fed data'!$A$2:$F$59,5,FALSE),0)</f>
        <v>0</v>
      </c>
      <c r="L103">
        <f>IFERROR(VLOOKUP($A103,'[1]fed data'!$A$2:$F$59,6,FALSE),0)</f>
        <v>0</v>
      </c>
      <c r="M103">
        <f>IFERROR(VLOOKUP($A103,'[1]fed data'!$A$2:$F$59,3,FALSE),0)</f>
        <v>0</v>
      </c>
      <c r="N103">
        <f>IFERROR(VLOOKUP($A103,'[1]fed data'!$A$2:$F$59,4,FALSE),0)</f>
        <v>0</v>
      </c>
      <c r="O103">
        <f t="shared" si="12"/>
        <v>0</v>
      </c>
      <c r="P103">
        <f t="shared" si="12"/>
        <v>0</v>
      </c>
      <c r="Q103" s="3">
        <f t="shared" si="10"/>
        <v>0</v>
      </c>
      <c r="R103">
        <f t="shared" si="7"/>
        <v>56</v>
      </c>
      <c r="S103">
        <f t="shared" si="8"/>
        <v>12</v>
      </c>
      <c r="T103" s="3">
        <f t="shared" si="11"/>
        <v>0.21428571428571427</v>
      </c>
    </row>
    <row r="104" spans="1:20" x14ac:dyDescent="0.2">
      <c r="A104" t="s">
        <v>119</v>
      </c>
      <c r="B104">
        <v>70</v>
      </c>
      <c r="C104">
        <v>2</v>
      </c>
      <c r="H104">
        <v>70</v>
      </c>
      <c r="I104">
        <v>2</v>
      </c>
      <c r="J104" s="3">
        <f t="shared" si="9"/>
        <v>2.8571428571428571E-2</v>
      </c>
      <c r="K104">
        <f>IFERROR(VLOOKUP($A104,'[1]fed data'!$A$2:$F$59,5,FALSE),0)</f>
        <v>0</v>
      </c>
      <c r="L104">
        <f>IFERROR(VLOOKUP($A104,'[1]fed data'!$A$2:$F$59,6,FALSE),0)</f>
        <v>0</v>
      </c>
      <c r="M104">
        <f>IFERROR(VLOOKUP($A104,'[1]fed data'!$A$2:$F$59,3,FALSE),0)</f>
        <v>0</v>
      </c>
      <c r="N104">
        <f>IFERROR(VLOOKUP($A104,'[1]fed data'!$A$2:$F$59,4,FALSE),0)</f>
        <v>0</v>
      </c>
      <c r="O104">
        <f t="shared" si="12"/>
        <v>0</v>
      </c>
      <c r="P104">
        <f t="shared" si="12"/>
        <v>0</v>
      </c>
      <c r="Q104" s="3">
        <f t="shared" si="10"/>
        <v>0</v>
      </c>
      <c r="R104">
        <f t="shared" si="7"/>
        <v>70</v>
      </c>
      <c r="S104">
        <f t="shared" si="8"/>
        <v>2</v>
      </c>
      <c r="T104" s="3">
        <f t="shared" si="11"/>
        <v>2.8571428571428571E-2</v>
      </c>
    </row>
    <row r="105" spans="1:20" x14ac:dyDescent="0.2">
      <c r="A105" t="s">
        <v>120</v>
      </c>
      <c r="B105">
        <v>71</v>
      </c>
      <c r="C105">
        <v>4</v>
      </c>
      <c r="D105">
        <v>451</v>
      </c>
      <c r="E105">
        <v>0</v>
      </c>
      <c r="H105">
        <v>522</v>
      </c>
      <c r="I105">
        <v>4</v>
      </c>
      <c r="J105" s="3">
        <f t="shared" si="9"/>
        <v>7.6628352490421452E-3</v>
      </c>
      <c r="K105">
        <f>IFERROR(VLOOKUP($A105,'[1]fed data'!$A$2:$F$59,5,FALSE),0)</f>
        <v>510</v>
      </c>
      <c r="L105">
        <f>IFERROR(VLOOKUP($A105,'[1]fed data'!$A$2:$F$59,6,FALSE),0)</f>
        <v>19</v>
      </c>
      <c r="M105">
        <f>IFERROR(VLOOKUP($A105,'[1]fed data'!$A$2:$F$59,3,FALSE),0)</f>
        <v>546</v>
      </c>
      <c r="N105">
        <f>IFERROR(VLOOKUP($A105,'[1]fed data'!$A$2:$F$59,4,FALSE),0)</f>
        <v>13</v>
      </c>
      <c r="O105">
        <f t="shared" si="12"/>
        <v>1056</v>
      </c>
      <c r="P105">
        <f t="shared" si="12"/>
        <v>32</v>
      </c>
      <c r="Q105" s="3">
        <f t="shared" si="10"/>
        <v>3.0303030303030304E-2</v>
      </c>
      <c r="R105">
        <f t="shared" si="7"/>
        <v>1578</v>
      </c>
      <c r="S105">
        <f t="shared" si="8"/>
        <v>36</v>
      </c>
      <c r="T105" s="3">
        <f t="shared" si="11"/>
        <v>2.2813688212927757E-2</v>
      </c>
    </row>
    <row r="106" spans="1:20" x14ac:dyDescent="0.2">
      <c r="A106" t="s">
        <v>121</v>
      </c>
      <c r="B106">
        <v>48</v>
      </c>
      <c r="C106">
        <v>4</v>
      </c>
      <c r="D106">
        <v>16</v>
      </c>
      <c r="E106">
        <v>1</v>
      </c>
      <c r="F106">
        <v>13</v>
      </c>
      <c r="G106">
        <v>13</v>
      </c>
      <c r="H106">
        <v>77</v>
      </c>
      <c r="I106">
        <v>18</v>
      </c>
      <c r="J106" s="3">
        <f t="shared" si="9"/>
        <v>0.23376623376623376</v>
      </c>
      <c r="K106">
        <f>IFERROR(VLOOKUP($A106,'[1]fed data'!$A$2:$F$59,5,FALSE),0)</f>
        <v>0</v>
      </c>
      <c r="L106">
        <f>IFERROR(VLOOKUP($A106,'[1]fed data'!$A$2:$F$59,6,FALSE),0)</f>
        <v>0</v>
      </c>
      <c r="M106">
        <f>IFERROR(VLOOKUP($A106,'[1]fed data'!$A$2:$F$59,3,FALSE),0)</f>
        <v>0</v>
      </c>
      <c r="N106">
        <f>IFERROR(VLOOKUP($A106,'[1]fed data'!$A$2:$F$59,4,FALSE),0)</f>
        <v>0</v>
      </c>
      <c r="O106">
        <f t="shared" si="12"/>
        <v>0</v>
      </c>
      <c r="P106">
        <f t="shared" si="12"/>
        <v>0</v>
      </c>
      <c r="Q106" s="3">
        <f t="shared" si="10"/>
        <v>0</v>
      </c>
      <c r="R106">
        <f t="shared" si="7"/>
        <v>77</v>
      </c>
      <c r="S106">
        <f t="shared" si="8"/>
        <v>18</v>
      </c>
      <c r="T106" s="3">
        <f t="shared" si="11"/>
        <v>0.23376623376623376</v>
      </c>
    </row>
    <row r="107" spans="1:20" x14ac:dyDescent="0.2">
      <c r="A107" t="s">
        <v>122</v>
      </c>
      <c r="B107">
        <v>124</v>
      </c>
      <c r="C107">
        <v>4</v>
      </c>
      <c r="F107">
        <v>8</v>
      </c>
      <c r="G107">
        <v>8</v>
      </c>
      <c r="H107">
        <v>132</v>
      </c>
      <c r="I107">
        <v>12</v>
      </c>
      <c r="J107" s="3">
        <f t="shared" si="9"/>
        <v>9.0909090909090912E-2</v>
      </c>
      <c r="K107">
        <f>IFERROR(VLOOKUP($A107,'[1]fed data'!$A$2:$F$59,5,FALSE),0)</f>
        <v>0</v>
      </c>
      <c r="L107">
        <f>IFERROR(VLOOKUP($A107,'[1]fed data'!$A$2:$F$59,6,FALSE),0)</f>
        <v>0</v>
      </c>
      <c r="M107">
        <f>IFERROR(VLOOKUP($A107,'[1]fed data'!$A$2:$F$59,3,FALSE),0)</f>
        <v>0</v>
      </c>
      <c r="N107">
        <f>IFERROR(VLOOKUP($A107,'[1]fed data'!$A$2:$F$59,4,FALSE),0)</f>
        <v>0</v>
      </c>
      <c r="O107">
        <f t="shared" si="12"/>
        <v>0</v>
      </c>
      <c r="P107">
        <f t="shared" si="12"/>
        <v>0</v>
      </c>
      <c r="Q107" s="3">
        <f t="shared" si="10"/>
        <v>0</v>
      </c>
      <c r="R107">
        <f t="shared" si="7"/>
        <v>132</v>
      </c>
      <c r="S107">
        <f t="shared" si="8"/>
        <v>12</v>
      </c>
      <c r="T107" s="3">
        <f t="shared" si="11"/>
        <v>9.0909090909090912E-2</v>
      </c>
    </row>
    <row r="108" spans="1:20" x14ac:dyDescent="0.2">
      <c r="A108" t="s">
        <v>123</v>
      </c>
      <c r="B108">
        <v>102</v>
      </c>
      <c r="C108">
        <v>3</v>
      </c>
      <c r="D108">
        <v>8</v>
      </c>
      <c r="E108">
        <v>2</v>
      </c>
      <c r="F108">
        <v>12</v>
      </c>
      <c r="G108">
        <v>8</v>
      </c>
      <c r="H108">
        <v>122</v>
      </c>
      <c r="I108">
        <v>13</v>
      </c>
      <c r="J108" s="3">
        <f t="shared" si="9"/>
        <v>0.10655737704918032</v>
      </c>
      <c r="K108">
        <f>IFERROR(VLOOKUP($A108,'[1]fed data'!$A$2:$F$59,5,FALSE),0)</f>
        <v>0</v>
      </c>
      <c r="L108">
        <f>IFERROR(VLOOKUP($A108,'[1]fed data'!$A$2:$F$59,6,FALSE),0)</f>
        <v>0</v>
      </c>
      <c r="M108">
        <f>IFERROR(VLOOKUP($A108,'[1]fed data'!$A$2:$F$59,3,FALSE),0)</f>
        <v>0</v>
      </c>
      <c r="N108">
        <f>IFERROR(VLOOKUP($A108,'[1]fed data'!$A$2:$F$59,4,FALSE),0)</f>
        <v>0</v>
      </c>
      <c r="O108">
        <f t="shared" si="12"/>
        <v>0</v>
      </c>
      <c r="P108">
        <f t="shared" si="12"/>
        <v>0</v>
      </c>
      <c r="Q108" s="3">
        <f t="shared" si="10"/>
        <v>0</v>
      </c>
      <c r="R108">
        <f t="shared" si="7"/>
        <v>122</v>
      </c>
      <c r="S108">
        <f t="shared" si="8"/>
        <v>13</v>
      </c>
      <c r="T108" s="3">
        <f t="shared" si="11"/>
        <v>0.10655737704918032</v>
      </c>
    </row>
    <row r="109" spans="1:20" x14ac:dyDescent="0.2">
      <c r="A109" t="s">
        <v>124</v>
      </c>
      <c r="B109">
        <v>344</v>
      </c>
      <c r="C109">
        <v>14</v>
      </c>
      <c r="D109">
        <v>81</v>
      </c>
      <c r="E109">
        <v>2</v>
      </c>
      <c r="H109">
        <v>425</v>
      </c>
      <c r="I109">
        <v>16</v>
      </c>
      <c r="J109" s="3">
        <f t="shared" si="9"/>
        <v>3.7647058823529408E-2</v>
      </c>
      <c r="K109">
        <f>IFERROR(VLOOKUP($A109,'[1]fed data'!$A$2:$F$59,5,FALSE),0)</f>
        <v>0</v>
      </c>
      <c r="L109">
        <f>IFERROR(VLOOKUP($A109,'[1]fed data'!$A$2:$F$59,6,FALSE),0)</f>
        <v>0</v>
      </c>
      <c r="M109">
        <f>IFERROR(VLOOKUP($A109,'[1]fed data'!$A$2:$F$59,3,FALSE),0)</f>
        <v>0</v>
      </c>
      <c r="N109">
        <f>IFERROR(VLOOKUP($A109,'[1]fed data'!$A$2:$F$59,4,FALSE),0)</f>
        <v>0</v>
      </c>
      <c r="O109">
        <f t="shared" si="12"/>
        <v>0</v>
      </c>
      <c r="P109">
        <f t="shared" si="12"/>
        <v>0</v>
      </c>
      <c r="Q109" s="3">
        <f t="shared" si="10"/>
        <v>0</v>
      </c>
      <c r="R109">
        <f t="shared" si="7"/>
        <v>425</v>
      </c>
      <c r="S109">
        <f t="shared" si="8"/>
        <v>16</v>
      </c>
      <c r="T109" s="3">
        <f t="shared" si="11"/>
        <v>3.7647058823529408E-2</v>
      </c>
    </row>
    <row r="110" spans="1:20" x14ac:dyDescent="0.2">
      <c r="A110" t="s">
        <v>125</v>
      </c>
      <c r="B110">
        <v>152</v>
      </c>
      <c r="C110">
        <v>0</v>
      </c>
      <c r="D110">
        <v>1</v>
      </c>
      <c r="E110">
        <v>0</v>
      </c>
      <c r="F110">
        <v>20</v>
      </c>
      <c r="G110">
        <v>9</v>
      </c>
      <c r="H110">
        <v>173</v>
      </c>
      <c r="I110">
        <v>9</v>
      </c>
      <c r="J110" s="3">
        <f t="shared" si="9"/>
        <v>5.2023121387283239E-2</v>
      </c>
      <c r="K110">
        <f>IFERROR(VLOOKUP($A110,'[1]fed data'!$A$2:$F$59,5,FALSE),0)</f>
        <v>0</v>
      </c>
      <c r="L110">
        <f>IFERROR(VLOOKUP($A110,'[1]fed data'!$A$2:$F$59,6,FALSE),0)</f>
        <v>0</v>
      </c>
      <c r="M110">
        <f>IFERROR(VLOOKUP($A110,'[1]fed data'!$A$2:$F$59,3,FALSE),0)</f>
        <v>0</v>
      </c>
      <c r="N110">
        <f>IFERROR(VLOOKUP($A110,'[1]fed data'!$A$2:$F$59,4,FALSE),0)</f>
        <v>0</v>
      </c>
      <c r="O110">
        <f t="shared" si="12"/>
        <v>0</v>
      </c>
      <c r="P110">
        <f t="shared" si="12"/>
        <v>0</v>
      </c>
      <c r="Q110" s="3">
        <f t="shared" si="10"/>
        <v>0</v>
      </c>
      <c r="R110">
        <f t="shared" si="7"/>
        <v>173</v>
      </c>
      <c r="S110">
        <f t="shared" si="8"/>
        <v>9</v>
      </c>
      <c r="T110" s="3">
        <f t="shared" si="11"/>
        <v>5.2023121387283239E-2</v>
      </c>
    </row>
    <row r="111" spans="1:20" x14ac:dyDescent="0.2">
      <c r="A111" t="s">
        <v>126</v>
      </c>
      <c r="B111">
        <v>48</v>
      </c>
      <c r="C111">
        <v>4</v>
      </c>
      <c r="D111">
        <v>12</v>
      </c>
      <c r="E111">
        <v>1</v>
      </c>
      <c r="F111">
        <v>8</v>
      </c>
      <c r="G111">
        <v>3</v>
      </c>
      <c r="H111">
        <v>68</v>
      </c>
      <c r="I111">
        <v>8</v>
      </c>
      <c r="J111" s="3">
        <f t="shared" si="9"/>
        <v>0.11764705882352941</v>
      </c>
      <c r="K111">
        <f>IFERROR(VLOOKUP($A111,'[1]fed data'!$A$2:$F$59,5,FALSE),0)</f>
        <v>0</v>
      </c>
      <c r="L111">
        <f>IFERROR(VLOOKUP($A111,'[1]fed data'!$A$2:$F$59,6,FALSE),0)</f>
        <v>0</v>
      </c>
      <c r="M111">
        <f>IFERROR(VLOOKUP($A111,'[1]fed data'!$A$2:$F$59,3,FALSE),0)</f>
        <v>0</v>
      </c>
      <c r="N111">
        <f>IFERROR(VLOOKUP($A111,'[1]fed data'!$A$2:$F$59,4,FALSE),0)</f>
        <v>0</v>
      </c>
      <c r="O111">
        <f t="shared" si="12"/>
        <v>0</v>
      </c>
      <c r="P111">
        <f t="shared" si="12"/>
        <v>0</v>
      </c>
      <c r="Q111" s="3">
        <f t="shared" si="10"/>
        <v>0</v>
      </c>
      <c r="R111">
        <f t="shared" si="7"/>
        <v>68</v>
      </c>
      <c r="S111">
        <f t="shared" si="8"/>
        <v>8</v>
      </c>
      <c r="T111" s="3">
        <f t="shared" si="11"/>
        <v>0.11764705882352941</v>
      </c>
    </row>
    <row r="112" spans="1:20" x14ac:dyDescent="0.2">
      <c r="A112" t="s">
        <v>127</v>
      </c>
      <c r="B112">
        <v>109</v>
      </c>
      <c r="C112">
        <v>3</v>
      </c>
      <c r="D112">
        <v>65</v>
      </c>
      <c r="E112">
        <v>0</v>
      </c>
      <c r="F112">
        <v>16</v>
      </c>
      <c r="G112">
        <v>0</v>
      </c>
      <c r="H112">
        <v>190</v>
      </c>
      <c r="I112">
        <v>3</v>
      </c>
      <c r="J112" s="3">
        <f t="shared" si="9"/>
        <v>1.5789473684210527E-2</v>
      </c>
      <c r="K112">
        <f>IFERROR(VLOOKUP($A112,'[1]fed data'!$A$2:$F$59,5,FALSE),0)</f>
        <v>0</v>
      </c>
      <c r="L112">
        <f>IFERROR(VLOOKUP($A112,'[1]fed data'!$A$2:$F$59,6,FALSE),0)</f>
        <v>0</v>
      </c>
      <c r="M112">
        <f>IFERROR(VLOOKUP($A112,'[1]fed data'!$A$2:$F$59,3,FALSE),0)</f>
        <v>0</v>
      </c>
      <c r="N112">
        <f>IFERROR(VLOOKUP($A112,'[1]fed data'!$A$2:$F$59,4,FALSE),0)</f>
        <v>0</v>
      </c>
      <c r="O112">
        <f t="shared" si="12"/>
        <v>0</v>
      </c>
      <c r="P112">
        <f t="shared" si="12"/>
        <v>0</v>
      </c>
      <c r="Q112" s="3">
        <f t="shared" si="10"/>
        <v>0</v>
      </c>
      <c r="R112">
        <f t="shared" si="7"/>
        <v>190</v>
      </c>
      <c r="S112">
        <f t="shared" si="8"/>
        <v>3</v>
      </c>
      <c r="T112" s="3">
        <f t="shared" si="11"/>
        <v>1.5789473684210527E-2</v>
      </c>
    </row>
    <row r="113" spans="1:20" x14ac:dyDescent="0.2">
      <c r="A113" t="s">
        <v>128</v>
      </c>
      <c r="B113">
        <v>150</v>
      </c>
      <c r="C113">
        <v>8</v>
      </c>
      <c r="D113">
        <v>14</v>
      </c>
      <c r="E113">
        <v>1</v>
      </c>
      <c r="H113">
        <v>164</v>
      </c>
      <c r="I113">
        <v>9</v>
      </c>
      <c r="J113" s="3">
        <f t="shared" si="9"/>
        <v>5.4878048780487805E-2</v>
      </c>
      <c r="K113">
        <f>IFERROR(VLOOKUP($A113,'[1]fed data'!$A$2:$F$59,5,FALSE),0)</f>
        <v>0</v>
      </c>
      <c r="L113">
        <f>IFERROR(VLOOKUP($A113,'[1]fed data'!$A$2:$F$59,6,FALSE),0)</f>
        <v>0</v>
      </c>
      <c r="M113">
        <f>IFERROR(VLOOKUP($A113,'[1]fed data'!$A$2:$F$59,3,FALSE),0)</f>
        <v>0</v>
      </c>
      <c r="N113">
        <f>IFERROR(VLOOKUP($A113,'[1]fed data'!$A$2:$F$59,4,FALSE),0)</f>
        <v>0</v>
      </c>
      <c r="O113">
        <f t="shared" si="12"/>
        <v>0</v>
      </c>
      <c r="P113">
        <f t="shared" si="12"/>
        <v>0</v>
      </c>
      <c r="Q113" s="3">
        <f t="shared" si="10"/>
        <v>0</v>
      </c>
      <c r="R113">
        <f t="shared" si="7"/>
        <v>164</v>
      </c>
      <c r="S113">
        <f t="shared" si="8"/>
        <v>9</v>
      </c>
      <c r="T113" s="3">
        <f t="shared" si="11"/>
        <v>5.4878048780487805E-2</v>
      </c>
    </row>
    <row r="114" spans="1:20" x14ac:dyDescent="0.2">
      <c r="A114" t="s">
        <v>129</v>
      </c>
      <c r="B114">
        <v>48</v>
      </c>
      <c r="C114">
        <v>2</v>
      </c>
      <c r="D114">
        <v>6</v>
      </c>
      <c r="E114">
        <v>0</v>
      </c>
      <c r="H114">
        <v>54</v>
      </c>
      <c r="I114">
        <v>2</v>
      </c>
      <c r="J114" s="3">
        <f t="shared" si="9"/>
        <v>3.7037037037037035E-2</v>
      </c>
      <c r="K114">
        <f>IFERROR(VLOOKUP($A114,'[1]fed data'!$A$2:$F$59,5,FALSE),0)</f>
        <v>0</v>
      </c>
      <c r="L114">
        <f>IFERROR(VLOOKUP($A114,'[1]fed data'!$A$2:$F$59,6,FALSE),0)</f>
        <v>0</v>
      </c>
      <c r="M114">
        <f>IFERROR(VLOOKUP($A114,'[1]fed data'!$A$2:$F$59,3,FALSE),0)</f>
        <v>0</v>
      </c>
      <c r="N114">
        <f>IFERROR(VLOOKUP($A114,'[1]fed data'!$A$2:$F$59,4,FALSE),0)</f>
        <v>0</v>
      </c>
      <c r="O114">
        <f t="shared" si="12"/>
        <v>0</v>
      </c>
      <c r="P114">
        <f t="shared" si="12"/>
        <v>0</v>
      </c>
      <c r="Q114" s="3">
        <f t="shared" si="10"/>
        <v>0</v>
      </c>
      <c r="R114">
        <f t="shared" si="7"/>
        <v>54</v>
      </c>
      <c r="S114">
        <f t="shared" si="8"/>
        <v>2</v>
      </c>
      <c r="T114" s="3">
        <f t="shared" si="11"/>
        <v>3.7037037037037035E-2</v>
      </c>
    </row>
    <row r="115" spans="1:20" x14ac:dyDescent="0.2">
      <c r="A115" t="s">
        <v>130</v>
      </c>
      <c r="B115">
        <v>352</v>
      </c>
      <c r="C115">
        <v>11</v>
      </c>
      <c r="D115">
        <v>38</v>
      </c>
      <c r="E115">
        <v>1</v>
      </c>
      <c r="F115">
        <v>16</v>
      </c>
      <c r="G115">
        <v>16</v>
      </c>
      <c r="H115">
        <v>406</v>
      </c>
      <c r="I115">
        <v>28</v>
      </c>
      <c r="J115" s="3">
        <f t="shared" si="9"/>
        <v>6.8965517241379309E-2</v>
      </c>
      <c r="K115">
        <f>IFERROR(VLOOKUP($A115,'[1]fed data'!$A$2:$F$59,5,FALSE),0)</f>
        <v>176</v>
      </c>
      <c r="L115">
        <f>IFERROR(VLOOKUP($A115,'[1]fed data'!$A$2:$F$59,6,FALSE),0)</f>
        <v>16</v>
      </c>
      <c r="M115">
        <f>IFERROR(VLOOKUP($A115,'[1]fed data'!$A$2:$F$59,3,FALSE),0)</f>
        <v>283</v>
      </c>
      <c r="N115">
        <f>IFERROR(VLOOKUP($A115,'[1]fed data'!$A$2:$F$59,4,FALSE),0)</f>
        <v>7</v>
      </c>
      <c r="O115">
        <f t="shared" si="12"/>
        <v>459</v>
      </c>
      <c r="P115">
        <f t="shared" si="12"/>
        <v>23</v>
      </c>
      <c r="Q115" s="3">
        <f t="shared" si="10"/>
        <v>5.0108932461873638E-2</v>
      </c>
      <c r="R115">
        <f t="shared" si="7"/>
        <v>865</v>
      </c>
      <c r="S115">
        <f t="shared" si="8"/>
        <v>51</v>
      </c>
      <c r="T115" s="3">
        <f t="shared" si="11"/>
        <v>5.8959537572254334E-2</v>
      </c>
    </row>
    <row r="116" spans="1:20" x14ac:dyDescent="0.2">
      <c r="A116" t="s">
        <v>131</v>
      </c>
      <c r="B116">
        <v>64</v>
      </c>
      <c r="C116">
        <v>0</v>
      </c>
      <c r="F116">
        <v>8</v>
      </c>
      <c r="G116">
        <v>0</v>
      </c>
      <c r="H116">
        <v>72</v>
      </c>
      <c r="I116">
        <v>0</v>
      </c>
      <c r="J116" s="3">
        <f t="shared" si="9"/>
        <v>0</v>
      </c>
      <c r="K116">
        <f>IFERROR(VLOOKUP($A116,'[1]fed data'!$A$2:$F$59,5,FALSE),0)</f>
        <v>0</v>
      </c>
      <c r="L116">
        <f>IFERROR(VLOOKUP($A116,'[1]fed data'!$A$2:$F$59,6,FALSE),0)</f>
        <v>0</v>
      </c>
      <c r="M116">
        <f>IFERROR(VLOOKUP($A116,'[1]fed data'!$A$2:$F$59,3,FALSE),0)</f>
        <v>0</v>
      </c>
      <c r="N116">
        <f>IFERROR(VLOOKUP($A116,'[1]fed data'!$A$2:$F$59,4,FALSE),0)</f>
        <v>0</v>
      </c>
      <c r="O116">
        <f t="shared" si="12"/>
        <v>0</v>
      </c>
      <c r="P116">
        <f t="shared" si="12"/>
        <v>0</v>
      </c>
      <c r="Q116" s="3">
        <f t="shared" si="10"/>
        <v>0</v>
      </c>
      <c r="R116">
        <f t="shared" si="7"/>
        <v>72</v>
      </c>
      <c r="S116">
        <f t="shared" si="8"/>
        <v>0</v>
      </c>
      <c r="T116" s="3">
        <f t="shared" si="11"/>
        <v>0</v>
      </c>
    </row>
    <row r="117" spans="1:20" x14ac:dyDescent="0.2">
      <c r="A117" t="s">
        <v>132</v>
      </c>
      <c r="B117">
        <v>164</v>
      </c>
      <c r="C117">
        <v>6</v>
      </c>
      <c r="F117">
        <v>25</v>
      </c>
      <c r="G117">
        <v>0</v>
      </c>
      <c r="H117">
        <v>189</v>
      </c>
      <c r="I117">
        <v>6</v>
      </c>
      <c r="J117" s="3">
        <f t="shared" si="9"/>
        <v>3.1746031746031744E-2</v>
      </c>
      <c r="K117">
        <f>IFERROR(VLOOKUP($A117,'[1]fed data'!$A$2:$F$59,5,FALSE),0)</f>
        <v>722</v>
      </c>
      <c r="L117">
        <f>IFERROR(VLOOKUP($A117,'[1]fed data'!$A$2:$F$59,6,FALSE),0)</f>
        <v>48</v>
      </c>
      <c r="M117">
        <f>IFERROR(VLOOKUP($A117,'[1]fed data'!$A$2:$F$59,3,FALSE),0)</f>
        <v>473</v>
      </c>
      <c r="N117">
        <f>IFERROR(VLOOKUP($A117,'[1]fed data'!$A$2:$F$59,4,FALSE),0)</f>
        <v>13</v>
      </c>
      <c r="O117">
        <f t="shared" si="12"/>
        <v>1195</v>
      </c>
      <c r="P117">
        <f t="shared" si="12"/>
        <v>61</v>
      </c>
      <c r="Q117" s="3">
        <f t="shared" si="10"/>
        <v>5.1046025104602509E-2</v>
      </c>
      <c r="R117">
        <f t="shared" si="7"/>
        <v>1384</v>
      </c>
      <c r="S117">
        <f t="shared" si="8"/>
        <v>67</v>
      </c>
      <c r="T117" s="3">
        <f t="shared" si="11"/>
        <v>4.8410404624277453E-2</v>
      </c>
    </row>
    <row r="118" spans="1:20" x14ac:dyDescent="0.2">
      <c r="A118" t="s">
        <v>133</v>
      </c>
      <c r="B118">
        <v>80</v>
      </c>
      <c r="C118">
        <v>4</v>
      </c>
      <c r="D118">
        <v>4</v>
      </c>
      <c r="E118">
        <v>0</v>
      </c>
      <c r="H118">
        <v>84</v>
      </c>
      <c r="I118">
        <v>4</v>
      </c>
      <c r="J118" s="3">
        <f t="shared" si="9"/>
        <v>4.7619047619047616E-2</v>
      </c>
      <c r="K118">
        <f>IFERROR(VLOOKUP($A118,'[1]fed data'!$A$2:$F$59,5,FALSE),0)</f>
        <v>0</v>
      </c>
      <c r="L118">
        <f>IFERROR(VLOOKUP($A118,'[1]fed data'!$A$2:$F$59,6,FALSE),0)</f>
        <v>0</v>
      </c>
      <c r="M118">
        <f>IFERROR(VLOOKUP($A118,'[1]fed data'!$A$2:$F$59,3,FALSE),0)</f>
        <v>0</v>
      </c>
      <c r="N118">
        <f>IFERROR(VLOOKUP($A118,'[1]fed data'!$A$2:$F$59,4,FALSE),0)</f>
        <v>0</v>
      </c>
      <c r="O118">
        <f t="shared" si="12"/>
        <v>0</v>
      </c>
      <c r="P118">
        <f t="shared" si="12"/>
        <v>0</v>
      </c>
      <c r="Q118" s="3">
        <f t="shared" si="10"/>
        <v>0</v>
      </c>
      <c r="R118">
        <f t="shared" si="7"/>
        <v>84</v>
      </c>
      <c r="S118">
        <f t="shared" si="8"/>
        <v>4</v>
      </c>
      <c r="T118" s="3">
        <f t="shared" si="11"/>
        <v>4.7619047619047616E-2</v>
      </c>
    </row>
    <row r="119" spans="1:20" x14ac:dyDescent="0.2">
      <c r="A119" t="s">
        <v>134</v>
      </c>
      <c r="B119">
        <v>132</v>
      </c>
      <c r="C119">
        <v>10</v>
      </c>
      <c r="D119">
        <v>23</v>
      </c>
      <c r="E119">
        <v>1</v>
      </c>
      <c r="F119">
        <v>8</v>
      </c>
      <c r="G119">
        <v>8</v>
      </c>
      <c r="H119">
        <v>163</v>
      </c>
      <c r="I119">
        <v>19</v>
      </c>
      <c r="J119" s="3">
        <f t="shared" si="9"/>
        <v>0.1165644171779141</v>
      </c>
      <c r="K119">
        <f>IFERROR(VLOOKUP($A119,'[1]fed data'!$A$2:$F$59,5,FALSE),0)</f>
        <v>0</v>
      </c>
      <c r="L119">
        <f>IFERROR(VLOOKUP($A119,'[1]fed data'!$A$2:$F$59,6,FALSE),0)</f>
        <v>0</v>
      </c>
      <c r="M119">
        <f>IFERROR(VLOOKUP($A119,'[1]fed data'!$A$2:$F$59,3,FALSE),0)</f>
        <v>0</v>
      </c>
      <c r="N119">
        <f>IFERROR(VLOOKUP($A119,'[1]fed data'!$A$2:$F$59,4,FALSE),0)</f>
        <v>0</v>
      </c>
      <c r="O119">
        <f t="shared" si="12"/>
        <v>0</v>
      </c>
      <c r="P119">
        <f t="shared" si="12"/>
        <v>0</v>
      </c>
      <c r="Q119" s="3">
        <f t="shared" si="10"/>
        <v>0</v>
      </c>
      <c r="R119">
        <f t="shared" si="7"/>
        <v>163</v>
      </c>
      <c r="S119">
        <f t="shared" si="8"/>
        <v>19</v>
      </c>
      <c r="T119" s="3">
        <f t="shared" si="11"/>
        <v>0.1165644171779141</v>
      </c>
    </row>
    <row r="120" spans="1:20" x14ac:dyDescent="0.2">
      <c r="A120" t="s">
        <v>135</v>
      </c>
      <c r="B120">
        <v>222</v>
      </c>
      <c r="C120">
        <v>5</v>
      </c>
      <c r="D120">
        <v>84</v>
      </c>
      <c r="E120">
        <v>0</v>
      </c>
      <c r="H120">
        <v>306</v>
      </c>
      <c r="I120">
        <v>5</v>
      </c>
      <c r="J120" s="3">
        <f t="shared" si="9"/>
        <v>1.6339869281045753E-2</v>
      </c>
      <c r="K120">
        <f>IFERROR(VLOOKUP($A120,'[1]fed data'!$A$2:$F$59,5,FALSE),0)</f>
        <v>0</v>
      </c>
      <c r="L120">
        <f>IFERROR(VLOOKUP($A120,'[1]fed data'!$A$2:$F$59,6,FALSE),0)</f>
        <v>0</v>
      </c>
      <c r="M120">
        <f>IFERROR(VLOOKUP($A120,'[1]fed data'!$A$2:$F$59,3,FALSE),0)</f>
        <v>0</v>
      </c>
      <c r="N120">
        <f>IFERROR(VLOOKUP($A120,'[1]fed data'!$A$2:$F$59,4,FALSE),0)</f>
        <v>0</v>
      </c>
      <c r="O120">
        <f t="shared" si="12"/>
        <v>0</v>
      </c>
      <c r="P120">
        <f t="shared" si="12"/>
        <v>0</v>
      </c>
      <c r="Q120" s="3">
        <f t="shared" si="10"/>
        <v>0</v>
      </c>
      <c r="R120">
        <f t="shared" si="7"/>
        <v>306</v>
      </c>
      <c r="S120">
        <f t="shared" si="8"/>
        <v>5</v>
      </c>
      <c r="T120" s="3">
        <f t="shared" si="11"/>
        <v>1.6339869281045753E-2</v>
      </c>
    </row>
    <row r="121" spans="1:20" x14ac:dyDescent="0.2">
      <c r="A121" t="s">
        <v>136</v>
      </c>
      <c r="B121">
        <v>227</v>
      </c>
      <c r="C121">
        <v>5</v>
      </c>
      <c r="F121">
        <v>7</v>
      </c>
      <c r="G121">
        <v>0</v>
      </c>
      <c r="H121">
        <v>234</v>
      </c>
      <c r="I121">
        <v>5</v>
      </c>
      <c r="J121" s="3">
        <f t="shared" si="9"/>
        <v>2.1367521367521368E-2</v>
      </c>
      <c r="K121">
        <f>IFERROR(VLOOKUP($A121,'[1]fed data'!$A$2:$F$59,5,FALSE),0)</f>
        <v>0</v>
      </c>
      <c r="L121">
        <f>IFERROR(VLOOKUP($A121,'[1]fed data'!$A$2:$F$59,6,FALSE),0)</f>
        <v>0</v>
      </c>
      <c r="M121">
        <f>IFERROR(VLOOKUP($A121,'[1]fed data'!$A$2:$F$59,3,FALSE),0)</f>
        <v>0</v>
      </c>
      <c r="N121">
        <f>IFERROR(VLOOKUP($A121,'[1]fed data'!$A$2:$F$59,4,FALSE),0)</f>
        <v>0</v>
      </c>
      <c r="O121">
        <f t="shared" si="12"/>
        <v>0</v>
      </c>
      <c r="P121">
        <f t="shared" si="12"/>
        <v>0</v>
      </c>
      <c r="Q121" s="3">
        <f t="shared" si="10"/>
        <v>0</v>
      </c>
      <c r="R121">
        <f t="shared" si="7"/>
        <v>234</v>
      </c>
      <c r="S121">
        <f t="shared" si="8"/>
        <v>5</v>
      </c>
      <c r="T121" s="3">
        <f t="shared" si="11"/>
        <v>2.1367521367521368E-2</v>
      </c>
    </row>
    <row r="122" spans="1:20" x14ac:dyDescent="0.2">
      <c r="A122" t="s">
        <v>137</v>
      </c>
      <c r="B122">
        <v>97</v>
      </c>
      <c r="C122">
        <v>3</v>
      </c>
      <c r="D122">
        <v>16</v>
      </c>
      <c r="E122">
        <v>0</v>
      </c>
      <c r="H122">
        <v>113</v>
      </c>
      <c r="I122">
        <v>3</v>
      </c>
      <c r="J122" s="3">
        <f t="shared" si="9"/>
        <v>2.6548672566371681E-2</v>
      </c>
      <c r="K122">
        <f>IFERROR(VLOOKUP($A122,'[1]fed data'!$A$2:$F$59,5,FALSE),0)</f>
        <v>0</v>
      </c>
      <c r="L122">
        <f>IFERROR(VLOOKUP($A122,'[1]fed data'!$A$2:$F$59,6,FALSE),0)</f>
        <v>0</v>
      </c>
      <c r="M122">
        <f>IFERROR(VLOOKUP($A122,'[1]fed data'!$A$2:$F$59,3,FALSE),0)</f>
        <v>0</v>
      </c>
      <c r="N122">
        <f>IFERROR(VLOOKUP($A122,'[1]fed data'!$A$2:$F$59,4,FALSE),0)</f>
        <v>0</v>
      </c>
      <c r="O122">
        <f t="shared" si="12"/>
        <v>0</v>
      </c>
      <c r="P122">
        <f t="shared" si="12"/>
        <v>0</v>
      </c>
      <c r="Q122" s="3">
        <f t="shared" si="10"/>
        <v>0</v>
      </c>
      <c r="R122">
        <f t="shared" si="7"/>
        <v>113</v>
      </c>
      <c r="S122">
        <f t="shared" si="8"/>
        <v>3</v>
      </c>
      <c r="T122" s="3">
        <f t="shared" si="11"/>
        <v>2.6548672566371681E-2</v>
      </c>
    </row>
    <row r="123" spans="1:20" x14ac:dyDescent="0.2">
      <c r="A123" t="s">
        <v>138</v>
      </c>
      <c r="B123">
        <v>24</v>
      </c>
      <c r="C123">
        <v>2</v>
      </c>
      <c r="D123">
        <v>6</v>
      </c>
      <c r="E123">
        <v>1</v>
      </c>
      <c r="H123">
        <v>30</v>
      </c>
      <c r="I123">
        <v>3</v>
      </c>
      <c r="J123" s="3">
        <f t="shared" si="9"/>
        <v>0.1</v>
      </c>
      <c r="K123">
        <f>IFERROR(VLOOKUP($A123,'[1]fed data'!$A$2:$F$59,5,FALSE),0)</f>
        <v>0</v>
      </c>
      <c r="L123">
        <f>IFERROR(VLOOKUP($A123,'[1]fed data'!$A$2:$F$59,6,FALSE),0)</f>
        <v>0</v>
      </c>
      <c r="M123">
        <f>IFERROR(VLOOKUP($A123,'[1]fed data'!$A$2:$F$59,3,FALSE),0)</f>
        <v>0</v>
      </c>
      <c r="N123">
        <f>IFERROR(VLOOKUP($A123,'[1]fed data'!$A$2:$F$59,4,FALSE),0)</f>
        <v>0</v>
      </c>
      <c r="O123">
        <f t="shared" si="12"/>
        <v>0</v>
      </c>
      <c r="P123">
        <f t="shared" si="12"/>
        <v>0</v>
      </c>
      <c r="Q123" s="3">
        <f t="shared" si="10"/>
        <v>0</v>
      </c>
      <c r="R123">
        <f t="shared" si="7"/>
        <v>30</v>
      </c>
      <c r="S123">
        <f t="shared" si="8"/>
        <v>3</v>
      </c>
      <c r="T123" s="3">
        <f t="shared" si="11"/>
        <v>0.1</v>
      </c>
    </row>
    <row r="124" spans="1:20" x14ac:dyDescent="0.2">
      <c r="A124" t="s">
        <v>139</v>
      </c>
      <c r="B124">
        <v>54</v>
      </c>
      <c r="C124">
        <v>5</v>
      </c>
      <c r="D124">
        <v>10</v>
      </c>
      <c r="E124">
        <v>0</v>
      </c>
      <c r="H124">
        <v>64</v>
      </c>
      <c r="I124">
        <v>5</v>
      </c>
      <c r="J124" s="3">
        <f t="shared" si="9"/>
        <v>7.8125E-2</v>
      </c>
      <c r="K124">
        <f>IFERROR(VLOOKUP($A124,'[1]fed data'!$A$2:$F$59,5,FALSE),0)</f>
        <v>0</v>
      </c>
      <c r="L124">
        <f>IFERROR(VLOOKUP($A124,'[1]fed data'!$A$2:$F$59,6,FALSE),0)</f>
        <v>0</v>
      </c>
      <c r="M124">
        <f>IFERROR(VLOOKUP($A124,'[1]fed data'!$A$2:$F$59,3,FALSE),0)</f>
        <v>0</v>
      </c>
      <c r="N124">
        <f>IFERROR(VLOOKUP($A124,'[1]fed data'!$A$2:$F$59,4,FALSE),0)</f>
        <v>0</v>
      </c>
      <c r="O124">
        <f t="shared" si="12"/>
        <v>0</v>
      </c>
      <c r="P124">
        <f t="shared" si="12"/>
        <v>0</v>
      </c>
      <c r="Q124" s="3">
        <f t="shared" si="10"/>
        <v>0</v>
      </c>
      <c r="R124">
        <f t="shared" si="7"/>
        <v>64</v>
      </c>
      <c r="S124">
        <f t="shared" si="8"/>
        <v>5</v>
      </c>
      <c r="T124" s="3">
        <f t="shared" si="11"/>
        <v>7.8125E-2</v>
      </c>
    </row>
    <row r="125" spans="1:20" x14ac:dyDescent="0.2">
      <c r="A125" t="s">
        <v>140</v>
      </c>
      <c r="B125">
        <v>112</v>
      </c>
      <c r="C125">
        <v>6</v>
      </c>
      <c r="H125">
        <v>112</v>
      </c>
      <c r="I125">
        <v>6</v>
      </c>
      <c r="J125" s="3">
        <f t="shared" si="9"/>
        <v>5.3571428571428568E-2</v>
      </c>
      <c r="K125">
        <f>IFERROR(VLOOKUP($A125,'[1]fed data'!$A$2:$F$59,5,FALSE),0)</f>
        <v>0</v>
      </c>
      <c r="L125">
        <f>IFERROR(VLOOKUP($A125,'[1]fed data'!$A$2:$F$59,6,FALSE),0)</f>
        <v>0</v>
      </c>
      <c r="M125">
        <f>IFERROR(VLOOKUP($A125,'[1]fed data'!$A$2:$F$59,3,FALSE),0)</f>
        <v>32</v>
      </c>
      <c r="N125">
        <f>IFERROR(VLOOKUP($A125,'[1]fed data'!$A$2:$F$59,4,FALSE),0)</f>
        <v>4</v>
      </c>
      <c r="O125">
        <f t="shared" si="12"/>
        <v>32</v>
      </c>
      <c r="P125">
        <f t="shared" si="12"/>
        <v>4</v>
      </c>
      <c r="Q125" s="3">
        <f t="shared" si="10"/>
        <v>0.125</v>
      </c>
      <c r="R125">
        <f t="shared" si="7"/>
        <v>144</v>
      </c>
      <c r="S125">
        <f t="shared" si="8"/>
        <v>10</v>
      </c>
      <c r="T125" s="3">
        <f t="shared" si="11"/>
        <v>6.9444444444444448E-2</v>
      </c>
    </row>
    <row r="126" spans="1:20" x14ac:dyDescent="0.2">
      <c r="A126" t="s">
        <v>141</v>
      </c>
      <c r="B126">
        <v>60</v>
      </c>
      <c r="C126">
        <v>6</v>
      </c>
      <c r="H126">
        <v>60</v>
      </c>
      <c r="I126">
        <v>6</v>
      </c>
      <c r="J126" s="3">
        <f t="shared" si="9"/>
        <v>0.1</v>
      </c>
      <c r="K126">
        <f>IFERROR(VLOOKUP($A126,'[1]fed data'!$A$2:$F$59,5,FALSE),0)</f>
        <v>0</v>
      </c>
      <c r="L126">
        <f>IFERROR(VLOOKUP($A126,'[1]fed data'!$A$2:$F$59,6,FALSE),0)</f>
        <v>0</v>
      </c>
      <c r="M126">
        <f>IFERROR(VLOOKUP($A126,'[1]fed data'!$A$2:$F$59,3,FALSE),0)</f>
        <v>0</v>
      </c>
      <c r="N126">
        <f>IFERROR(VLOOKUP($A126,'[1]fed data'!$A$2:$F$59,4,FALSE),0)</f>
        <v>0</v>
      </c>
      <c r="O126">
        <f t="shared" si="12"/>
        <v>0</v>
      </c>
      <c r="P126">
        <f t="shared" si="12"/>
        <v>0</v>
      </c>
      <c r="Q126" s="3">
        <f t="shared" si="10"/>
        <v>0</v>
      </c>
      <c r="R126">
        <f t="shared" si="7"/>
        <v>60</v>
      </c>
      <c r="S126">
        <f t="shared" si="8"/>
        <v>6</v>
      </c>
      <c r="T126" s="3">
        <f t="shared" si="11"/>
        <v>0.1</v>
      </c>
    </row>
    <row r="127" spans="1:20" x14ac:dyDescent="0.2">
      <c r="A127" t="s">
        <v>142</v>
      </c>
      <c r="B127">
        <v>144</v>
      </c>
      <c r="C127">
        <v>2</v>
      </c>
      <c r="F127">
        <v>8</v>
      </c>
      <c r="G127">
        <v>6</v>
      </c>
      <c r="H127">
        <v>152</v>
      </c>
      <c r="I127">
        <v>8</v>
      </c>
      <c r="J127" s="3">
        <f t="shared" si="9"/>
        <v>5.2631578947368418E-2</v>
      </c>
      <c r="K127">
        <f>IFERROR(VLOOKUP($A127,'[1]fed data'!$A$2:$F$59,5,FALSE),0)</f>
        <v>0</v>
      </c>
      <c r="L127">
        <f>IFERROR(VLOOKUP($A127,'[1]fed data'!$A$2:$F$59,6,FALSE),0)</f>
        <v>0</v>
      </c>
      <c r="M127">
        <f>IFERROR(VLOOKUP($A127,'[1]fed data'!$A$2:$F$59,3,FALSE),0)</f>
        <v>0</v>
      </c>
      <c r="N127">
        <f>IFERROR(VLOOKUP($A127,'[1]fed data'!$A$2:$F$59,4,FALSE),0)</f>
        <v>0</v>
      </c>
      <c r="O127">
        <f t="shared" si="12"/>
        <v>0</v>
      </c>
      <c r="P127">
        <f t="shared" si="12"/>
        <v>0</v>
      </c>
      <c r="Q127" s="3">
        <f t="shared" si="10"/>
        <v>0</v>
      </c>
      <c r="R127">
        <f t="shared" si="7"/>
        <v>152</v>
      </c>
      <c r="S127">
        <f t="shared" si="8"/>
        <v>8</v>
      </c>
      <c r="T127" s="3">
        <f t="shared" si="11"/>
        <v>5.2631578947368418E-2</v>
      </c>
    </row>
    <row r="128" spans="1:20" x14ac:dyDescent="0.2">
      <c r="A128" t="s">
        <v>143</v>
      </c>
      <c r="B128">
        <v>94</v>
      </c>
      <c r="C128">
        <v>0</v>
      </c>
      <c r="F128">
        <v>9</v>
      </c>
      <c r="G128">
        <v>7</v>
      </c>
      <c r="H128">
        <v>103</v>
      </c>
      <c r="I128">
        <v>7</v>
      </c>
      <c r="J128" s="3">
        <f t="shared" si="9"/>
        <v>6.7961165048543687E-2</v>
      </c>
      <c r="K128">
        <f>IFERROR(VLOOKUP($A128,'[1]fed data'!$A$2:$F$59,5,FALSE),0)</f>
        <v>70</v>
      </c>
      <c r="L128">
        <f>IFERROR(VLOOKUP($A128,'[1]fed data'!$A$2:$F$59,6,FALSE),0)</f>
        <v>6</v>
      </c>
      <c r="M128">
        <f>IFERROR(VLOOKUP($A128,'[1]fed data'!$A$2:$F$59,3,FALSE),0)</f>
        <v>30</v>
      </c>
      <c r="N128">
        <f>IFERROR(VLOOKUP($A128,'[1]fed data'!$A$2:$F$59,4,FALSE),0)</f>
        <v>2</v>
      </c>
      <c r="O128">
        <f t="shared" si="12"/>
        <v>100</v>
      </c>
      <c r="P128">
        <f t="shared" si="12"/>
        <v>8</v>
      </c>
      <c r="Q128" s="3">
        <f t="shared" si="10"/>
        <v>0.08</v>
      </c>
      <c r="R128">
        <f t="shared" si="7"/>
        <v>203</v>
      </c>
      <c r="S128">
        <f t="shared" si="8"/>
        <v>15</v>
      </c>
      <c r="T128" s="3">
        <f t="shared" si="11"/>
        <v>7.3891625615763554E-2</v>
      </c>
    </row>
    <row r="129" spans="1:20" x14ac:dyDescent="0.2">
      <c r="A129" t="s">
        <v>144</v>
      </c>
      <c r="B129">
        <v>305</v>
      </c>
      <c r="C129">
        <v>7</v>
      </c>
      <c r="D129">
        <v>17</v>
      </c>
      <c r="E129">
        <v>0</v>
      </c>
      <c r="F129">
        <v>5</v>
      </c>
      <c r="G129">
        <v>0</v>
      </c>
      <c r="H129">
        <v>327</v>
      </c>
      <c r="I129">
        <v>7</v>
      </c>
      <c r="J129" s="3">
        <f t="shared" si="9"/>
        <v>2.1406727828746176E-2</v>
      </c>
      <c r="K129">
        <f>IFERROR(VLOOKUP($A129,'[1]fed data'!$A$2:$F$59,5,FALSE),0)</f>
        <v>0</v>
      </c>
      <c r="L129">
        <f>IFERROR(VLOOKUP($A129,'[1]fed data'!$A$2:$F$59,6,FALSE),0)</f>
        <v>0</v>
      </c>
      <c r="M129">
        <f>IFERROR(VLOOKUP($A129,'[1]fed data'!$A$2:$F$59,3,FALSE),0)</f>
        <v>0</v>
      </c>
      <c r="N129">
        <f>IFERROR(VLOOKUP($A129,'[1]fed data'!$A$2:$F$59,4,FALSE),0)</f>
        <v>0</v>
      </c>
      <c r="O129">
        <f t="shared" si="12"/>
        <v>0</v>
      </c>
      <c r="P129">
        <f t="shared" si="12"/>
        <v>0</v>
      </c>
      <c r="Q129" s="3">
        <f t="shared" si="10"/>
        <v>0</v>
      </c>
      <c r="R129">
        <f t="shared" si="7"/>
        <v>327</v>
      </c>
      <c r="S129">
        <f t="shared" si="8"/>
        <v>7</v>
      </c>
      <c r="T129" s="3">
        <f t="shared" si="11"/>
        <v>2.1406727828746176E-2</v>
      </c>
    </row>
    <row r="130" spans="1:20" x14ac:dyDescent="0.2">
      <c r="A130" t="s">
        <v>145</v>
      </c>
      <c r="B130">
        <v>30</v>
      </c>
      <c r="C130">
        <v>0</v>
      </c>
      <c r="H130">
        <v>30</v>
      </c>
      <c r="I130">
        <v>0</v>
      </c>
      <c r="J130" s="3">
        <f t="shared" si="9"/>
        <v>0</v>
      </c>
      <c r="K130">
        <f>IFERROR(VLOOKUP($A130,'[1]fed data'!$A$2:$F$59,5,FALSE),0)</f>
        <v>0</v>
      </c>
      <c r="L130">
        <f>IFERROR(VLOOKUP($A130,'[1]fed data'!$A$2:$F$59,6,FALSE),0)</f>
        <v>0</v>
      </c>
      <c r="M130">
        <f>IFERROR(VLOOKUP($A130,'[1]fed data'!$A$2:$F$59,3,FALSE),0)</f>
        <v>0</v>
      </c>
      <c r="N130">
        <f>IFERROR(VLOOKUP($A130,'[1]fed data'!$A$2:$F$59,4,FALSE),0)</f>
        <v>0</v>
      </c>
      <c r="O130">
        <f t="shared" si="12"/>
        <v>0</v>
      </c>
      <c r="P130">
        <f t="shared" si="12"/>
        <v>0</v>
      </c>
      <c r="Q130" s="3">
        <f t="shared" si="10"/>
        <v>0</v>
      </c>
      <c r="R130">
        <f t="shared" ref="R130:R193" si="13">O130+H130</f>
        <v>30</v>
      </c>
      <c r="S130">
        <f t="shared" ref="S130:S193" si="14">P130+I130</f>
        <v>0</v>
      </c>
      <c r="T130" s="3">
        <f t="shared" si="11"/>
        <v>0</v>
      </c>
    </row>
    <row r="131" spans="1:20" x14ac:dyDescent="0.2">
      <c r="A131" t="s">
        <v>146</v>
      </c>
      <c r="B131">
        <v>48</v>
      </c>
      <c r="C131">
        <v>0</v>
      </c>
      <c r="D131">
        <v>4</v>
      </c>
      <c r="E131">
        <v>0</v>
      </c>
      <c r="H131">
        <v>52</v>
      </c>
      <c r="I131">
        <v>0</v>
      </c>
      <c r="J131" s="3">
        <f t="shared" ref="J131:J194" si="15">I131/H131</f>
        <v>0</v>
      </c>
      <c r="K131">
        <f>IFERROR(VLOOKUP($A131,'[1]fed data'!$A$2:$F$59,5,FALSE),0)</f>
        <v>0</v>
      </c>
      <c r="L131">
        <f>IFERROR(VLOOKUP($A131,'[1]fed data'!$A$2:$F$59,6,FALSE),0)</f>
        <v>0</v>
      </c>
      <c r="M131">
        <f>IFERROR(VLOOKUP($A131,'[1]fed data'!$A$2:$F$59,3,FALSE),0)</f>
        <v>0</v>
      </c>
      <c r="N131">
        <f>IFERROR(VLOOKUP($A131,'[1]fed data'!$A$2:$F$59,4,FALSE),0)</f>
        <v>0</v>
      </c>
      <c r="O131">
        <f t="shared" si="12"/>
        <v>0</v>
      </c>
      <c r="P131">
        <f t="shared" si="12"/>
        <v>0</v>
      </c>
      <c r="Q131" s="3">
        <f t="shared" ref="Q131:Q194" si="16">IFERROR(P131/O131,0)</f>
        <v>0</v>
      </c>
      <c r="R131">
        <f t="shared" si="13"/>
        <v>52</v>
      </c>
      <c r="S131">
        <f t="shared" si="14"/>
        <v>0</v>
      </c>
      <c r="T131" s="3">
        <f t="shared" ref="T131:T194" si="17">S131/R131</f>
        <v>0</v>
      </c>
    </row>
    <row r="132" spans="1:20" x14ac:dyDescent="0.2">
      <c r="A132" t="s">
        <v>147</v>
      </c>
      <c r="B132">
        <v>289</v>
      </c>
      <c r="C132">
        <v>14</v>
      </c>
      <c r="D132">
        <v>74</v>
      </c>
      <c r="E132">
        <v>0</v>
      </c>
      <c r="F132">
        <v>28</v>
      </c>
      <c r="G132">
        <v>37</v>
      </c>
      <c r="H132">
        <v>391</v>
      </c>
      <c r="I132">
        <v>51</v>
      </c>
      <c r="J132" s="3">
        <f t="shared" si="15"/>
        <v>0.13043478260869565</v>
      </c>
      <c r="K132">
        <f>IFERROR(VLOOKUP($A132,'[1]fed data'!$A$2:$F$59,5,FALSE),0)</f>
        <v>0</v>
      </c>
      <c r="L132">
        <f>IFERROR(VLOOKUP($A132,'[1]fed data'!$A$2:$F$59,6,FALSE),0)</f>
        <v>0</v>
      </c>
      <c r="M132">
        <f>IFERROR(VLOOKUP($A132,'[1]fed data'!$A$2:$F$59,3,FALSE),0)</f>
        <v>42</v>
      </c>
      <c r="N132">
        <f>IFERROR(VLOOKUP($A132,'[1]fed data'!$A$2:$F$59,4,FALSE),0)</f>
        <v>3</v>
      </c>
      <c r="O132">
        <f t="shared" si="12"/>
        <v>42</v>
      </c>
      <c r="P132">
        <f t="shared" si="12"/>
        <v>3</v>
      </c>
      <c r="Q132" s="3">
        <f t="shared" si="16"/>
        <v>7.1428571428571425E-2</v>
      </c>
      <c r="R132">
        <f t="shared" si="13"/>
        <v>433</v>
      </c>
      <c r="S132">
        <f t="shared" si="14"/>
        <v>54</v>
      </c>
      <c r="T132" s="3">
        <f t="shared" si="17"/>
        <v>0.12471131639722864</v>
      </c>
    </row>
    <row r="133" spans="1:20" x14ac:dyDescent="0.2">
      <c r="A133" t="s">
        <v>148</v>
      </c>
      <c r="B133">
        <v>154</v>
      </c>
      <c r="C133">
        <v>7</v>
      </c>
      <c r="D133">
        <v>28</v>
      </c>
      <c r="E133">
        <v>0</v>
      </c>
      <c r="F133">
        <v>8</v>
      </c>
      <c r="G133">
        <v>8</v>
      </c>
      <c r="H133">
        <v>190</v>
      </c>
      <c r="I133">
        <v>15</v>
      </c>
      <c r="J133" s="3">
        <f t="shared" si="15"/>
        <v>7.8947368421052627E-2</v>
      </c>
      <c r="K133">
        <f>IFERROR(VLOOKUP($A133,'[1]fed data'!$A$2:$F$59,5,FALSE),0)</f>
        <v>0</v>
      </c>
      <c r="L133">
        <f>IFERROR(VLOOKUP($A133,'[1]fed data'!$A$2:$F$59,6,FALSE),0)</f>
        <v>0</v>
      </c>
      <c r="M133">
        <f>IFERROR(VLOOKUP($A133,'[1]fed data'!$A$2:$F$59,3,FALSE),0)</f>
        <v>0</v>
      </c>
      <c r="N133">
        <f>IFERROR(VLOOKUP($A133,'[1]fed data'!$A$2:$F$59,4,FALSE),0)</f>
        <v>0</v>
      </c>
      <c r="O133">
        <f t="shared" si="12"/>
        <v>0</v>
      </c>
      <c r="P133">
        <f t="shared" si="12"/>
        <v>0</v>
      </c>
      <c r="Q133" s="3">
        <f t="shared" si="16"/>
        <v>0</v>
      </c>
      <c r="R133">
        <f t="shared" si="13"/>
        <v>190</v>
      </c>
      <c r="S133">
        <f t="shared" si="14"/>
        <v>15</v>
      </c>
      <c r="T133" s="3">
        <f t="shared" si="17"/>
        <v>7.8947368421052627E-2</v>
      </c>
    </row>
    <row r="134" spans="1:20" x14ac:dyDescent="0.2">
      <c r="A134" t="s">
        <v>149</v>
      </c>
      <c r="B134">
        <v>54</v>
      </c>
      <c r="C134">
        <v>1</v>
      </c>
      <c r="D134">
        <v>12</v>
      </c>
      <c r="E134">
        <v>0</v>
      </c>
      <c r="H134">
        <v>66</v>
      </c>
      <c r="I134">
        <v>1</v>
      </c>
      <c r="J134" s="3">
        <f t="shared" si="15"/>
        <v>1.5151515151515152E-2</v>
      </c>
      <c r="K134">
        <f>IFERROR(VLOOKUP($A134,'[1]fed data'!$A$2:$F$59,5,FALSE),0)</f>
        <v>0</v>
      </c>
      <c r="L134">
        <f>IFERROR(VLOOKUP($A134,'[1]fed data'!$A$2:$F$59,6,FALSE),0)</f>
        <v>0</v>
      </c>
      <c r="M134">
        <f>IFERROR(VLOOKUP($A134,'[1]fed data'!$A$2:$F$59,3,FALSE),0)</f>
        <v>0</v>
      </c>
      <c r="N134">
        <f>IFERROR(VLOOKUP($A134,'[1]fed data'!$A$2:$F$59,4,FALSE),0)</f>
        <v>0</v>
      </c>
      <c r="O134">
        <f t="shared" si="12"/>
        <v>0</v>
      </c>
      <c r="P134">
        <f t="shared" si="12"/>
        <v>0</v>
      </c>
      <c r="Q134" s="3">
        <f t="shared" si="16"/>
        <v>0</v>
      </c>
      <c r="R134">
        <f t="shared" si="13"/>
        <v>66</v>
      </c>
      <c r="S134">
        <f t="shared" si="14"/>
        <v>1</v>
      </c>
      <c r="T134" s="3">
        <f t="shared" si="17"/>
        <v>1.5151515151515152E-2</v>
      </c>
    </row>
    <row r="135" spans="1:20" x14ac:dyDescent="0.2">
      <c r="A135" t="s">
        <v>150</v>
      </c>
      <c r="B135">
        <v>179</v>
      </c>
      <c r="C135">
        <v>4</v>
      </c>
      <c r="D135">
        <v>91</v>
      </c>
      <c r="E135">
        <v>0</v>
      </c>
      <c r="F135">
        <v>16</v>
      </c>
      <c r="G135">
        <v>0</v>
      </c>
      <c r="H135">
        <v>286</v>
      </c>
      <c r="I135">
        <v>4</v>
      </c>
      <c r="J135" s="3">
        <f t="shared" si="15"/>
        <v>1.3986013986013986E-2</v>
      </c>
      <c r="K135">
        <f>IFERROR(VLOOKUP($A135,'[1]fed data'!$A$2:$F$59,5,FALSE),0)</f>
        <v>65</v>
      </c>
      <c r="L135">
        <f>IFERROR(VLOOKUP($A135,'[1]fed data'!$A$2:$F$59,6,FALSE),0)</f>
        <v>7</v>
      </c>
      <c r="M135">
        <f>IFERROR(VLOOKUP($A135,'[1]fed data'!$A$2:$F$59,3,FALSE),0)</f>
        <v>0</v>
      </c>
      <c r="N135">
        <f>IFERROR(VLOOKUP($A135,'[1]fed data'!$A$2:$F$59,4,FALSE),0)</f>
        <v>0</v>
      </c>
      <c r="O135">
        <f t="shared" si="12"/>
        <v>65</v>
      </c>
      <c r="P135">
        <f t="shared" si="12"/>
        <v>7</v>
      </c>
      <c r="Q135" s="3">
        <f t="shared" si="16"/>
        <v>0.1076923076923077</v>
      </c>
      <c r="R135">
        <f t="shared" si="13"/>
        <v>351</v>
      </c>
      <c r="S135">
        <f t="shared" si="14"/>
        <v>11</v>
      </c>
      <c r="T135" s="3">
        <f t="shared" si="17"/>
        <v>3.1339031339031341E-2</v>
      </c>
    </row>
    <row r="136" spans="1:20" x14ac:dyDescent="0.2">
      <c r="A136" t="s">
        <v>151</v>
      </c>
      <c r="B136">
        <v>169</v>
      </c>
      <c r="C136">
        <v>0</v>
      </c>
      <c r="D136">
        <v>37</v>
      </c>
      <c r="E136">
        <v>0</v>
      </c>
      <c r="H136">
        <v>206</v>
      </c>
      <c r="I136">
        <v>0</v>
      </c>
      <c r="J136" s="3">
        <f t="shared" si="15"/>
        <v>0</v>
      </c>
      <c r="K136">
        <f>IFERROR(VLOOKUP($A136,'[1]fed data'!$A$2:$F$59,5,FALSE),0)</f>
        <v>0</v>
      </c>
      <c r="L136">
        <f>IFERROR(VLOOKUP($A136,'[1]fed data'!$A$2:$F$59,6,FALSE),0)</f>
        <v>0</v>
      </c>
      <c r="M136">
        <f>IFERROR(VLOOKUP($A136,'[1]fed data'!$A$2:$F$59,3,FALSE),0)</f>
        <v>0</v>
      </c>
      <c r="N136">
        <f>IFERROR(VLOOKUP($A136,'[1]fed data'!$A$2:$F$59,4,FALSE),0)</f>
        <v>0</v>
      </c>
      <c r="O136">
        <f t="shared" si="12"/>
        <v>0</v>
      </c>
      <c r="P136">
        <f t="shared" si="12"/>
        <v>0</v>
      </c>
      <c r="Q136" s="3">
        <f t="shared" si="16"/>
        <v>0</v>
      </c>
      <c r="R136">
        <f t="shared" si="13"/>
        <v>206</v>
      </c>
      <c r="S136">
        <f t="shared" si="14"/>
        <v>0</v>
      </c>
      <c r="T136" s="3">
        <f t="shared" si="17"/>
        <v>0</v>
      </c>
    </row>
    <row r="137" spans="1:20" x14ac:dyDescent="0.2">
      <c r="A137" t="s">
        <v>152</v>
      </c>
      <c r="B137">
        <v>73</v>
      </c>
      <c r="C137">
        <v>0</v>
      </c>
      <c r="D137">
        <v>10</v>
      </c>
      <c r="E137">
        <v>0</v>
      </c>
      <c r="H137">
        <v>83</v>
      </c>
      <c r="I137">
        <v>0</v>
      </c>
      <c r="J137" s="3">
        <f t="shared" si="15"/>
        <v>0</v>
      </c>
      <c r="K137">
        <f>IFERROR(VLOOKUP($A137,'[1]fed data'!$A$2:$F$59,5,FALSE),0)</f>
        <v>0</v>
      </c>
      <c r="L137">
        <f>IFERROR(VLOOKUP($A137,'[1]fed data'!$A$2:$F$59,6,FALSE),0)</f>
        <v>0</v>
      </c>
      <c r="M137">
        <f>IFERROR(VLOOKUP($A137,'[1]fed data'!$A$2:$F$59,3,FALSE),0)</f>
        <v>0</v>
      </c>
      <c r="N137">
        <f>IFERROR(VLOOKUP($A137,'[1]fed data'!$A$2:$F$59,4,FALSE),0)</f>
        <v>0</v>
      </c>
      <c r="O137">
        <f t="shared" si="12"/>
        <v>0</v>
      </c>
      <c r="P137">
        <f t="shared" si="12"/>
        <v>0</v>
      </c>
      <c r="Q137" s="3">
        <f t="shared" si="16"/>
        <v>0</v>
      </c>
      <c r="R137">
        <f t="shared" si="13"/>
        <v>83</v>
      </c>
      <c r="S137">
        <f t="shared" si="14"/>
        <v>0</v>
      </c>
      <c r="T137" s="3">
        <f t="shared" si="17"/>
        <v>0</v>
      </c>
    </row>
    <row r="138" spans="1:20" x14ac:dyDescent="0.2">
      <c r="A138" t="s">
        <v>153</v>
      </c>
      <c r="B138">
        <v>40</v>
      </c>
      <c r="C138">
        <v>2</v>
      </c>
      <c r="D138">
        <v>12</v>
      </c>
      <c r="E138">
        <v>0</v>
      </c>
      <c r="F138">
        <v>14</v>
      </c>
      <c r="G138">
        <v>6</v>
      </c>
      <c r="H138">
        <v>66</v>
      </c>
      <c r="I138">
        <v>8</v>
      </c>
      <c r="J138" s="3">
        <f t="shared" si="15"/>
        <v>0.12121212121212122</v>
      </c>
      <c r="K138">
        <f>IFERROR(VLOOKUP($A138,'[1]fed data'!$A$2:$F$59,5,FALSE),0)</f>
        <v>0</v>
      </c>
      <c r="L138">
        <f>IFERROR(VLOOKUP($A138,'[1]fed data'!$A$2:$F$59,6,FALSE),0)</f>
        <v>0</v>
      </c>
      <c r="M138">
        <f>IFERROR(VLOOKUP($A138,'[1]fed data'!$A$2:$F$59,3,FALSE),0)</f>
        <v>0</v>
      </c>
      <c r="N138">
        <f>IFERROR(VLOOKUP($A138,'[1]fed data'!$A$2:$F$59,4,FALSE),0)</f>
        <v>0</v>
      </c>
      <c r="O138">
        <f t="shared" si="12"/>
        <v>0</v>
      </c>
      <c r="P138">
        <f t="shared" si="12"/>
        <v>0</v>
      </c>
      <c r="Q138" s="3">
        <f t="shared" si="16"/>
        <v>0</v>
      </c>
      <c r="R138">
        <f t="shared" si="13"/>
        <v>66</v>
      </c>
      <c r="S138">
        <f t="shared" si="14"/>
        <v>8</v>
      </c>
      <c r="T138" s="3">
        <f t="shared" si="17"/>
        <v>0.12121212121212122</v>
      </c>
    </row>
    <row r="139" spans="1:20" x14ac:dyDescent="0.2">
      <c r="A139" t="s">
        <v>154</v>
      </c>
      <c r="B139">
        <v>78</v>
      </c>
      <c r="C139">
        <v>2</v>
      </c>
      <c r="D139">
        <v>17</v>
      </c>
      <c r="E139">
        <v>0</v>
      </c>
      <c r="H139">
        <v>95</v>
      </c>
      <c r="I139">
        <v>2</v>
      </c>
      <c r="J139" s="3">
        <f t="shared" si="15"/>
        <v>2.1052631578947368E-2</v>
      </c>
      <c r="K139">
        <f>IFERROR(VLOOKUP($A139,'[1]fed data'!$A$2:$F$59,5,FALSE),0)</f>
        <v>0</v>
      </c>
      <c r="L139">
        <f>IFERROR(VLOOKUP($A139,'[1]fed data'!$A$2:$F$59,6,FALSE),0)</f>
        <v>0</v>
      </c>
      <c r="M139">
        <f>IFERROR(VLOOKUP($A139,'[1]fed data'!$A$2:$F$59,3,FALSE),0)</f>
        <v>0</v>
      </c>
      <c r="N139">
        <f>IFERROR(VLOOKUP($A139,'[1]fed data'!$A$2:$F$59,4,FALSE),0)</f>
        <v>0</v>
      </c>
      <c r="O139">
        <f t="shared" si="12"/>
        <v>0</v>
      </c>
      <c r="P139">
        <f t="shared" si="12"/>
        <v>0</v>
      </c>
      <c r="Q139" s="3">
        <f t="shared" si="16"/>
        <v>0</v>
      </c>
      <c r="R139">
        <f t="shared" si="13"/>
        <v>95</v>
      </c>
      <c r="S139">
        <f t="shared" si="14"/>
        <v>2</v>
      </c>
      <c r="T139" s="3">
        <f t="shared" si="17"/>
        <v>2.1052631578947368E-2</v>
      </c>
    </row>
    <row r="140" spans="1:20" x14ac:dyDescent="0.2">
      <c r="A140" t="s">
        <v>155</v>
      </c>
      <c r="B140">
        <v>80</v>
      </c>
      <c r="C140">
        <v>3</v>
      </c>
      <c r="D140">
        <v>30</v>
      </c>
      <c r="E140">
        <v>0</v>
      </c>
      <c r="H140">
        <v>110</v>
      </c>
      <c r="I140">
        <v>3</v>
      </c>
      <c r="J140" s="3">
        <f t="shared" si="15"/>
        <v>2.7272727272727271E-2</v>
      </c>
      <c r="K140">
        <f>IFERROR(VLOOKUP($A140,'[1]fed data'!$A$2:$F$59,5,FALSE),0)</f>
        <v>0</v>
      </c>
      <c r="L140">
        <f>IFERROR(VLOOKUP($A140,'[1]fed data'!$A$2:$F$59,6,FALSE),0)</f>
        <v>0</v>
      </c>
      <c r="M140">
        <f>IFERROR(VLOOKUP($A140,'[1]fed data'!$A$2:$F$59,3,FALSE),0)</f>
        <v>0</v>
      </c>
      <c r="N140">
        <f>IFERROR(VLOOKUP($A140,'[1]fed data'!$A$2:$F$59,4,FALSE),0)</f>
        <v>0</v>
      </c>
      <c r="O140">
        <f t="shared" si="12"/>
        <v>0</v>
      </c>
      <c r="P140">
        <f t="shared" si="12"/>
        <v>0</v>
      </c>
      <c r="Q140" s="3">
        <f t="shared" si="16"/>
        <v>0</v>
      </c>
      <c r="R140">
        <f t="shared" si="13"/>
        <v>110</v>
      </c>
      <c r="S140">
        <f t="shared" si="14"/>
        <v>3</v>
      </c>
      <c r="T140" s="3">
        <f t="shared" si="17"/>
        <v>2.7272727272727271E-2</v>
      </c>
    </row>
    <row r="141" spans="1:20" x14ac:dyDescent="0.2">
      <c r="A141" t="s">
        <v>156</v>
      </c>
      <c r="B141">
        <v>29</v>
      </c>
      <c r="C141">
        <v>0</v>
      </c>
      <c r="D141">
        <v>19</v>
      </c>
      <c r="E141">
        <v>1</v>
      </c>
      <c r="H141">
        <v>48</v>
      </c>
      <c r="I141">
        <v>1</v>
      </c>
      <c r="J141" s="3">
        <f t="shared" si="15"/>
        <v>2.0833333333333332E-2</v>
      </c>
      <c r="K141">
        <f>IFERROR(VLOOKUP($A141,'[1]fed data'!$A$2:$F$59,5,FALSE),0)</f>
        <v>0</v>
      </c>
      <c r="L141">
        <f>IFERROR(VLOOKUP($A141,'[1]fed data'!$A$2:$F$59,6,FALSE),0)</f>
        <v>0</v>
      </c>
      <c r="M141">
        <f>IFERROR(VLOOKUP($A141,'[1]fed data'!$A$2:$F$59,3,FALSE),0)</f>
        <v>0</v>
      </c>
      <c r="N141">
        <f>IFERROR(VLOOKUP($A141,'[1]fed data'!$A$2:$F$59,4,FALSE),0)</f>
        <v>0</v>
      </c>
      <c r="O141">
        <f t="shared" si="12"/>
        <v>0</v>
      </c>
      <c r="P141">
        <f t="shared" si="12"/>
        <v>0</v>
      </c>
      <c r="Q141" s="3">
        <f t="shared" si="16"/>
        <v>0</v>
      </c>
      <c r="R141">
        <f t="shared" si="13"/>
        <v>48</v>
      </c>
      <c r="S141">
        <f t="shared" si="14"/>
        <v>1</v>
      </c>
      <c r="T141" s="3">
        <f t="shared" si="17"/>
        <v>2.0833333333333332E-2</v>
      </c>
    </row>
    <row r="142" spans="1:20" x14ac:dyDescent="0.2">
      <c r="A142" t="s">
        <v>157</v>
      </c>
      <c r="B142">
        <v>10</v>
      </c>
      <c r="C142">
        <v>1</v>
      </c>
      <c r="D142">
        <v>12</v>
      </c>
      <c r="E142">
        <v>1</v>
      </c>
      <c r="H142">
        <v>22</v>
      </c>
      <c r="I142">
        <v>2</v>
      </c>
      <c r="J142" s="3">
        <f t="shared" si="15"/>
        <v>9.0909090909090912E-2</v>
      </c>
      <c r="K142">
        <f>IFERROR(VLOOKUP($A142,'[1]fed data'!$A$2:$F$59,5,FALSE),0)</f>
        <v>0</v>
      </c>
      <c r="L142">
        <f>IFERROR(VLOOKUP($A142,'[1]fed data'!$A$2:$F$59,6,FALSE),0)</f>
        <v>0</v>
      </c>
      <c r="M142">
        <f>IFERROR(VLOOKUP($A142,'[1]fed data'!$A$2:$F$59,3,FALSE),0)</f>
        <v>0</v>
      </c>
      <c r="N142">
        <f>IFERROR(VLOOKUP($A142,'[1]fed data'!$A$2:$F$59,4,FALSE),0)</f>
        <v>0</v>
      </c>
      <c r="O142">
        <f t="shared" si="12"/>
        <v>0</v>
      </c>
      <c r="P142">
        <f t="shared" si="12"/>
        <v>0</v>
      </c>
      <c r="Q142" s="3">
        <f t="shared" si="16"/>
        <v>0</v>
      </c>
      <c r="R142">
        <f t="shared" si="13"/>
        <v>22</v>
      </c>
      <c r="S142">
        <f t="shared" si="14"/>
        <v>2</v>
      </c>
      <c r="T142" s="3">
        <f t="shared" si="17"/>
        <v>9.0909090909090912E-2</v>
      </c>
    </row>
    <row r="143" spans="1:20" x14ac:dyDescent="0.2">
      <c r="A143" t="s">
        <v>158</v>
      </c>
      <c r="B143">
        <v>323</v>
      </c>
      <c r="C143">
        <v>2</v>
      </c>
      <c r="D143">
        <v>89</v>
      </c>
      <c r="E143">
        <v>0</v>
      </c>
      <c r="F143">
        <v>8</v>
      </c>
      <c r="G143">
        <v>0</v>
      </c>
      <c r="H143">
        <v>420</v>
      </c>
      <c r="I143">
        <v>2</v>
      </c>
      <c r="J143" s="3">
        <f t="shared" si="15"/>
        <v>4.7619047619047623E-3</v>
      </c>
      <c r="K143">
        <f>IFERROR(VLOOKUP($A143,'[1]fed data'!$A$2:$F$59,5,FALSE),0)</f>
        <v>0</v>
      </c>
      <c r="L143">
        <f>IFERROR(VLOOKUP($A143,'[1]fed data'!$A$2:$F$59,6,FALSE),0)</f>
        <v>0</v>
      </c>
      <c r="M143">
        <f>IFERROR(VLOOKUP($A143,'[1]fed data'!$A$2:$F$59,3,FALSE),0)</f>
        <v>0</v>
      </c>
      <c r="N143">
        <f>IFERROR(VLOOKUP($A143,'[1]fed data'!$A$2:$F$59,4,FALSE),0)</f>
        <v>0</v>
      </c>
      <c r="O143">
        <f t="shared" si="12"/>
        <v>0</v>
      </c>
      <c r="P143">
        <f t="shared" si="12"/>
        <v>0</v>
      </c>
      <c r="Q143" s="3">
        <f t="shared" si="16"/>
        <v>0</v>
      </c>
      <c r="R143">
        <f t="shared" si="13"/>
        <v>420</v>
      </c>
      <c r="S143">
        <f t="shared" si="14"/>
        <v>2</v>
      </c>
      <c r="T143" s="3">
        <f t="shared" si="17"/>
        <v>4.7619047619047623E-3</v>
      </c>
    </row>
    <row r="144" spans="1:20" x14ac:dyDescent="0.2">
      <c r="A144" t="s">
        <v>159</v>
      </c>
      <c r="B144">
        <v>152</v>
      </c>
      <c r="C144">
        <v>0</v>
      </c>
      <c r="F144">
        <v>8</v>
      </c>
      <c r="G144">
        <v>5</v>
      </c>
      <c r="H144">
        <v>160</v>
      </c>
      <c r="I144">
        <v>5</v>
      </c>
      <c r="J144" s="3">
        <f t="shared" si="15"/>
        <v>3.125E-2</v>
      </c>
      <c r="K144">
        <f>IFERROR(VLOOKUP($A144,'[1]fed data'!$A$2:$F$59,5,FALSE),0)</f>
        <v>46</v>
      </c>
      <c r="L144">
        <f>IFERROR(VLOOKUP($A144,'[1]fed data'!$A$2:$F$59,6,FALSE),0)</f>
        <v>23</v>
      </c>
      <c r="M144">
        <f>IFERROR(VLOOKUP($A144,'[1]fed data'!$A$2:$F$59,3,FALSE),0)</f>
        <v>90</v>
      </c>
      <c r="N144">
        <f>IFERROR(VLOOKUP($A144,'[1]fed data'!$A$2:$F$59,4,FALSE),0)</f>
        <v>2</v>
      </c>
      <c r="O144">
        <f t="shared" si="12"/>
        <v>136</v>
      </c>
      <c r="P144">
        <f t="shared" si="12"/>
        <v>25</v>
      </c>
      <c r="Q144" s="3">
        <f t="shared" si="16"/>
        <v>0.18382352941176472</v>
      </c>
      <c r="R144">
        <f t="shared" si="13"/>
        <v>296</v>
      </c>
      <c r="S144">
        <f t="shared" si="14"/>
        <v>30</v>
      </c>
      <c r="T144" s="3">
        <f t="shared" si="17"/>
        <v>0.10135135135135136</v>
      </c>
    </row>
    <row r="145" spans="1:20" x14ac:dyDescent="0.2">
      <c r="A145" t="s">
        <v>160</v>
      </c>
      <c r="B145">
        <v>335</v>
      </c>
      <c r="C145">
        <v>24</v>
      </c>
      <c r="D145">
        <v>407</v>
      </c>
      <c r="E145">
        <v>0</v>
      </c>
      <c r="F145">
        <v>16</v>
      </c>
      <c r="G145">
        <v>8</v>
      </c>
      <c r="H145">
        <v>758</v>
      </c>
      <c r="I145">
        <v>32</v>
      </c>
      <c r="J145" s="3">
        <f t="shared" si="15"/>
        <v>4.221635883905013E-2</v>
      </c>
      <c r="K145">
        <f>IFERROR(VLOOKUP($A145,'[1]fed data'!$A$2:$F$59,5,FALSE),0)</f>
        <v>210</v>
      </c>
      <c r="L145">
        <f>IFERROR(VLOOKUP($A145,'[1]fed data'!$A$2:$F$59,6,FALSE),0)</f>
        <v>14</v>
      </c>
      <c r="M145">
        <f>IFERROR(VLOOKUP($A145,'[1]fed data'!$A$2:$F$59,3,FALSE),0)</f>
        <v>1538</v>
      </c>
      <c r="N145">
        <f>IFERROR(VLOOKUP($A145,'[1]fed data'!$A$2:$F$59,4,FALSE),0)</f>
        <v>81</v>
      </c>
      <c r="O145">
        <f t="shared" si="12"/>
        <v>1748</v>
      </c>
      <c r="P145">
        <f t="shared" si="12"/>
        <v>95</v>
      </c>
      <c r="Q145" s="3">
        <f t="shared" si="16"/>
        <v>5.434782608695652E-2</v>
      </c>
      <c r="R145">
        <f t="shared" si="13"/>
        <v>2506</v>
      </c>
      <c r="S145">
        <f t="shared" si="14"/>
        <v>127</v>
      </c>
      <c r="T145" s="3">
        <f t="shared" si="17"/>
        <v>5.0678371907422186E-2</v>
      </c>
    </row>
    <row r="146" spans="1:20" x14ac:dyDescent="0.2">
      <c r="A146" t="s">
        <v>161</v>
      </c>
      <c r="B146">
        <v>100</v>
      </c>
      <c r="C146">
        <v>0</v>
      </c>
      <c r="D146">
        <v>42</v>
      </c>
      <c r="E146">
        <v>0</v>
      </c>
      <c r="F146">
        <v>22</v>
      </c>
      <c r="G146">
        <v>2</v>
      </c>
      <c r="H146">
        <v>164</v>
      </c>
      <c r="I146">
        <v>2</v>
      </c>
      <c r="J146" s="3">
        <f t="shared" si="15"/>
        <v>1.2195121951219513E-2</v>
      </c>
      <c r="K146">
        <f>IFERROR(VLOOKUP($A146,'[1]fed data'!$A$2:$F$59,5,FALSE),0)</f>
        <v>50</v>
      </c>
      <c r="L146">
        <f>IFERROR(VLOOKUP($A146,'[1]fed data'!$A$2:$F$59,6,FALSE),0)</f>
        <v>2</v>
      </c>
      <c r="M146">
        <f>IFERROR(VLOOKUP($A146,'[1]fed data'!$A$2:$F$59,3,FALSE),0)</f>
        <v>0</v>
      </c>
      <c r="N146">
        <f>IFERROR(VLOOKUP($A146,'[1]fed data'!$A$2:$F$59,4,FALSE),0)</f>
        <v>0</v>
      </c>
      <c r="O146">
        <f t="shared" si="12"/>
        <v>50</v>
      </c>
      <c r="P146">
        <f t="shared" si="12"/>
        <v>2</v>
      </c>
      <c r="Q146" s="3">
        <f t="shared" si="16"/>
        <v>0.04</v>
      </c>
      <c r="R146">
        <f t="shared" si="13"/>
        <v>214</v>
      </c>
      <c r="S146">
        <f t="shared" si="14"/>
        <v>4</v>
      </c>
      <c r="T146" s="3">
        <f t="shared" si="17"/>
        <v>1.8691588785046728E-2</v>
      </c>
    </row>
    <row r="147" spans="1:20" x14ac:dyDescent="0.2">
      <c r="A147" t="s">
        <v>162</v>
      </c>
      <c r="B147">
        <v>63</v>
      </c>
      <c r="C147">
        <v>0</v>
      </c>
      <c r="D147">
        <v>90</v>
      </c>
      <c r="E147">
        <v>10</v>
      </c>
      <c r="F147">
        <v>28</v>
      </c>
      <c r="G147">
        <v>8</v>
      </c>
      <c r="H147">
        <v>181</v>
      </c>
      <c r="I147">
        <v>18</v>
      </c>
      <c r="J147" s="3">
        <f t="shared" si="15"/>
        <v>9.9447513812154692E-2</v>
      </c>
      <c r="K147">
        <f>IFERROR(VLOOKUP($A147,'[1]fed data'!$A$2:$F$59,5,FALSE),0)</f>
        <v>0</v>
      </c>
      <c r="L147">
        <f>IFERROR(VLOOKUP($A147,'[1]fed data'!$A$2:$F$59,6,FALSE),0)</f>
        <v>0</v>
      </c>
      <c r="M147">
        <f>IFERROR(VLOOKUP($A147,'[1]fed data'!$A$2:$F$59,3,FALSE),0)</f>
        <v>0</v>
      </c>
      <c r="N147">
        <f>IFERROR(VLOOKUP($A147,'[1]fed data'!$A$2:$F$59,4,FALSE),0)</f>
        <v>0</v>
      </c>
      <c r="O147">
        <f t="shared" si="12"/>
        <v>0</v>
      </c>
      <c r="P147">
        <f t="shared" si="12"/>
        <v>0</v>
      </c>
      <c r="Q147" s="3">
        <f t="shared" si="16"/>
        <v>0</v>
      </c>
      <c r="R147">
        <f t="shared" si="13"/>
        <v>181</v>
      </c>
      <c r="S147">
        <f t="shared" si="14"/>
        <v>18</v>
      </c>
      <c r="T147" s="3">
        <f t="shared" si="17"/>
        <v>9.9447513812154692E-2</v>
      </c>
    </row>
    <row r="148" spans="1:20" x14ac:dyDescent="0.2">
      <c r="A148" t="s">
        <v>163</v>
      </c>
      <c r="B148">
        <v>64</v>
      </c>
      <c r="C148">
        <v>4</v>
      </c>
      <c r="D148">
        <v>20</v>
      </c>
      <c r="E148">
        <v>1</v>
      </c>
      <c r="H148">
        <v>84</v>
      </c>
      <c r="I148">
        <v>5</v>
      </c>
      <c r="J148" s="3">
        <f t="shared" si="15"/>
        <v>5.9523809523809521E-2</v>
      </c>
      <c r="K148">
        <f>IFERROR(VLOOKUP($A148,'[1]fed data'!$A$2:$F$59,5,FALSE),0)</f>
        <v>0</v>
      </c>
      <c r="L148">
        <f>IFERROR(VLOOKUP($A148,'[1]fed data'!$A$2:$F$59,6,FALSE),0)</f>
        <v>0</v>
      </c>
      <c r="M148">
        <f>IFERROR(VLOOKUP($A148,'[1]fed data'!$A$2:$F$59,3,FALSE),0)</f>
        <v>0</v>
      </c>
      <c r="N148">
        <f>IFERROR(VLOOKUP($A148,'[1]fed data'!$A$2:$F$59,4,FALSE),0)</f>
        <v>0</v>
      </c>
      <c r="O148">
        <f t="shared" si="12"/>
        <v>0</v>
      </c>
      <c r="P148">
        <f t="shared" si="12"/>
        <v>0</v>
      </c>
      <c r="Q148" s="3">
        <f t="shared" si="16"/>
        <v>0</v>
      </c>
      <c r="R148">
        <f t="shared" si="13"/>
        <v>84</v>
      </c>
      <c r="S148">
        <f t="shared" si="14"/>
        <v>5</v>
      </c>
      <c r="T148" s="3">
        <f t="shared" si="17"/>
        <v>5.9523809523809521E-2</v>
      </c>
    </row>
    <row r="149" spans="1:20" x14ac:dyDescent="0.2">
      <c r="A149" t="s">
        <v>164</v>
      </c>
      <c r="B149">
        <v>164</v>
      </c>
      <c r="C149">
        <v>12</v>
      </c>
      <c r="D149">
        <v>28</v>
      </c>
      <c r="E149">
        <v>1</v>
      </c>
      <c r="H149">
        <v>192</v>
      </c>
      <c r="I149">
        <v>13</v>
      </c>
      <c r="J149" s="3">
        <f t="shared" si="15"/>
        <v>6.7708333333333329E-2</v>
      </c>
      <c r="K149">
        <f>IFERROR(VLOOKUP($A149,'[1]fed data'!$A$2:$F$59,5,FALSE),0)</f>
        <v>0</v>
      </c>
      <c r="L149">
        <f>IFERROR(VLOOKUP($A149,'[1]fed data'!$A$2:$F$59,6,FALSE),0)</f>
        <v>0</v>
      </c>
      <c r="M149">
        <f>IFERROR(VLOOKUP($A149,'[1]fed data'!$A$2:$F$59,3,FALSE),0)</f>
        <v>0</v>
      </c>
      <c r="N149">
        <f>IFERROR(VLOOKUP($A149,'[1]fed data'!$A$2:$F$59,4,FALSE),0)</f>
        <v>0</v>
      </c>
      <c r="O149">
        <f t="shared" si="12"/>
        <v>0</v>
      </c>
      <c r="P149">
        <f t="shared" si="12"/>
        <v>0</v>
      </c>
      <c r="Q149" s="3">
        <f t="shared" si="16"/>
        <v>0</v>
      </c>
      <c r="R149">
        <f t="shared" si="13"/>
        <v>192</v>
      </c>
      <c r="S149">
        <f t="shared" si="14"/>
        <v>13</v>
      </c>
      <c r="T149" s="3">
        <f t="shared" si="17"/>
        <v>6.7708333333333329E-2</v>
      </c>
    </row>
    <row r="150" spans="1:20" x14ac:dyDescent="0.2">
      <c r="A150" t="s">
        <v>165</v>
      </c>
      <c r="B150">
        <v>226</v>
      </c>
      <c r="C150">
        <v>9</v>
      </c>
      <c r="D150">
        <v>46</v>
      </c>
      <c r="E150">
        <v>9</v>
      </c>
      <c r="H150">
        <v>272</v>
      </c>
      <c r="I150">
        <v>18</v>
      </c>
      <c r="J150" s="3">
        <f t="shared" si="15"/>
        <v>6.6176470588235295E-2</v>
      </c>
      <c r="K150">
        <f>IFERROR(VLOOKUP($A150,'[1]fed data'!$A$2:$F$59,5,FALSE),0)</f>
        <v>0</v>
      </c>
      <c r="L150">
        <f>IFERROR(VLOOKUP($A150,'[1]fed data'!$A$2:$F$59,6,FALSE),0)</f>
        <v>0</v>
      </c>
      <c r="M150">
        <f>IFERROR(VLOOKUP($A150,'[1]fed data'!$A$2:$F$59,3,FALSE),0)</f>
        <v>0</v>
      </c>
      <c r="N150">
        <f>IFERROR(VLOOKUP($A150,'[1]fed data'!$A$2:$F$59,4,FALSE),0)</f>
        <v>0</v>
      </c>
      <c r="O150">
        <f t="shared" si="12"/>
        <v>0</v>
      </c>
      <c r="P150">
        <f t="shared" si="12"/>
        <v>0</v>
      </c>
      <c r="Q150" s="3">
        <f t="shared" si="16"/>
        <v>0</v>
      </c>
      <c r="R150">
        <f t="shared" si="13"/>
        <v>272</v>
      </c>
      <c r="S150">
        <f t="shared" si="14"/>
        <v>18</v>
      </c>
      <c r="T150" s="3">
        <f t="shared" si="17"/>
        <v>6.6176470588235295E-2</v>
      </c>
    </row>
    <row r="151" spans="1:20" x14ac:dyDescent="0.2">
      <c r="A151" t="s">
        <v>166</v>
      </c>
      <c r="B151">
        <v>64</v>
      </c>
      <c r="C151">
        <v>8</v>
      </c>
      <c r="D151">
        <v>14</v>
      </c>
      <c r="E151">
        <v>1</v>
      </c>
      <c r="H151">
        <v>78</v>
      </c>
      <c r="I151">
        <v>9</v>
      </c>
      <c r="J151" s="3">
        <f t="shared" si="15"/>
        <v>0.11538461538461539</v>
      </c>
      <c r="K151">
        <f>IFERROR(VLOOKUP($A151,'[1]fed data'!$A$2:$F$59,5,FALSE),0)</f>
        <v>0</v>
      </c>
      <c r="L151">
        <f>IFERROR(VLOOKUP($A151,'[1]fed data'!$A$2:$F$59,6,FALSE),0)</f>
        <v>0</v>
      </c>
      <c r="M151">
        <f>IFERROR(VLOOKUP($A151,'[1]fed data'!$A$2:$F$59,3,FALSE),0)</f>
        <v>0</v>
      </c>
      <c r="N151">
        <f>IFERROR(VLOOKUP($A151,'[1]fed data'!$A$2:$F$59,4,FALSE),0)</f>
        <v>0</v>
      </c>
      <c r="O151">
        <f t="shared" si="12"/>
        <v>0</v>
      </c>
      <c r="P151">
        <f t="shared" si="12"/>
        <v>0</v>
      </c>
      <c r="Q151" s="3">
        <f t="shared" si="16"/>
        <v>0</v>
      </c>
      <c r="R151">
        <f t="shared" si="13"/>
        <v>78</v>
      </c>
      <c r="S151">
        <f t="shared" si="14"/>
        <v>9</v>
      </c>
      <c r="T151" s="3">
        <f t="shared" si="17"/>
        <v>0.11538461538461539</v>
      </c>
    </row>
    <row r="152" spans="1:20" x14ac:dyDescent="0.2">
      <c r="A152" t="s">
        <v>167</v>
      </c>
      <c r="B152">
        <v>40</v>
      </c>
      <c r="C152">
        <v>0</v>
      </c>
      <c r="D152">
        <v>4</v>
      </c>
      <c r="E152">
        <v>0</v>
      </c>
      <c r="H152">
        <v>44</v>
      </c>
      <c r="I152">
        <v>0</v>
      </c>
      <c r="J152" s="3">
        <f t="shared" si="15"/>
        <v>0</v>
      </c>
      <c r="K152">
        <f>IFERROR(VLOOKUP($A152,'[1]fed data'!$A$2:$F$59,5,FALSE),0)</f>
        <v>0</v>
      </c>
      <c r="L152">
        <f>IFERROR(VLOOKUP($A152,'[1]fed data'!$A$2:$F$59,6,FALSE),0)</f>
        <v>0</v>
      </c>
      <c r="M152">
        <f>IFERROR(VLOOKUP($A152,'[1]fed data'!$A$2:$F$59,3,FALSE),0)</f>
        <v>0</v>
      </c>
      <c r="N152">
        <f>IFERROR(VLOOKUP($A152,'[1]fed data'!$A$2:$F$59,4,FALSE),0)</f>
        <v>0</v>
      </c>
      <c r="O152">
        <f t="shared" si="12"/>
        <v>0</v>
      </c>
      <c r="P152">
        <f t="shared" si="12"/>
        <v>0</v>
      </c>
      <c r="Q152" s="3">
        <f t="shared" si="16"/>
        <v>0</v>
      </c>
      <c r="R152">
        <f t="shared" si="13"/>
        <v>44</v>
      </c>
      <c r="S152">
        <f t="shared" si="14"/>
        <v>0</v>
      </c>
      <c r="T152" s="3">
        <f t="shared" si="17"/>
        <v>0</v>
      </c>
    </row>
    <row r="153" spans="1:20" x14ac:dyDescent="0.2">
      <c r="A153" t="s">
        <v>168</v>
      </c>
      <c r="B153">
        <v>378</v>
      </c>
      <c r="C153">
        <v>8</v>
      </c>
      <c r="D153">
        <v>95</v>
      </c>
      <c r="E153">
        <v>4</v>
      </c>
      <c r="F153">
        <v>28</v>
      </c>
      <c r="G153">
        <v>8</v>
      </c>
      <c r="H153">
        <v>501</v>
      </c>
      <c r="I153">
        <v>20</v>
      </c>
      <c r="J153" s="3">
        <f t="shared" si="15"/>
        <v>3.9920159680638723E-2</v>
      </c>
      <c r="K153">
        <f>IFERROR(VLOOKUP($A153,'[1]fed data'!$A$2:$F$59,5,FALSE),0)</f>
        <v>60</v>
      </c>
      <c r="L153">
        <f>IFERROR(VLOOKUP($A153,'[1]fed data'!$A$2:$F$59,6,FALSE),0)</f>
        <v>6</v>
      </c>
      <c r="M153">
        <f>IFERROR(VLOOKUP($A153,'[1]fed data'!$A$2:$F$59,3,FALSE),0)</f>
        <v>50</v>
      </c>
      <c r="N153">
        <f>IFERROR(VLOOKUP($A153,'[1]fed data'!$A$2:$F$59,4,FALSE),0)</f>
        <v>0</v>
      </c>
      <c r="O153">
        <f t="shared" si="12"/>
        <v>110</v>
      </c>
      <c r="P153">
        <f t="shared" si="12"/>
        <v>6</v>
      </c>
      <c r="Q153" s="3">
        <f t="shared" si="16"/>
        <v>5.4545454545454543E-2</v>
      </c>
      <c r="R153">
        <f t="shared" si="13"/>
        <v>611</v>
      </c>
      <c r="S153">
        <f t="shared" si="14"/>
        <v>26</v>
      </c>
      <c r="T153" s="3">
        <f t="shared" si="17"/>
        <v>4.2553191489361701E-2</v>
      </c>
    </row>
    <row r="154" spans="1:20" x14ac:dyDescent="0.2">
      <c r="A154" t="s">
        <v>169</v>
      </c>
      <c r="B154">
        <v>104</v>
      </c>
      <c r="C154">
        <v>2</v>
      </c>
      <c r="D154">
        <v>26</v>
      </c>
      <c r="E154">
        <v>1</v>
      </c>
      <c r="F154">
        <v>8</v>
      </c>
      <c r="G154">
        <v>0</v>
      </c>
      <c r="H154">
        <v>138</v>
      </c>
      <c r="I154">
        <v>3</v>
      </c>
      <c r="J154" s="3">
        <f t="shared" si="15"/>
        <v>2.1739130434782608E-2</v>
      </c>
      <c r="K154">
        <f>IFERROR(VLOOKUP($A154,'[1]fed data'!$A$2:$F$59,5,FALSE),0)</f>
        <v>0</v>
      </c>
      <c r="L154">
        <f>IFERROR(VLOOKUP($A154,'[1]fed data'!$A$2:$F$59,6,FALSE),0)</f>
        <v>0</v>
      </c>
      <c r="M154">
        <f>IFERROR(VLOOKUP($A154,'[1]fed data'!$A$2:$F$59,3,FALSE),0)</f>
        <v>0</v>
      </c>
      <c r="N154">
        <f>IFERROR(VLOOKUP($A154,'[1]fed data'!$A$2:$F$59,4,FALSE),0)</f>
        <v>0</v>
      </c>
      <c r="O154">
        <f t="shared" si="12"/>
        <v>0</v>
      </c>
      <c r="P154">
        <f t="shared" si="12"/>
        <v>0</v>
      </c>
      <c r="Q154" s="3">
        <f t="shared" si="16"/>
        <v>0</v>
      </c>
      <c r="R154">
        <f t="shared" si="13"/>
        <v>138</v>
      </c>
      <c r="S154">
        <f t="shared" si="14"/>
        <v>3</v>
      </c>
      <c r="T154" s="3">
        <f t="shared" si="17"/>
        <v>2.1739130434782608E-2</v>
      </c>
    </row>
    <row r="155" spans="1:20" x14ac:dyDescent="0.2">
      <c r="A155" t="s">
        <v>170</v>
      </c>
      <c r="B155">
        <v>76</v>
      </c>
      <c r="C155">
        <v>0</v>
      </c>
      <c r="F155">
        <v>8</v>
      </c>
      <c r="G155">
        <v>0</v>
      </c>
      <c r="H155">
        <v>84</v>
      </c>
      <c r="I155">
        <v>0</v>
      </c>
      <c r="J155" s="3">
        <f t="shared" si="15"/>
        <v>0</v>
      </c>
      <c r="K155">
        <f>IFERROR(VLOOKUP($A155,'[1]fed data'!$A$2:$F$59,5,FALSE),0)</f>
        <v>0</v>
      </c>
      <c r="L155">
        <f>IFERROR(VLOOKUP($A155,'[1]fed data'!$A$2:$F$59,6,FALSE),0)</f>
        <v>0</v>
      </c>
      <c r="M155">
        <f>IFERROR(VLOOKUP($A155,'[1]fed data'!$A$2:$F$59,3,FALSE),0)</f>
        <v>0</v>
      </c>
      <c r="N155">
        <f>IFERROR(VLOOKUP($A155,'[1]fed data'!$A$2:$F$59,4,FALSE),0)</f>
        <v>0</v>
      </c>
      <c r="O155">
        <f t="shared" si="12"/>
        <v>0</v>
      </c>
      <c r="P155">
        <f t="shared" si="12"/>
        <v>0</v>
      </c>
      <c r="Q155" s="3">
        <f t="shared" si="16"/>
        <v>0</v>
      </c>
      <c r="R155">
        <f t="shared" si="13"/>
        <v>84</v>
      </c>
      <c r="S155">
        <f t="shared" si="14"/>
        <v>0</v>
      </c>
      <c r="T155" s="3">
        <f t="shared" si="17"/>
        <v>0</v>
      </c>
    </row>
    <row r="156" spans="1:20" x14ac:dyDescent="0.2">
      <c r="A156" t="s">
        <v>171</v>
      </c>
      <c r="B156">
        <v>130</v>
      </c>
      <c r="C156">
        <v>4</v>
      </c>
      <c r="D156">
        <v>14</v>
      </c>
      <c r="E156">
        <v>0</v>
      </c>
      <c r="H156">
        <v>144</v>
      </c>
      <c r="I156">
        <v>4</v>
      </c>
      <c r="J156" s="3">
        <f t="shared" si="15"/>
        <v>2.7777777777777776E-2</v>
      </c>
      <c r="K156">
        <f>IFERROR(VLOOKUP($A156,'[1]fed data'!$A$2:$F$59,5,FALSE),0)</f>
        <v>0</v>
      </c>
      <c r="L156">
        <f>IFERROR(VLOOKUP($A156,'[1]fed data'!$A$2:$F$59,6,FALSE),0)</f>
        <v>0</v>
      </c>
      <c r="M156">
        <f>IFERROR(VLOOKUP($A156,'[1]fed data'!$A$2:$F$59,3,FALSE),0)</f>
        <v>0</v>
      </c>
      <c r="N156">
        <f>IFERROR(VLOOKUP($A156,'[1]fed data'!$A$2:$F$59,4,FALSE),0)</f>
        <v>0</v>
      </c>
      <c r="O156">
        <f t="shared" si="12"/>
        <v>0</v>
      </c>
      <c r="P156">
        <f t="shared" si="12"/>
        <v>0</v>
      </c>
      <c r="Q156" s="3">
        <f t="shared" si="16"/>
        <v>0</v>
      </c>
      <c r="R156">
        <f t="shared" si="13"/>
        <v>144</v>
      </c>
      <c r="S156">
        <f t="shared" si="14"/>
        <v>4</v>
      </c>
      <c r="T156" s="3">
        <f t="shared" si="17"/>
        <v>2.7777777777777776E-2</v>
      </c>
    </row>
    <row r="157" spans="1:20" x14ac:dyDescent="0.2">
      <c r="A157" t="s">
        <v>172</v>
      </c>
      <c r="B157">
        <v>79</v>
      </c>
      <c r="C157">
        <v>4</v>
      </c>
      <c r="F157">
        <v>16</v>
      </c>
      <c r="G157">
        <v>4</v>
      </c>
      <c r="H157">
        <v>95</v>
      </c>
      <c r="I157">
        <v>8</v>
      </c>
      <c r="J157" s="3">
        <f t="shared" si="15"/>
        <v>8.4210526315789472E-2</v>
      </c>
      <c r="K157">
        <f>IFERROR(VLOOKUP($A157,'[1]fed data'!$A$2:$F$59,5,FALSE),0)</f>
        <v>0</v>
      </c>
      <c r="L157">
        <f>IFERROR(VLOOKUP($A157,'[1]fed data'!$A$2:$F$59,6,FALSE),0)</f>
        <v>0</v>
      </c>
      <c r="M157">
        <f>IFERROR(VLOOKUP($A157,'[1]fed data'!$A$2:$F$59,3,FALSE),0)</f>
        <v>0</v>
      </c>
      <c r="N157">
        <f>IFERROR(VLOOKUP($A157,'[1]fed data'!$A$2:$F$59,4,FALSE),0)</f>
        <v>0</v>
      </c>
      <c r="O157">
        <f t="shared" si="12"/>
        <v>0</v>
      </c>
      <c r="P157">
        <f t="shared" si="12"/>
        <v>0</v>
      </c>
      <c r="Q157" s="3">
        <f t="shared" si="16"/>
        <v>0</v>
      </c>
      <c r="R157">
        <f t="shared" si="13"/>
        <v>95</v>
      </c>
      <c r="S157">
        <f t="shared" si="14"/>
        <v>8</v>
      </c>
      <c r="T157" s="3">
        <f t="shared" si="17"/>
        <v>8.4210526315789472E-2</v>
      </c>
    </row>
    <row r="158" spans="1:20" x14ac:dyDescent="0.2">
      <c r="A158" t="s">
        <v>173</v>
      </c>
      <c r="B158">
        <v>310</v>
      </c>
      <c r="C158">
        <v>7</v>
      </c>
      <c r="D158">
        <v>75</v>
      </c>
      <c r="E158">
        <v>0</v>
      </c>
      <c r="H158">
        <v>385</v>
      </c>
      <c r="I158">
        <v>7</v>
      </c>
      <c r="J158" s="3">
        <f t="shared" si="15"/>
        <v>1.8181818181818181E-2</v>
      </c>
      <c r="K158">
        <f>IFERROR(VLOOKUP($A158,'[1]fed data'!$A$2:$F$59,5,FALSE),0)</f>
        <v>88</v>
      </c>
      <c r="L158">
        <f>IFERROR(VLOOKUP($A158,'[1]fed data'!$A$2:$F$59,6,FALSE),0)</f>
        <v>8</v>
      </c>
      <c r="M158">
        <f>IFERROR(VLOOKUP($A158,'[1]fed data'!$A$2:$F$59,3,FALSE),0)</f>
        <v>0</v>
      </c>
      <c r="N158">
        <f>IFERROR(VLOOKUP($A158,'[1]fed data'!$A$2:$F$59,4,FALSE),0)</f>
        <v>0</v>
      </c>
      <c r="O158">
        <f t="shared" si="12"/>
        <v>88</v>
      </c>
      <c r="P158">
        <f t="shared" si="12"/>
        <v>8</v>
      </c>
      <c r="Q158" s="3">
        <f t="shared" si="16"/>
        <v>9.0909090909090912E-2</v>
      </c>
      <c r="R158">
        <f t="shared" si="13"/>
        <v>473</v>
      </c>
      <c r="S158">
        <f t="shared" si="14"/>
        <v>15</v>
      </c>
      <c r="T158" s="3">
        <f t="shared" si="17"/>
        <v>3.1712473572938688E-2</v>
      </c>
    </row>
    <row r="159" spans="1:20" x14ac:dyDescent="0.2">
      <c r="A159" t="s">
        <v>174</v>
      </c>
      <c r="B159">
        <v>56</v>
      </c>
      <c r="C159">
        <v>0</v>
      </c>
      <c r="D159">
        <v>8</v>
      </c>
      <c r="E159">
        <v>0</v>
      </c>
      <c r="H159">
        <v>64</v>
      </c>
      <c r="I159">
        <v>0</v>
      </c>
      <c r="J159" s="3">
        <f t="shared" si="15"/>
        <v>0</v>
      </c>
      <c r="K159">
        <f>IFERROR(VLOOKUP($A159,'[1]fed data'!$A$2:$F$59,5,FALSE),0)</f>
        <v>0</v>
      </c>
      <c r="L159">
        <f>IFERROR(VLOOKUP($A159,'[1]fed data'!$A$2:$F$59,6,FALSE),0)</f>
        <v>0</v>
      </c>
      <c r="M159">
        <f>IFERROR(VLOOKUP($A159,'[1]fed data'!$A$2:$F$59,3,FALSE),0)</f>
        <v>0</v>
      </c>
      <c r="N159">
        <f>IFERROR(VLOOKUP($A159,'[1]fed data'!$A$2:$F$59,4,FALSE),0)</f>
        <v>0</v>
      </c>
      <c r="O159">
        <f t="shared" si="12"/>
        <v>0</v>
      </c>
      <c r="P159">
        <f t="shared" si="12"/>
        <v>0</v>
      </c>
      <c r="Q159" s="3">
        <f t="shared" si="16"/>
        <v>0</v>
      </c>
      <c r="R159">
        <f t="shared" si="13"/>
        <v>64</v>
      </c>
      <c r="S159">
        <f t="shared" si="14"/>
        <v>0</v>
      </c>
      <c r="T159" s="3">
        <f t="shared" si="17"/>
        <v>0</v>
      </c>
    </row>
    <row r="160" spans="1:20" x14ac:dyDescent="0.2">
      <c r="A160" t="s">
        <v>175</v>
      </c>
      <c r="B160">
        <v>100</v>
      </c>
      <c r="C160">
        <v>4</v>
      </c>
      <c r="D160">
        <v>11</v>
      </c>
      <c r="E160">
        <v>0</v>
      </c>
      <c r="F160">
        <v>14</v>
      </c>
      <c r="G160">
        <v>0</v>
      </c>
      <c r="H160">
        <v>125</v>
      </c>
      <c r="I160">
        <v>4</v>
      </c>
      <c r="J160" s="3">
        <f t="shared" si="15"/>
        <v>3.2000000000000001E-2</v>
      </c>
      <c r="K160">
        <f>IFERROR(VLOOKUP($A160,'[1]fed data'!$A$2:$F$59,5,FALSE),0)</f>
        <v>0</v>
      </c>
      <c r="L160">
        <f>IFERROR(VLOOKUP($A160,'[1]fed data'!$A$2:$F$59,6,FALSE),0)</f>
        <v>0</v>
      </c>
      <c r="M160">
        <f>IFERROR(VLOOKUP($A160,'[1]fed data'!$A$2:$F$59,3,FALSE),0)</f>
        <v>0</v>
      </c>
      <c r="N160">
        <f>IFERROR(VLOOKUP($A160,'[1]fed data'!$A$2:$F$59,4,FALSE),0)</f>
        <v>0</v>
      </c>
      <c r="O160">
        <f t="shared" si="12"/>
        <v>0</v>
      </c>
      <c r="P160">
        <f t="shared" si="12"/>
        <v>0</v>
      </c>
      <c r="Q160" s="3">
        <f t="shared" si="16"/>
        <v>0</v>
      </c>
      <c r="R160">
        <f t="shared" si="13"/>
        <v>125</v>
      </c>
      <c r="S160">
        <f t="shared" si="14"/>
        <v>4</v>
      </c>
      <c r="T160" s="3">
        <f t="shared" si="17"/>
        <v>3.2000000000000001E-2</v>
      </c>
    </row>
    <row r="161" spans="1:20" x14ac:dyDescent="0.2">
      <c r="A161" t="s">
        <v>176</v>
      </c>
      <c r="B161">
        <v>166</v>
      </c>
      <c r="C161">
        <v>10</v>
      </c>
      <c r="D161">
        <v>14</v>
      </c>
      <c r="E161">
        <v>1</v>
      </c>
      <c r="F161">
        <v>5</v>
      </c>
      <c r="G161">
        <v>5</v>
      </c>
      <c r="H161">
        <v>185</v>
      </c>
      <c r="I161">
        <v>16</v>
      </c>
      <c r="J161" s="3">
        <f t="shared" si="15"/>
        <v>8.6486486486486491E-2</v>
      </c>
      <c r="K161">
        <f>IFERROR(VLOOKUP($A161,'[1]fed data'!$A$2:$F$59,5,FALSE),0)</f>
        <v>0</v>
      </c>
      <c r="L161">
        <f>IFERROR(VLOOKUP($A161,'[1]fed data'!$A$2:$F$59,6,FALSE),0)</f>
        <v>0</v>
      </c>
      <c r="M161">
        <f>IFERROR(VLOOKUP($A161,'[1]fed data'!$A$2:$F$59,3,FALSE),0)</f>
        <v>0</v>
      </c>
      <c r="N161">
        <f>IFERROR(VLOOKUP($A161,'[1]fed data'!$A$2:$F$59,4,FALSE),0)</f>
        <v>0</v>
      </c>
      <c r="O161">
        <f t="shared" ref="O161:P224" si="18">M161+K161</f>
        <v>0</v>
      </c>
      <c r="P161">
        <f t="shared" si="18"/>
        <v>0</v>
      </c>
      <c r="Q161" s="3">
        <f t="shared" si="16"/>
        <v>0</v>
      </c>
      <c r="R161">
        <f t="shared" si="13"/>
        <v>185</v>
      </c>
      <c r="S161">
        <f t="shared" si="14"/>
        <v>16</v>
      </c>
      <c r="T161" s="3">
        <f t="shared" si="17"/>
        <v>8.6486486486486491E-2</v>
      </c>
    </row>
    <row r="162" spans="1:20" x14ac:dyDescent="0.2">
      <c r="A162" t="s">
        <v>177</v>
      </c>
      <c r="B162">
        <v>48</v>
      </c>
      <c r="C162">
        <v>0</v>
      </c>
      <c r="H162">
        <v>48</v>
      </c>
      <c r="I162">
        <v>0</v>
      </c>
      <c r="J162" s="3">
        <f t="shared" si="15"/>
        <v>0</v>
      </c>
      <c r="K162">
        <f>IFERROR(VLOOKUP($A162,'[1]fed data'!$A$2:$F$59,5,FALSE),0)</f>
        <v>0</v>
      </c>
      <c r="L162">
        <f>IFERROR(VLOOKUP($A162,'[1]fed data'!$A$2:$F$59,6,FALSE),0)</f>
        <v>0</v>
      </c>
      <c r="M162">
        <f>IFERROR(VLOOKUP($A162,'[1]fed data'!$A$2:$F$59,3,FALSE),0)</f>
        <v>0</v>
      </c>
      <c r="N162">
        <f>IFERROR(VLOOKUP($A162,'[1]fed data'!$A$2:$F$59,4,FALSE),0)</f>
        <v>0</v>
      </c>
      <c r="O162">
        <f t="shared" si="18"/>
        <v>0</v>
      </c>
      <c r="P162">
        <f t="shared" si="18"/>
        <v>0</v>
      </c>
      <c r="Q162" s="3">
        <f t="shared" si="16"/>
        <v>0</v>
      </c>
      <c r="R162">
        <f t="shared" si="13"/>
        <v>48</v>
      </c>
      <c r="S162">
        <f t="shared" si="14"/>
        <v>0</v>
      </c>
      <c r="T162" s="3">
        <f t="shared" si="17"/>
        <v>0</v>
      </c>
    </row>
    <row r="163" spans="1:20" x14ac:dyDescent="0.2">
      <c r="A163" t="s">
        <v>178</v>
      </c>
      <c r="B163">
        <v>347</v>
      </c>
      <c r="C163">
        <v>1</v>
      </c>
      <c r="D163">
        <v>136</v>
      </c>
      <c r="E163">
        <v>1</v>
      </c>
      <c r="F163">
        <v>24</v>
      </c>
      <c r="G163">
        <v>10</v>
      </c>
      <c r="H163">
        <v>507</v>
      </c>
      <c r="I163">
        <v>12</v>
      </c>
      <c r="J163" s="3">
        <f t="shared" si="15"/>
        <v>2.3668639053254437E-2</v>
      </c>
      <c r="K163">
        <f>IFERROR(VLOOKUP($A163,'[1]fed data'!$A$2:$F$59,5,FALSE),0)</f>
        <v>0</v>
      </c>
      <c r="L163">
        <f>IFERROR(VLOOKUP($A163,'[1]fed data'!$A$2:$F$59,6,FALSE),0)</f>
        <v>0</v>
      </c>
      <c r="M163">
        <f>IFERROR(VLOOKUP($A163,'[1]fed data'!$A$2:$F$59,3,FALSE),0)</f>
        <v>0</v>
      </c>
      <c r="N163">
        <f>IFERROR(VLOOKUP($A163,'[1]fed data'!$A$2:$F$59,4,FALSE),0)</f>
        <v>0</v>
      </c>
      <c r="O163">
        <f t="shared" si="18"/>
        <v>0</v>
      </c>
      <c r="P163">
        <f t="shared" si="18"/>
        <v>0</v>
      </c>
      <c r="Q163" s="3">
        <f t="shared" si="16"/>
        <v>0</v>
      </c>
      <c r="R163">
        <f t="shared" si="13"/>
        <v>507</v>
      </c>
      <c r="S163">
        <f t="shared" si="14"/>
        <v>12</v>
      </c>
      <c r="T163" s="3">
        <f t="shared" si="17"/>
        <v>2.3668639053254437E-2</v>
      </c>
    </row>
    <row r="164" spans="1:20" x14ac:dyDescent="0.2">
      <c r="A164" t="s">
        <v>179</v>
      </c>
      <c r="B164">
        <v>116</v>
      </c>
      <c r="C164">
        <v>3</v>
      </c>
      <c r="D164">
        <v>7</v>
      </c>
      <c r="E164">
        <v>0</v>
      </c>
      <c r="F164">
        <v>4</v>
      </c>
      <c r="G164">
        <v>4</v>
      </c>
      <c r="H164">
        <v>127</v>
      </c>
      <c r="I164">
        <v>7</v>
      </c>
      <c r="J164" s="3">
        <f t="shared" si="15"/>
        <v>5.5118110236220472E-2</v>
      </c>
      <c r="K164">
        <f>IFERROR(VLOOKUP($A164,'[1]fed data'!$A$2:$F$59,5,FALSE),0)</f>
        <v>47</v>
      </c>
      <c r="L164">
        <f>IFERROR(VLOOKUP($A164,'[1]fed data'!$A$2:$F$59,6,FALSE),0)</f>
        <v>5</v>
      </c>
      <c r="M164">
        <f>IFERROR(VLOOKUP($A164,'[1]fed data'!$A$2:$F$59,3,FALSE),0)</f>
        <v>2</v>
      </c>
      <c r="N164">
        <f>IFERROR(VLOOKUP($A164,'[1]fed data'!$A$2:$F$59,4,FALSE),0)</f>
        <v>1</v>
      </c>
      <c r="O164">
        <f t="shared" si="18"/>
        <v>49</v>
      </c>
      <c r="P164">
        <f t="shared" si="18"/>
        <v>6</v>
      </c>
      <c r="Q164" s="3">
        <f t="shared" si="16"/>
        <v>0.12244897959183673</v>
      </c>
      <c r="R164">
        <f t="shared" si="13"/>
        <v>176</v>
      </c>
      <c r="S164">
        <f t="shared" si="14"/>
        <v>13</v>
      </c>
      <c r="T164" s="3">
        <f t="shared" si="17"/>
        <v>7.3863636363636367E-2</v>
      </c>
    </row>
    <row r="165" spans="1:20" x14ac:dyDescent="0.2">
      <c r="A165" t="s">
        <v>180</v>
      </c>
      <c r="B165">
        <v>63</v>
      </c>
      <c r="C165">
        <v>4</v>
      </c>
      <c r="D165">
        <v>7</v>
      </c>
      <c r="E165">
        <v>1</v>
      </c>
      <c r="H165">
        <v>70</v>
      </c>
      <c r="I165">
        <v>5</v>
      </c>
      <c r="J165" s="3">
        <f t="shared" si="15"/>
        <v>7.1428571428571425E-2</v>
      </c>
      <c r="K165">
        <f>IFERROR(VLOOKUP($A165,'[1]fed data'!$A$2:$F$59,5,FALSE),0)</f>
        <v>0</v>
      </c>
      <c r="L165">
        <f>IFERROR(VLOOKUP($A165,'[1]fed data'!$A$2:$F$59,6,FALSE),0)</f>
        <v>0</v>
      </c>
      <c r="M165">
        <f>IFERROR(VLOOKUP($A165,'[1]fed data'!$A$2:$F$59,3,FALSE),0)</f>
        <v>0</v>
      </c>
      <c r="N165">
        <f>IFERROR(VLOOKUP($A165,'[1]fed data'!$A$2:$F$59,4,FALSE),0)</f>
        <v>0</v>
      </c>
      <c r="O165">
        <f t="shared" si="18"/>
        <v>0</v>
      </c>
      <c r="P165">
        <f t="shared" si="18"/>
        <v>0</v>
      </c>
      <c r="Q165" s="3">
        <f t="shared" si="16"/>
        <v>0</v>
      </c>
      <c r="R165">
        <f t="shared" si="13"/>
        <v>70</v>
      </c>
      <c r="S165">
        <f t="shared" si="14"/>
        <v>5</v>
      </c>
      <c r="T165" s="3">
        <f t="shared" si="17"/>
        <v>7.1428571428571425E-2</v>
      </c>
    </row>
    <row r="166" spans="1:20" x14ac:dyDescent="0.2">
      <c r="A166" t="s">
        <v>181</v>
      </c>
      <c r="B166">
        <v>364</v>
      </c>
      <c r="C166">
        <v>4</v>
      </c>
      <c r="D166">
        <v>170</v>
      </c>
      <c r="E166">
        <v>9</v>
      </c>
      <c r="F166">
        <v>46</v>
      </c>
      <c r="G166">
        <v>8</v>
      </c>
      <c r="H166">
        <v>580</v>
      </c>
      <c r="I166">
        <v>21</v>
      </c>
      <c r="J166" s="3">
        <f t="shared" si="15"/>
        <v>3.6206896551724141E-2</v>
      </c>
      <c r="K166">
        <f>IFERROR(VLOOKUP($A166,'[1]fed data'!$A$2:$F$59,5,FALSE),0)</f>
        <v>86</v>
      </c>
      <c r="L166">
        <f>IFERROR(VLOOKUP($A166,'[1]fed data'!$A$2:$F$59,6,FALSE),0)</f>
        <v>5</v>
      </c>
      <c r="M166">
        <f>IFERROR(VLOOKUP($A166,'[1]fed data'!$A$2:$F$59,3,FALSE),0)</f>
        <v>71</v>
      </c>
      <c r="N166">
        <f>IFERROR(VLOOKUP($A166,'[1]fed data'!$A$2:$F$59,4,FALSE),0)</f>
        <v>2</v>
      </c>
      <c r="O166">
        <f t="shared" si="18"/>
        <v>157</v>
      </c>
      <c r="P166">
        <f t="shared" si="18"/>
        <v>7</v>
      </c>
      <c r="Q166" s="3">
        <f t="shared" si="16"/>
        <v>4.4585987261146494E-2</v>
      </c>
      <c r="R166">
        <f t="shared" si="13"/>
        <v>737</v>
      </c>
      <c r="S166">
        <f t="shared" si="14"/>
        <v>28</v>
      </c>
      <c r="T166" s="3">
        <f t="shared" si="17"/>
        <v>3.7991858887381276E-2</v>
      </c>
    </row>
    <row r="167" spans="1:20" x14ac:dyDescent="0.2">
      <c r="A167" t="s">
        <v>182</v>
      </c>
      <c r="B167">
        <v>40</v>
      </c>
      <c r="C167">
        <v>1</v>
      </c>
      <c r="H167">
        <v>40</v>
      </c>
      <c r="I167">
        <v>1</v>
      </c>
      <c r="J167" s="3">
        <f t="shared" si="15"/>
        <v>2.5000000000000001E-2</v>
      </c>
      <c r="K167">
        <f>IFERROR(VLOOKUP($A167,'[1]fed data'!$A$2:$F$59,5,FALSE),0)</f>
        <v>0</v>
      </c>
      <c r="L167">
        <f>IFERROR(VLOOKUP($A167,'[1]fed data'!$A$2:$F$59,6,FALSE),0)</f>
        <v>0</v>
      </c>
      <c r="M167">
        <f>IFERROR(VLOOKUP($A167,'[1]fed data'!$A$2:$F$59,3,FALSE),0)</f>
        <v>0</v>
      </c>
      <c r="N167">
        <f>IFERROR(VLOOKUP($A167,'[1]fed data'!$A$2:$F$59,4,FALSE),0)</f>
        <v>0</v>
      </c>
      <c r="O167">
        <f t="shared" si="18"/>
        <v>0</v>
      </c>
      <c r="P167">
        <f t="shared" si="18"/>
        <v>0</v>
      </c>
      <c r="Q167" s="3">
        <f t="shared" si="16"/>
        <v>0</v>
      </c>
      <c r="R167">
        <f t="shared" si="13"/>
        <v>40</v>
      </c>
      <c r="S167">
        <f t="shared" si="14"/>
        <v>1</v>
      </c>
      <c r="T167" s="3">
        <f t="shared" si="17"/>
        <v>2.5000000000000001E-2</v>
      </c>
    </row>
    <row r="168" spans="1:20" x14ac:dyDescent="0.2">
      <c r="A168" t="s">
        <v>183</v>
      </c>
      <c r="B168">
        <v>191</v>
      </c>
      <c r="C168">
        <v>0</v>
      </c>
      <c r="D168">
        <v>45</v>
      </c>
      <c r="E168">
        <v>0</v>
      </c>
      <c r="F168">
        <v>3</v>
      </c>
      <c r="G168">
        <v>1</v>
      </c>
      <c r="H168">
        <v>239</v>
      </c>
      <c r="I168">
        <v>1</v>
      </c>
      <c r="J168" s="3">
        <f t="shared" si="15"/>
        <v>4.1841004184100415E-3</v>
      </c>
      <c r="K168">
        <f>IFERROR(VLOOKUP($A168,'[1]fed data'!$A$2:$F$59,5,FALSE),0)</f>
        <v>112</v>
      </c>
      <c r="L168">
        <f>IFERROR(VLOOKUP($A168,'[1]fed data'!$A$2:$F$59,6,FALSE),0)</f>
        <v>11</v>
      </c>
      <c r="M168">
        <f>IFERROR(VLOOKUP($A168,'[1]fed data'!$A$2:$F$59,3,FALSE),0)</f>
        <v>0</v>
      </c>
      <c r="N168">
        <f>IFERROR(VLOOKUP($A168,'[1]fed data'!$A$2:$F$59,4,FALSE),0)</f>
        <v>0</v>
      </c>
      <c r="O168">
        <f t="shared" si="18"/>
        <v>112</v>
      </c>
      <c r="P168">
        <f t="shared" si="18"/>
        <v>11</v>
      </c>
      <c r="Q168" s="3">
        <f t="shared" si="16"/>
        <v>9.8214285714285712E-2</v>
      </c>
      <c r="R168">
        <f t="shared" si="13"/>
        <v>351</v>
      </c>
      <c r="S168">
        <f t="shared" si="14"/>
        <v>12</v>
      </c>
      <c r="T168" s="3">
        <f t="shared" si="17"/>
        <v>3.4188034188034191E-2</v>
      </c>
    </row>
    <row r="169" spans="1:20" x14ac:dyDescent="0.2">
      <c r="A169" t="s">
        <v>184</v>
      </c>
      <c r="B169">
        <v>24</v>
      </c>
      <c r="C169">
        <v>1</v>
      </c>
      <c r="D169">
        <v>9</v>
      </c>
      <c r="E169">
        <v>0</v>
      </c>
      <c r="H169">
        <v>33</v>
      </c>
      <c r="I169">
        <v>1</v>
      </c>
      <c r="J169" s="3">
        <f t="shared" si="15"/>
        <v>3.0303030303030304E-2</v>
      </c>
      <c r="K169">
        <f>IFERROR(VLOOKUP($A169,'[1]fed data'!$A$2:$F$59,5,FALSE),0)</f>
        <v>0</v>
      </c>
      <c r="L169">
        <f>IFERROR(VLOOKUP($A169,'[1]fed data'!$A$2:$F$59,6,FALSE),0)</f>
        <v>0</v>
      </c>
      <c r="M169">
        <f>IFERROR(VLOOKUP($A169,'[1]fed data'!$A$2:$F$59,3,FALSE),0)</f>
        <v>0</v>
      </c>
      <c r="N169">
        <f>IFERROR(VLOOKUP($A169,'[1]fed data'!$A$2:$F$59,4,FALSE),0)</f>
        <v>0</v>
      </c>
      <c r="O169">
        <f t="shared" si="18"/>
        <v>0</v>
      </c>
      <c r="P169">
        <f t="shared" si="18"/>
        <v>0</v>
      </c>
      <c r="Q169" s="3">
        <f t="shared" si="16"/>
        <v>0</v>
      </c>
      <c r="R169">
        <f t="shared" si="13"/>
        <v>33</v>
      </c>
      <c r="S169">
        <f t="shared" si="14"/>
        <v>1</v>
      </c>
      <c r="T169" s="3">
        <f t="shared" si="17"/>
        <v>3.0303030303030304E-2</v>
      </c>
    </row>
    <row r="170" spans="1:20" x14ac:dyDescent="0.2">
      <c r="A170" t="s">
        <v>185</v>
      </c>
      <c r="B170">
        <v>472</v>
      </c>
      <c r="C170">
        <v>10</v>
      </c>
      <c r="D170">
        <v>431</v>
      </c>
      <c r="E170">
        <v>0</v>
      </c>
      <c r="F170">
        <v>15</v>
      </c>
      <c r="G170">
        <v>1</v>
      </c>
      <c r="H170">
        <v>918</v>
      </c>
      <c r="I170">
        <v>11</v>
      </c>
      <c r="J170" s="3">
        <f t="shared" si="15"/>
        <v>1.1982570806100218E-2</v>
      </c>
      <c r="K170">
        <f>IFERROR(VLOOKUP($A170,'[1]fed data'!$A$2:$F$59,5,FALSE),0)</f>
        <v>470</v>
      </c>
      <c r="L170">
        <f>IFERROR(VLOOKUP($A170,'[1]fed data'!$A$2:$F$59,6,FALSE),0)</f>
        <v>29</v>
      </c>
      <c r="M170">
        <f>IFERROR(VLOOKUP($A170,'[1]fed data'!$A$2:$F$59,3,FALSE),0)</f>
        <v>180</v>
      </c>
      <c r="N170">
        <f>IFERROR(VLOOKUP($A170,'[1]fed data'!$A$2:$F$59,4,FALSE),0)</f>
        <v>9</v>
      </c>
      <c r="O170">
        <f t="shared" si="18"/>
        <v>650</v>
      </c>
      <c r="P170">
        <f t="shared" si="18"/>
        <v>38</v>
      </c>
      <c r="Q170" s="3">
        <f t="shared" si="16"/>
        <v>5.8461538461538461E-2</v>
      </c>
      <c r="R170">
        <f t="shared" si="13"/>
        <v>1568</v>
      </c>
      <c r="S170">
        <f t="shared" si="14"/>
        <v>49</v>
      </c>
      <c r="T170" s="3">
        <f t="shared" si="17"/>
        <v>3.125E-2</v>
      </c>
    </row>
    <row r="171" spans="1:20" x14ac:dyDescent="0.2">
      <c r="A171" t="s">
        <v>186</v>
      </c>
      <c r="B171">
        <v>236</v>
      </c>
      <c r="C171">
        <v>0</v>
      </c>
      <c r="F171">
        <v>2</v>
      </c>
      <c r="G171">
        <v>0</v>
      </c>
      <c r="H171">
        <v>238</v>
      </c>
      <c r="I171">
        <v>0</v>
      </c>
      <c r="J171" s="3">
        <f t="shared" si="15"/>
        <v>0</v>
      </c>
      <c r="K171">
        <f>IFERROR(VLOOKUP($A171,'[1]fed data'!$A$2:$F$59,5,FALSE),0)</f>
        <v>0</v>
      </c>
      <c r="L171">
        <f>IFERROR(VLOOKUP($A171,'[1]fed data'!$A$2:$F$59,6,FALSE),0)</f>
        <v>0</v>
      </c>
      <c r="M171">
        <f>IFERROR(VLOOKUP($A171,'[1]fed data'!$A$2:$F$59,3,FALSE),0)</f>
        <v>0</v>
      </c>
      <c r="N171">
        <f>IFERROR(VLOOKUP($A171,'[1]fed data'!$A$2:$F$59,4,FALSE),0)</f>
        <v>0</v>
      </c>
      <c r="O171">
        <f t="shared" si="18"/>
        <v>0</v>
      </c>
      <c r="P171">
        <f t="shared" si="18"/>
        <v>0</v>
      </c>
      <c r="Q171" s="3">
        <f t="shared" si="16"/>
        <v>0</v>
      </c>
      <c r="R171">
        <f t="shared" si="13"/>
        <v>238</v>
      </c>
      <c r="S171">
        <f t="shared" si="14"/>
        <v>0</v>
      </c>
      <c r="T171" s="3">
        <f t="shared" si="17"/>
        <v>0</v>
      </c>
    </row>
    <row r="172" spans="1:20" x14ac:dyDescent="0.2">
      <c r="A172" t="s">
        <v>187</v>
      </c>
      <c r="B172">
        <v>62</v>
      </c>
      <c r="C172">
        <v>6</v>
      </c>
      <c r="H172">
        <v>62</v>
      </c>
      <c r="I172">
        <v>6</v>
      </c>
      <c r="J172" s="3">
        <f t="shared" si="15"/>
        <v>9.6774193548387094E-2</v>
      </c>
      <c r="K172">
        <f>IFERROR(VLOOKUP($A172,'[1]fed data'!$A$2:$F$59,5,FALSE),0)</f>
        <v>0</v>
      </c>
      <c r="L172">
        <f>IFERROR(VLOOKUP($A172,'[1]fed data'!$A$2:$F$59,6,FALSE),0)</f>
        <v>0</v>
      </c>
      <c r="M172">
        <f>IFERROR(VLOOKUP($A172,'[1]fed data'!$A$2:$F$59,3,FALSE),0)</f>
        <v>0</v>
      </c>
      <c r="N172">
        <f>IFERROR(VLOOKUP($A172,'[1]fed data'!$A$2:$F$59,4,FALSE),0)</f>
        <v>0</v>
      </c>
      <c r="O172">
        <f t="shared" si="18"/>
        <v>0</v>
      </c>
      <c r="P172">
        <f t="shared" si="18"/>
        <v>0</v>
      </c>
      <c r="Q172" s="3">
        <f t="shared" si="16"/>
        <v>0</v>
      </c>
      <c r="R172">
        <f t="shared" si="13"/>
        <v>62</v>
      </c>
      <c r="S172">
        <f t="shared" si="14"/>
        <v>6</v>
      </c>
      <c r="T172" s="3">
        <f t="shared" si="17"/>
        <v>9.6774193548387094E-2</v>
      </c>
    </row>
    <row r="173" spans="1:20" x14ac:dyDescent="0.2">
      <c r="A173" t="s">
        <v>188</v>
      </c>
      <c r="B173">
        <v>80</v>
      </c>
      <c r="C173">
        <v>0</v>
      </c>
      <c r="D173">
        <v>10</v>
      </c>
      <c r="E173">
        <v>0</v>
      </c>
      <c r="F173">
        <v>1</v>
      </c>
      <c r="G173">
        <v>0</v>
      </c>
      <c r="H173">
        <v>91</v>
      </c>
      <c r="I173">
        <v>0</v>
      </c>
      <c r="J173" s="3">
        <f t="shared" si="15"/>
        <v>0</v>
      </c>
      <c r="K173">
        <f>IFERROR(VLOOKUP($A173,'[1]fed data'!$A$2:$F$59,5,FALSE),0)</f>
        <v>0</v>
      </c>
      <c r="L173">
        <f>IFERROR(VLOOKUP($A173,'[1]fed data'!$A$2:$F$59,6,FALSE),0)</f>
        <v>0</v>
      </c>
      <c r="M173">
        <f>IFERROR(VLOOKUP($A173,'[1]fed data'!$A$2:$F$59,3,FALSE),0)</f>
        <v>0</v>
      </c>
      <c r="N173">
        <f>IFERROR(VLOOKUP($A173,'[1]fed data'!$A$2:$F$59,4,FALSE),0)</f>
        <v>0</v>
      </c>
      <c r="O173">
        <f t="shared" si="18"/>
        <v>0</v>
      </c>
      <c r="P173">
        <f t="shared" si="18"/>
        <v>0</v>
      </c>
      <c r="Q173" s="3">
        <f t="shared" si="16"/>
        <v>0</v>
      </c>
      <c r="R173">
        <f t="shared" si="13"/>
        <v>91</v>
      </c>
      <c r="S173">
        <f t="shared" si="14"/>
        <v>0</v>
      </c>
      <c r="T173" s="3">
        <f t="shared" si="17"/>
        <v>0</v>
      </c>
    </row>
    <row r="174" spans="1:20" x14ac:dyDescent="0.2">
      <c r="A174" t="s">
        <v>189</v>
      </c>
      <c r="B174">
        <v>351</v>
      </c>
      <c r="C174">
        <v>18</v>
      </c>
      <c r="D174">
        <v>356</v>
      </c>
      <c r="E174">
        <v>0</v>
      </c>
      <c r="H174">
        <v>707</v>
      </c>
      <c r="I174">
        <v>18</v>
      </c>
      <c r="J174" s="3">
        <f t="shared" si="15"/>
        <v>2.5459688826025461E-2</v>
      </c>
      <c r="K174">
        <f>IFERROR(VLOOKUP($A174,'[1]fed data'!$A$2:$F$59,5,FALSE),0)</f>
        <v>0</v>
      </c>
      <c r="L174">
        <f>IFERROR(VLOOKUP($A174,'[1]fed data'!$A$2:$F$59,6,FALSE),0)</f>
        <v>0</v>
      </c>
      <c r="M174">
        <f>IFERROR(VLOOKUP($A174,'[1]fed data'!$A$2:$F$59,3,FALSE),0)</f>
        <v>194</v>
      </c>
      <c r="N174">
        <f>IFERROR(VLOOKUP($A174,'[1]fed data'!$A$2:$F$59,4,FALSE),0)</f>
        <v>11</v>
      </c>
      <c r="O174">
        <f t="shared" si="18"/>
        <v>194</v>
      </c>
      <c r="P174">
        <f t="shared" si="18"/>
        <v>11</v>
      </c>
      <c r="Q174" s="3">
        <f t="shared" si="16"/>
        <v>5.6701030927835051E-2</v>
      </c>
      <c r="R174">
        <f t="shared" si="13"/>
        <v>901</v>
      </c>
      <c r="S174">
        <f t="shared" si="14"/>
        <v>29</v>
      </c>
      <c r="T174" s="3">
        <f t="shared" si="17"/>
        <v>3.2186459489456157E-2</v>
      </c>
    </row>
    <row r="175" spans="1:20" x14ac:dyDescent="0.2">
      <c r="A175" t="s">
        <v>190</v>
      </c>
      <c r="B175">
        <v>42</v>
      </c>
      <c r="C175">
        <v>0</v>
      </c>
      <c r="H175">
        <v>42</v>
      </c>
      <c r="I175">
        <v>0</v>
      </c>
      <c r="J175" s="3">
        <f t="shared" si="15"/>
        <v>0</v>
      </c>
      <c r="K175">
        <f>IFERROR(VLOOKUP($A175,'[1]fed data'!$A$2:$F$59,5,FALSE),0)</f>
        <v>40</v>
      </c>
      <c r="L175">
        <f>IFERROR(VLOOKUP($A175,'[1]fed data'!$A$2:$F$59,6,FALSE),0)</f>
        <v>3</v>
      </c>
      <c r="M175">
        <f>IFERROR(VLOOKUP($A175,'[1]fed data'!$A$2:$F$59,3,FALSE),0)</f>
        <v>0</v>
      </c>
      <c r="N175">
        <f>IFERROR(VLOOKUP($A175,'[1]fed data'!$A$2:$F$59,4,FALSE),0)</f>
        <v>0</v>
      </c>
      <c r="O175">
        <f t="shared" si="18"/>
        <v>40</v>
      </c>
      <c r="P175">
        <f t="shared" si="18"/>
        <v>3</v>
      </c>
      <c r="Q175" s="3">
        <f t="shared" si="16"/>
        <v>7.4999999999999997E-2</v>
      </c>
      <c r="R175">
        <f t="shared" si="13"/>
        <v>82</v>
      </c>
      <c r="S175">
        <f t="shared" si="14"/>
        <v>3</v>
      </c>
      <c r="T175" s="3">
        <f t="shared" si="17"/>
        <v>3.6585365853658534E-2</v>
      </c>
    </row>
    <row r="176" spans="1:20" x14ac:dyDescent="0.2">
      <c r="A176" t="s">
        <v>191</v>
      </c>
      <c r="B176">
        <v>80</v>
      </c>
      <c r="C176">
        <v>0</v>
      </c>
      <c r="D176">
        <v>24</v>
      </c>
      <c r="E176">
        <v>2</v>
      </c>
      <c r="H176">
        <v>104</v>
      </c>
      <c r="I176">
        <v>2</v>
      </c>
      <c r="J176" s="3">
        <f t="shared" si="15"/>
        <v>1.9230769230769232E-2</v>
      </c>
      <c r="K176">
        <f>IFERROR(VLOOKUP($A176,'[1]fed data'!$A$2:$F$59,5,FALSE),0)</f>
        <v>0</v>
      </c>
      <c r="L176">
        <f>IFERROR(VLOOKUP($A176,'[1]fed data'!$A$2:$F$59,6,FALSE),0)</f>
        <v>0</v>
      </c>
      <c r="M176">
        <f>IFERROR(VLOOKUP($A176,'[1]fed data'!$A$2:$F$59,3,FALSE),0)</f>
        <v>0</v>
      </c>
      <c r="N176">
        <f>IFERROR(VLOOKUP($A176,'[1]fed data'!$A$2:$F$59,4,FALSE),0)</f>
        <v>0</v>
      </c>
      <c r="O176">
        <f t="shared" si="18"/>
        <v>0</v>
      </c>
      <c r="P176">
        <f t="shared" si="18"/>
        <v>0</v>
      </c>
      <c r="Q176" s="3">
        <f t="shared" si="16"/>
        <v>0</v>
      </c>
      <c r="R176">
        <f t="shared" si="13"/>
        <v>104</v>
      </c>
      <c r="S176">
        <f t="shared" si="14"/>
        <v>2</v>
      </c>
      <c r="T176" s="3">
        <f t="shared" si="17"/>
        <v>1.9230769230769232E-2</v>
      </c>
    </row>
    <row r="177" spans="1:20" x14ac:dyDescent="0.2">
      <c r="A177" t="s">
        <v>192</v>
      </c>
      <c r="B177">
        <v>42</v>
      </c>
      <c r="C177">
        <v>2</v>
      </c>
      <c r="D177">
        <v>12</v>
      </c>
      <c r="E177">
        <v>1</v>
      </c>
      <c r="H177">
        <v>54</v>
      </c>
      <c r="I177">
        <v>3</v>
      </c>
      <c r="J177" s="3">
        <f t="shared" si="15"/>
        <v>5.5555555555555552E-2</v>
      </c>
      <c r="K177">
        <f>IFERROR(VLOOKUP($A177,'[1]fed data'!$A$2:$F$59,5,FALSE),0)</f>
        <v>0</v>
      </c>
      <c r="L177">
        <f>IFERROR(VLOOKUP($A177,'[1]fed data'!$A$2:$F$59,6,FALSE),0)</f>
        <v>0</v>
      </c>
      <c r="M177">
        <f>IFERROR(VLOOKUP($A177,'[1]fed data'!$A$2:$F$59,3,FALSE),0)</f>
        <v>0</v>
      </c>
      <c r="N177">
        <f>IFERROR(VLOOKUP($A177,'[1]fed data'!$A$2:$F$59,4,FALSE),0)</f>
        <v>0</v>
      </c>
      <c r="O177">
        <f t="shared" si="18"/>
        <v>0</v>
      </c>
      <c r="P177">
        <f t="shared" si="18"/>
        <v>0</v>
      </c>
      <c r="Q177" s="3">
        <f t="shared" si="16"/>
        <v>0</v>
      </c>
      <c r="R177">
        <f t="shared" si="13"/>
        <v>54</v>
      </c>
      <c r="S177">
        <f t="shared" si="14"/>
        <v>3</v>
      </c>
      <c r="T177" s="3">
        <f t="shared" si="17"/>
        <v>5.5555555555555552E-2</v>
      </c>
    </row>
    <row r="178" spans="1:20" x14ac:dyDescent="0.2">
      <c r="A178" t="s">
        <v>193</v>
      </c>
      <c r="B178">
        <v>456</v>
      </c>
      <c r="C178">
        <v>19</v>
      </c>
      <c r="D178">
        <v>211</v>
      </c>
      <c r="E178">
        <v>15</v>
      </c>
      <c r="H178">
        <v>667</v>
      </c>
      <c r="I178">
        <v>34</v>
      </c>
      <c r="J178" s="3">
        <f t="shared" si="15"/>
        <v>5.0974512743628186E-2</v>
      </c>
      <c r="K178">
        <f>IFERROR(VLOOKUP($A178,'[1]fed data'!$A$2:$F$59,5,FALSE),0)</f>
        <v>30</v>
      </c>
      <c r="L178">
        <f>IFERROR(VLOOKUP($A178,'[1]fed data'!$A$2:$F$59,6,FALSE),0)</f>
        <v>3</v>
      </c>
      <c r="M178">
        <f>IFERROR(VLOOKUP($A178,'[1]fed data'!$A$2:$F$59,3,FALSE),0)</f>
        <v>9</v>
      </c>
      <c r="N178">
        <f>IFERROR(VLOOKUP($A178,'[1]fed data'!$A$2:$F$59,4,FALSE),0)</f>
        <v>0</v>
      </c>
      <c r="O178">
        <f t="shared" si="18"/>
        <v>39</v>
      </c>
      <c r="P178">
        <f t="shared" si="18"/>
        <v>3</v>
      </c>
      <c r="Q178" s="3">
        <f t="shared" si="16"/>
        <v>7.6923076923076927E-2</v>
      </c>
      <c r="R178">
        <f t="shared" si="13"/>
        <v>706</v>
      </c>
      <c r="S178">
        <f t="shared" si="14"/>
        <v>37</v>
      </c>
      <c r="T178" s="3">
        <f t="shared" si="17"/>
        <v>5.2407932011331447E-2</v>
      </c>
    </row>
    <row r="179" spans="1:20" x14ac:dyDescent="0.2">
      <c r="A179" t="s">
        <v>194</v>
      </c>
      <c r="B179">
        <v>80</v>
      </c>
      <c r="C179">
        <v>5</v>
      </c>
      <c r="H179">
        <v>80</v>
      </c>
      <c r="I179">
        <v>5</v>
      </c>
      <c r="J179" s="3">
        <f t="shared" si="15"/>
        <v>6.25E-2</v>
      </c>
      <c r="K179">
        <f>IFERROR(VLOOKUP($A179,'[1]fed data'!$A$2:$F$59,5,FALSE),0)</f>
        <v>0</v>
      </c>
      <c r="L179">
        <f>IFERROR(VLOOKUP($A179,'[1]fed data'!$A$2:$F$59,6,FALSE),0)</f>
        <v>0</v>
      </c>
      <c r="M179">
        <f>IFERROR(VLOOKUP($A179,'[1]fed data'!$A$2:$F$59,3,FALSE),0)</f>
        <v>0</v>
      </c>
      <c r="N179">
        <f>IFERROR(VLOOKUP($A179,'[1]fed data'!$A$2:$F$59,4,FALSE),0)</f>
        <v>0</v>
      </c>
      <c r="O179">
        <f t="shared" si="18"/>
        <v>0</v>
      </c>
      <c r="P179">
        <f t="shared" si="18"/>
        <v>0</v>
      </c>
      <c r="Q179" s="3">
        <f t="shared" si="16"/>
        <v>0</v>
      </c>
      <c r="R179">
        <f t="shared" si="13"/>
        <v>80</v>
      </c>
      <c r="S179">
        <f t="shared" si="14"/>
        <v>5</v>
      </c>
      <c r="T179" s="3">
        <f t="shared" si="17"/>
        <v>6.25E-2</v>
      </c>
    </row>
    <row r="180" spans="1:20" x14ac:dyDescent="0.2">
      <c r="A180" t="s">
        <v>195</v>
      </c>
      <c r="B180">
        <v>36</v>
      </c>
      <c r="C180">
        <v>10</v>
      </c>
      <c r="D180">
        <v>13</v>
      </c>
      <c r="E180">
        <v>0</v>
      </c>
      <c r="F180">
        <v>12</v>
      </c>
      <c r="G180">
        <v>4</v>
      </c>
      <c r="H180">
        <v>61</v>
      </c>
      <c r="I180">
        <v>14</v>
      </c>
      <c r="J180" s="3">
        <f t="shared" si="15"/>
        <v>0.22950819672131148</v>
      </c>
      <c r="K180">
        <f>IFERROR(VLOOKUP($A180,'[1]fed data'!$A$2:$F$59,5,FALSE),0)</f>
        <v>0</v>
      </c>
      <c r="L180">
        <f>IFERROR(VLOOKUP($A180,'[1]fed data'!$A$2:$F$59,6,FALSE),0)</f>
        <v>0</v>
      </c>
      <c r="M180">
        <f>IFERROR(VLOOKUP($A180,'[1]fed data'!$A$2:$F$59,3,FALSE),0)</f>
        <v>0</v>
      </c>
      <c r="N180">
        <f>IFERROR(VLOOKUP($A180,'[1]fed data'!$A$2:$F$59,4,FALSE),0)</f>
        <v>0</v>
      </c>
      <c r="O180">
        <f t="shared" si="18"/>
        <v>0</v>
      </c>
      <c r="P180">
        <f t="shared" si="18"/>
        <v>0</v>
      </c>
      <c r="Q180" s="3">
        <f t="shared" si="16"/>
        <v>0</v>
      </c>
      <c r="R180">
        <f t="shared" si="13"/>
        <v>61</v>
      </c>
      <c r="S180">
        <f t="shared" si="14"/>
        <v>14</v>
      </c>
      <c r="T180" s="3">
        <f t="shared" si="17"/>
        <v>0.22950819672131148</v>
      </c>
    </row>
    <row r="181" spans="1:20" x14ac:dyDescent="0.2">
      <c r="A181" t="s">
        <v>196</v>
      </c>
      <c r="B181">
        <v>205</v>
      </c>
      <c r="C181">
        <v>4</v>
      </c>
      <c r="D181">
        <v>8</v>
      </c>
      <c r="E181">
        <v>1</v>
      </c>
      <c r="F181">
        <v>2</v>
      </c>
      <c r="G181">
        <v>0</v>
      </c>
      <c r="H181">
        <v>215</v>
      </c>
      <c r="I181">
        <v>5</v>
      </c>
      <c r="J181" s="3">
        <f t="shared" si="15"/>
        <v>2.3255813953488372E-2</v>
      </c>
      <c r="K181">
        <f>IFERROR(VLOOKUP($A181,'[1]fed data'!$A$2:$F$59,5,FALSE),0)</f>
        <v>93</v>
      </c>
      <c r="L181">
        <f>IFERROR(VLOOKUP($A181,'[1]fed data'!$A$2:$F$59,6,FALSE),0)</f>
        <v>7</v>
      </c>
      <c r="M181">
        <f>IFERROR(VLOOKUP($A181,'[1]fed data'!$A$2:$F$59,3,FALSE),0)</f>
        <v>0</v>
      </c>
      <c r="N181">
        <f>IFERROR(VLOOKUP($A181,'[1]fed data'!$A$2:$F$59,4,FALSE),0)</f>
        <v>0</v>
      </c>
      <c r="O181">
        <f t="shared" si="18"/>
        <v>93</v>
      </c>
      <c r="P181">
        <f t="shared" si="18"/>
        <v>7</v>
      </c>
      <c r="Q181" s="3">
        <f t="shared" si="16"/>
        <v>7.5268817204301078E-2</v>
      </c>
      <c r="R181">
        <f t="shared" si="13"/>
        <v>308</v>
      </c>
      <c r="S181">
        <f t="shared" si="14"/>
        <v>12</v>
      </c>
      <c r="T181" s="3">
        <f t="shared" si="17"/>
        <v>3.896103896103896E-2</v>
      </c>
    </row>
    <row r="182" spans="1:20" x14ac:dyDescent="0.2">
      <c r="A182" t="s">
        <v>197</v>
      </c>
      <c r="B182">
        <v>158</v>
      </c>
      <c r="C182">
        <v>10</v>
      </c>
      <c r="F182">
        <v>2</v>
      </c>
      <c r="G182">
        <v>2</v>
      </c>
      <c r="H182">
        <v>160</v>
      </c>
      <c r="I182">
        <v>12</v>
      </c>
      <c r="J182" s="3">
        <f t="shared" si="15"/>
        <v>7.4999999999999997E-2</v>
      </c>
      <c r="K182">
        <f>IFERROR(VLOOKUP($A182,'[1]fed data'!$A$2:$F$59,5,FALSE),0)</f>
        <v>51</v>
      </c>
      <c r="L182">
        <f>IFERROR(VLOOKUP($A182,'[1]fed data'!$A$2:$F$59,6,FALSE),0)</f>
        <v>5</v>
      </c>
      <c r="M182">
        <f>IFERROR(VLOOKUP($A182,'[1]fed data'!$A$2:$F$59,3,FALSE),0)</f>
        <v>0</v>
      </c>
      <c r="N182">
        <f>IFERROR(VLOOKUP($A182,'[1]fed data'!$A$2:$F$59,4,FALSE),0)</f>
        <v>0</v>
      </c>
      <c r="O182">
        <f t="shared" si="18"/>
        <v>51</v>
      </c>
      <c r="P182">
        <f t="shared" si="18"/>
        <v>5</v>
      </c>
      <c r="Q182" s="3">
        <f t="shared" si="16"/>
        <v>9.8039215686274508E-2</v>
      </c>
      <c r="R182">
        <f t="shared" si="13"/>
        <v>211</v>
      </c>
      <c r="S182">
        <f t="shared" si="14"/>
        <v>17</v>
      </c>
      <c r="T182" s="3">
        <f t="shared" si="17"/>
        <v>8.0568720379146919E-2</v>
      </c>
    </row>
    <row r="183" spans="1:20" x14ac:dyDescent="0.2">
      <c r="A183" t="s">
        <v>198</v>
      </c>
      <c r="B183">
        <v>72</v>
      </c>
      <c r="C183">
        <v>0</v>
      </c>
      <c r="D183">
        <v>8</v>
      </c>
      <c r="E183">
        <v>0</v>
      </c>
      <c r="H183">
        <v>80</v>
      </c>
      <c r="I183">
        <v>0</v>
      </c>
      <c r="J183" s="3">
        <f t="shared" si="15"/>
        <v>0</v>
      </c>
      <c r="K183">
        <f>IFERROR(VLOOKUP($A183,'[1]fed data'!$A$2:$F$59,5,FALSE),0)</f>
        <v>0</v>
      </c>
      <c r="L183">
        <f>IFERROR(VLOOKUP($A183,'[1]fed data'!$A$2:$F$59,6,FALSE),0)</f>
        <v>0</v>
      </c>
      <c r="M183">
        <f>IFERROR(VLOOKUP($A183,'[1]fed data'!$A$2:$F$59,3,FALSE),0)</f>
        <v>0</v>
      </c>
      <c r="N183">
        <f>IFERROR(VLOOKUP($A183,'[1]fed data'!$A$2:$F$59,4,FALSE),0)</f>
        <v>0</v>
      </c>
      <c r="O183">
        <f t="shared" si="18"/>
        <v>0</v>
      </c>
      <c r="P183">
        <f t="shared" si="18"/>
        <v>0</v>
      </c>
      <c r="Q183" s="3">
        <f t="shared" si="16"/>
        <v>0</v>
      </c>
      <c r="R183">
        <f t="shared" si="13"/>
        <v>80</v>
      </c>
      <c r="S183">
        <f t="shared" si="14"/>
        <v>0</v>
      </c>
      <c r="T183" s="3">
        <f t="shared" si="17"/>
        <v>0</v>
      </c>
    </row>
    <row r="184" spans="1:20" x14ac:dyDescent="0.2">
      <c r="A184" t="s">
        <v>199</v>
      </c>
      <c r="B184">
        <v>88</v>
      </c>
      <c r="C184">
        <v>8</v>
      </c>
      <c r="D184">
        <v>6</v>
      </c>
      <c r="E184">
        <v>0</v>
      </c>
      <c r="F184">
        <v>1</v>
      </c>
      <c r="G184">
        <v>1</v>
      </c>
      <c r="H184">
        <v>95</v>
      </c>
      <c r="I184">
        <v>9</v>
      </c>
      <c r="J184" s="3">
        <f t="shared" si="15"/>
        <v>9.4736842105263161E-2</v>
      </c>
      <c r="K184">
        <f>IFERROR(VLOOKUP($A184,'[1]fed data'!$A$2:$F$59,5,FALSE),0)</f>
        <v>0</v>
      </c>
      <c r="L184">
        <f>IFERROR(VLOOKUP($A184,'[1]fed data'!$A$2:$F$59,6,FALSE),0)</f>
        <v>0</v>
      </c>
      <c r="M184">
        <f>IFERROR(VLOOKUP($A184,'[1]fed data'!$A$2:$F$59,3,FALSE),0)</f>
        <v>0</v>
      </c>
      <c r="N184">
        <f>IFERROR(VLOOKUP($A184,'[1]fed data'!$A$2:$F$59,4,FALSE),0)</f>
        <v>0</v>
      </c>
      <c r="O184">
        <f t="shared" si="18"/>
        <v>0</v>
      </c>
      <c r="P184">
        <f t="shared" si="18"/>
        <v>0</v>
      </c>
      <c r="Q184" s="3">
        <f t="shared" si="16"/>
        <v>0</v>
      </c>
      <c r="R184">
        <f t="shared" si="13"/>
        <v>95</v>
      </c>
      <c r="S184">
        <f t="shared" si="14"/>
        <v>9</v>
      </c>
      <c r="T184" s="3">
        <f t="shared" si="17"/>
        <v>9.4736842105263161E-2</v>
      </c>
    </row>
    <row r="185" spans="1:20" x14ac:dyDescent="0.2">
      <c r="A185" t="s">
        <v>200</v>
      </c>
      <c r="B185">
        <v>46</v>
      </c>
      <c r="C185">
        <v>3</v>
      </c>
      <c r="H185">
        <v>46</v>
      </c>
      <c r="I185">
        <v>3</v>
      </c>
      <c r="J185" s="3">
        <f t="shared" si="15"/>
        <v>6.5217391304347824E-2</v>
      </c>
      <c r="K185">
        <f>IFERROR(VLOOKUP($A185,'[1]fed data'!$A$2:$F$59,5,FALSE),0)</f>
        <v>0</v>
      </c>
      <c r="L185">
        <f>IFERROR(VLOOKUP($A185,'[1]fed data'!$A$2:$F$59,6,FALSE),0)</f>
        <v>0</v>
      </c>
      <c r="M185">
        <f>IFERROR(VLOOKUP($A185,'[1]fed data'!$A$2:$F$59,3,FALSE),0)</f>
        <v>0</v>
      </c>
      <c r="N185">
        <f>IFERROR(VLOOKUP($A185,'[1]fed data'!$A$2:$F$59,4,FALSE),0)</f>
        <v>0</v>
      </c>
      <c r="O185">
        <f t="shared" si="18"/>
        <v>0</v>
      </c>
      <c r="P185">
        <f t="shared" si="18"/>
        <v>0</v>
      </c>
      <c r="Q185" s="3">
        <f t="shared" si="16"/>
        <v>0</v>
      </c>
      <c r="R185">
        <f t="shared" si="13"/>
        <v>46</v>
      </c>
      <c r="S185">
        <f t="shared" si="14"/>
        <v>3</v>
      </c>
      <c r="T185" s="3">
        <f t="shared" si="17"/>
        <v>6.5217391304347824E-2</v>
      </c>
    </row>
    <row r="186" spans="1:20" x14ac:dyDescent="0.2">
      <c r="A186" t="s">
        <v>201</v>
      </c>
      <c r="B186">
        <v>136</v>
      </c>
      <c r="C186">
        <v>7</v>
      </c>
      <c r="D186">
        <v>20</v>
      </c>
      <c r="E186">
        <v>2</v>
      </c>
      <c r="F186">
        <v>17</v>
      </c>
      <c r="G186">
        <v>17</v>
      </c>
      <c r="H186">
        <v>173</v>
      </c>
      <c r="I186">
        <v>26</v>
      </c>
      <c r="J186" s="3">
        <f t="shared" si="15"/>
        <v>0.15028901734104047</v>
      </c>
      <c r="K186">
        <f>IFERROR(VLOOKUP($A186,'[1]fed data'!$A$2:$F$59,5,FALSE),0)</f>
        <v>99</v>
      </c>
      <c r="L186">
        <f>IFERROR(VLOOKUP($A186,'[1]fed data'!$A$2:$F$59,6,FALSE),0)</f>
        <v>5</v>
      </c>
      <c r="M186">
        <f>IFERROR(VLOOKUP($A186,'[1]fed data'!$A$2:$F$59,3,FALSE),0)</f>
        <v>0</v>
      </c>
      <c r="N186">
        <f>IFERROR(VLOOKUP($A186,'[1]fed data'!$A$2:$F$59,4,FALSE),0)</f>
        <v>0</v>
      </c>
      <c r="O186">
        <f t="shared" si="18"/>
        <v>99</v>
      </c>
      <c r="P186">
        <f t="shared" si="18"/>
        <v>5</v>
      </c>
      <c r="Q186" s="3">
        <f t="shared" si="16"/>
        <v>5.0505050505050504E-2</v>
      </c>
      <c r="R186">
        <f t="shared" si="13"/>
        <v>272</v>
      </c>
      <c r="S186">
        <f t="shared" si="14"/>
        <v>31</v>
      </c>
      <c r="T186" s="3">
        <f t="shared" si="17"/>
        <v>0.11397058823529412</v>
      </c>
    </row>
    <row r="187" spans="1:20" x14ac:dyDescent="0.2">
      <c r="A187" t="s">
        <v>202</v>
      </c>
      <c r="B187">
        <v>135</v>
      </c>
      <c r="C187">
        <v>0</v>
      </c>
      <c r="H187">
        <v>135</v>
      </c>
      <c r="I187">
        <v>0</v>
      </c>
      <c r="J187" s="3">
        <f t="shared" si="15"/>
        <v>0</v>
      </c>
      <c r="K187">
        <f>IFERROR(VLOOKUP($A187,'[1]fed data'!$A$2:$F$59,5,FALSE),0)</f>
        <v>0</v>
      </c>
      <c r="L187">
        <f>IFERROR(VLOOKUP($A187,'[1]fed data'!$A$2:$F$59,6,FALSE),0)</f>
        <v>0</v>
      </c>
      <c r="M187">
        <f>IFERROR(VLOOKUP($A187,'[1]fed data'!$A$2:$F$59,3,FALSE),0)</f>
        <v>0</v>
      </c>
      <c r="N187">
        <f>IFERROR(VLOOKUP($A187,'[1]fed data'!$A$2:$F$59,4,FALSE),0)</f>
        <v>0</v>
      </c>
      <c r="O187">
        <f t="shared" si="18"/>
        <v>0</v>
      </c>
      <c r="P187">
        <f t="shared" si="18"/>
        <v>0</v>
      </c>
      <c r="Q187" s="3">
        <f t="shared" si="16"/>
        <v>0</v>
      </c>
      <c r="R187">
        <f t="shared" si="13"/>
        <v>135</v>
      </c>
      <c r="S187">
        <f t="shared" si="14"/>
        <v>0</v>
      </c>
      <c r="T187" s="3">
        <f t="shared" si="17"/>
        <v>0</v>
      </c>
    </row>
    <row r="188" spans="1:20" x14ac:dyDescent="0.2">
      <c r="A188" t="s">
        <v>203</v>
      </c>
      <c r="B188">
        <v>285</v>
      </c>
      <c r="C188">
        <v>14</v>
      </c>
      <c r="D188">
        <v>461</v>
      </c>
      <c r="E188">
        <v>0</v>
      </c>
      <c r="F188">
        <v>27</v>
      </c>
      <c r="G188">
        <v>0</v>
      </c>
      <c r="H188">
        <v>773</v>
      </c>
      <c r="I188">
        <v>14</v>
      </c>
      <c r="J188" s="3">
        <f t="shared" si="15"/>
        <v>1.8111254851228976E-2</v>
      </c>
      <c r="K188">
        <f>IFERROR(VLOOKUP($A188,'[1]fed data'!$A$2:$F$59,5,FALSE),0)</f>
        <v>369</v>
      </c>
      <c r="L188">
        <f>IFERROR(VLOOKUP($A188,'[1]fed data'!$A$2:$F$59,6,FALSE),0)</f>
        <v>24</v>
      </c>
      <c r="M188">
        <f>IFERROR(VLOOKUP($A188,'[1]fed data'!$A$2:$F$59,3,FALSE),0)</f>
        <v>215</v>
      </c>
      <c r="N188">
        <f>IFERROR(VLOOKUP($A188,'[1]fed data'!$A$2:$F$59,4,FALSE),0)</f>
        <v>22</v>
      </c>
      <c r="O188">
        <f t="shared" si="18"/>
        <v>584</v>
      </c>
      <c r="P188">
        <f t="shared" si="18"/>
        <v>46</v>
      </c>
      <c r="Q188" s="3">
        <f t="shared" si="16"/>
        <v>7.8767123287671229E-2</v>
      </c>
      <c r="R188">
        <f t="shared" si="13"/>
        <v>1357</v>
      </c>
      <c r="S188">
        <f t="shared" si="14"/>
        <v>60</v>
      </c>
      <c r="T188" s="3">
        <f t="shared" si="17"/>
        <v>4.4215180545320559E-2</v>
      </c>
    </row>
    <row r="189" spans="1:20" x14ac:dyDescent="0.2">
      <c r="A189" t="s">
        <v>204</v>
      </c>
      <c r="B189">
        <v>136</v>
      </c>
      <c r="C189">
        <v>4</v>
      </c>
      <c r="D189">
        <v>12</v>
      </c>
      <c r="E189">
        <v>1</v>
      </c>
      <c r="F189">
        <v>2</v>
      </c>
      <c r="G189">
        <v>2</v>
      </c>
      <c r="H189">
        <v>150</v>
      </c>
      <c r="I189">
        <v>7</v>
      </c>
      <c r="J189" s="3">
        <f t="shared" si="15"/>
        <v>4.6666666666666669E-2</v>
      </c>
      <c r="K189">
        <f>IFERROR(VLOOKUP($A189,'[1]fed data'!$A$2:$F$59,5,FALSE),0)</f>
        <v>0</v>
      </c>
      <c r="L189">
        <f>IFERROR(VLOOKUP($A189,'[1]fed data'!$A$2:$F$59,6,FALSE),0)</f>
        <v>0</v>
      </c>
      <c r="M189">
        <f>IFERROR(VLOOKUP($A189,'[1]fed data'!$A$2:$F$59,3,FALSE),0)</f>
        <v>0</v>
      </c>
      <c r="N189">
        <f>IFERROR(VLOOKUP($A189,'[1]fed data'!$A$2:$F$59,4,FALSE),0)</f>
        <v>0</v>
      </c>
      <c r="O189">
        <f t="shared" si="18"/>
        <v>0</v>
      </c>
      <c r="P189">
        <f t="shared" si="18"/>
        <v>0</v>
      </c>
      <c r="Q189" s="3">
        <f t="shared" si="16"/>
        <v>0</v>
      </c>
      <c r="R189">
        <f t="shared" si="13"/>
        <v>150</v>
      </c>
      <c r="S189">
        <f t="shared" si="14"/>
        <v>7</v>
      </c>
      <c r="T189" s="3">
        <f t="shared" si="17"/>
        <v>4.6666666666666669E-2</v>
      </c>
    </row>
    <row r="190" spans="1:20" x14ac:dyDescent="0.2">
      <c r="A190" t="s">
        <v>205</v>
      </c>
      <c r="B190">
        <v>56</v>
      </c>
      <c r="C190">
        <v>3</v>
      </c>
      <c r="D190">
        <v>4</v>
      </c>
      <c r="E190">
        <v>0</v>
      </c>
      <c r="F190">
        <v>2</v>
      </c>
      <c r="G190">
        <v>1</v>
      </c>
      <c r="H190">
        <v>62</v>
      </c>
      <c r="I190">
        <v>4</v>
      </c>
      <c r="J190" s="3">
        <f t="shared" si="15"/>
        <v>6.4516129032258063E-2</v>
      </c>
      <c r="K190">
        <f>IFERROR(VLOOKUP($A190,'[1]fed data'!$A$2:$F$59,5,FALSE),0)</f>
        <v>0</v>
      </c>
      <c r="L190">
        <f>IFERROR(VLOOKUP($A190,'[1]fed data'!$A$2:$F$59,6,FALSE),0)</f>
        <v>0</v>
      </c>
      <c r="M190">
        <f>IFERROR(VLOOKUP($A190,'[1]fed data'!$A$2:$F$59,3,FALSE),0)</f>
        <v>0</v>
      </c>
      <c r="N190">
        <f>IFERROR(VLOOKUP($A190,'[1]fed data'!$A$2:$F$59,4,FALSE),0)</f>
        <v>0</v>
      </c>
      <c r="O190">
        <f t="shared" si="18"/>
        <v>0</v>
      </c>
      <c r="P190">
        <f t="shared" si="18"/>
        <v>0</v>
      </c>
      <c r="Q190" s="3">
        <f t="shared" si="16"/>
        <v>0</v>
      </c>
      <c r="R190">
        <f t="shared" si="13"/>
        <v>62</v>
      </c>
      <c r="S190">
        <f t="shared" si="14"/>
        <v>4</v>
      </c>
      <c r="T190" s="3">
        <f t="shared" si="17"/>
        <v>6.4516129032258063E-2</v>
      </c>
    </row>
    <row r="191" spans="1:20" x14ac:dyDescent="0.2">
      <c r="A191" t="s">
        <v>206</v>
      </c>
      <c r="B191">
        <v>152</v>
      </c>
      <c r="C191">
        <v>14</v>
      </c>
      <c r="D191">
        <v>8</v>
      </c>
      <c r="E191">
        <v>0</v>
      </c>
      <c r="F191">
        <v>16</v>
      </c>
      <c r="G191">
        <v>0</v>
      </c>
      <c r="H191">
        <v>176</v>
      </c>
      <c r="I191">
        <v>14</v>
      </c>
      <c r="J191" s="3">
        <f t="shared" si="15"/>
        <v>7.9545454545454544E-2</v>
      </c>
      <c r="K191">
        <f>IFERROR(VLOOKUP($A191,'[1]fed data'!$A$2:$F$59,5,FALSE),0)</f>
        <v>0</v>
      </c>
      <c r="L191">
        <f>IFERROR(VLOOKUP($A191,'[1]fed data'!$A$2:$F$59,6,FALSE),0)</f>
        <v>0</v>
      </c>
      <c r="M191">
        <f>IFERROR(VLOOKUP($A191,'[1]fed data'!$A$2:$F$59,3,FALSE),0)</f>
        <v>0</v>
      </c>
      <c r="N191">
        <f>IFERROR(VLOOKUP($A191,'[1]fed data'!$A$2:$F$59,4,FALSE),0)</f>
        <v>0</v>
      </c>
      <c r="O191">
        <f t="shared" si="18"/>
        <v>0</v>
      </c>
      <c r="P191">
        <f t="shared" si="18"/>
        <v>0</v>
      </c>
      <c r="Q191" s="3">
        <f t="shared" si="16"/>
        <v>0</v>
      </c>
      <c r="R191">
        <f t="shared" si="13"/>
        <v>176</v>
      </c>
      <c r="S191">
        <f t="shared" si="14"/>
        <v>14</v>
      </c>
      <c r="T191" s="3">
        <f t="shared" si="17"/>
        <v>7.9545454545454544E-2</v>
      </c>
    </row>
    <row r="192" spans="1:20" x14ac:dyDescent="0.2">
      <c r="A192" t="s">
        <v>207</v>
      </c>
      <c r="B192">
        <v>48</v>
      </c>
      <c r="C192">
        <v>4</v>
      </c>
      <c r="D192">
        <v>6</v>
      </c>
      <c r="E192">
        <v>0</v>
      </c>
      <c r="F192">
        <v>16</v>
      </c>
      <c r="G192">
        <v>0</v>
      </c>
      <c r="H192">
        <v>70</v>
      </c>
      <c r="I192">
        <v>4</v>
      </c>
      <c r="J192" s="3">
        <f t="shared" si="15"/>
        <v>5.7142857142857141E-2</v>
      </c>
      <c r="K192">
        <f>IFERROR(VLOOKUP($A192,'[1]fed data'!$A$2:$F$59,5,FALSE),0)</f>
        <v>0</v>
      </c>
      <c r="L192">
        <f>IFERROR(VLOOKUP($A192,'[1]fed data'!$A$2:$F$59,6,FALSE),0)</f>
        <v>0</v>
      </c>
      <c r="M192">
        <f>IFERROR(VLOOKUP($A192,'[1]fed data'!$A$2:$F$59,3,FALSE),0)</f>
        <v>0</v>
      </c>
      <c r="N192">
        <f>IFERROR(VLOOKUP($A192,'[1]fed data'!$A$2:$F$59,4,FALSE),0)</f>
        <v>0</v>
      </c>
      <c r="O192">
        <f t="shared" si="18"/>
        <v>0</v>
      </c>
      <c r="P192">
        <f t="shared" si="18"/>
        <v>0</v>
      </c>
      <c r="Q192" s="3">
        <f t="shared" si="16"/>
        <v>0</v>
      </c>
      <c r="R192">
        <f t="shared" si="13"/>
        <v>70</v>
      </c>
      <c r="S192">
        <f t="shared" si="14"/>
        <v>4</v>
      </c>
      <c r="T192" s="3">
        <f t="shared" si="17"/>
        <v>5.7142857142857141E-2</v>
      </c>
    </row>
    <row r="193" spans="1:20" x14ac:dyDescent="0.2">
      <c r="A193" t="s">
        <v>208</v>
      </c>
      <c r="B193">
        <v>177</v>
      </c>
      <c r="C193">
        <v>5</v>
      </c>
      <c r="D193">
        <v>8</v>
      </c>
      <c r="E193">
        <v>0</v>
      </c>
      <c r="F193">
        <v>8</v>
      </c>
      <c r="G193">
        <v>0</v>
      </c>
      <c r="H193">
        <v>193</v>
      </c>
      <c r="I193">
        <v>5</v>
      </c>
      <c r="J193" s="3">
        <f t="shared" si="15"/>
        <v>2.5906735751295335E-2</v>
      </c>
      <c r="K193">
        <f>IFERROR(VLOOKUP($A193,'[1]fed data'!$A$2:$F$59,5,FALSE),0)</f>
        <v>0</v>
      </c>
      <c r="L193">
        <f>IFERROR(VLOOKUP($A193,'[1]fed data'!$A$2:$F$59,6,FALSE),0)</f>
        <v>0</v>
      </c>
      <c r="M193">
        <f>IFERROR(VLOOKUP($A193,'[1]fed data'!$A$2:$F$59,3,FALSE),0)</f>
        <v>0</v>
      </c>
      <c r="N193">
        <f>IFERROR(VLOOKUP($A193,'[1]fed data'!$A$2:$F$59,4,FALSE),0)</f>
        <v>0</v>
      </c>
      <c r="O193">
        <f t="shared" si="18"/>
        <v>0</v>
      </c>
      <c r="P193">
        <f t="shared" si="18"/>
        <v>0</v>
      </c>
      <c r="Q193" s="3">
        <f t="shared" si="16"/>
        <v>0</v>
      </c>
      <c r="R193">
        <f t="shared" si="13"/>
        <v>193</v>
      </c>
      <c r="S193">
        <f t="shared" si="14"/>
        <v>5</v>
      </c>
      <c r="T193" s="3">
        <f t="shared" si="17"/>
        <v>2.5906735751295335E-2</v>
      </c>
    </row>
    <row r="194" spans="1:20" x14ac:dyDescent="0.2">
      <c r="A194" t="s">
        <v>209</v>
      </c>
      <c r="B194">
        <v>429</v>
      </c>
      <c r="C194">
        <v>15</v>
      </c>
      <c r="D194">
        <v>92</v>
      </c>
      <c r="E194">
        <v>8</v>
      </c>
      <c r="F194">
        <v>47</v>
      </c>
      <c r="G194">
        <v>10</v>
      </c>
      <c r="H194">
        <v>568</v>
      </c>
      <c r="I194">
        <v>33</v>
      </c>
      <c r="J194" s="3">
        <f t="shared" si="15"/>
        <v>5.8098591549295774E-2</v>
      </c>
      <c r="K194">
        <f>IFERROR(VLOOKUP($A194,'[1]fed data'!$A$2:$F$59,5,FALSE),0)</f>
        <v>0</v>
      </c>
      <c r="L194">
        <f>IFERROR(VLOOKUP($A194,'[1]fed data'!$A$2:$F$59,6,FALSE),0)</f>
        <v>0</v>
      </c>
      <c r="M194">
        <f>IFERROR(VLOOKUP($A194,'[1]fed data'!$A$2:$F$59,3,FALSE),0)</f>
        <v>0</v>
      </c>
      <c r="N194">
        <f>IFERROR(VLOOKUP($A194,'[1]fed data'!$A$2:$F$59,4,FALSE),0)</f>
        <v>0</v>
      </c>
      <c r="O194">
        <f t="shared" si="18"/>
        <v>0</v>
      </c>
      <c r="P194">
        <f t="shared" si="18"/>
        <v>0</v>
      </c>
      <c r="Q194" s="3">
        <f t="shared" si="16"/>
        <v>0</v>
      </c>
      <c r="R194">
        <f t="shared" ref="R194:R240" si="19">O194+H194</f>
        <v>568</v>
      </c>
      <c r="S194">
        <f t="shared" ref="S194:S240" si="20">P194+I194</f>
        <v>33</v>
      </c>
      <c r="T194" s="3">
        <f t="shared" si="17"/>
        <v>5.8098591549295774E-2</v>
      </c>
    </row>
    <row r="195" spans="1:20" x14ac:dyDescent="0.2">
      <c r="A195" t="s">
        <v>210</v>
      </c>
      <c r="B195">
        <v>40</v>
      </c>
      <c r="C195">
        <v>0</v>
      </c>
      <c r="H195">
        <v>40</v>
      </c>
      <c r="I195">
        <v>0</v>
      </c>
      <c r="J195" s="3">
        <f t="shared" ref="J195:J239" si="21">I195/H195</f>
        <v>0</v>
      </c>
      <c r="K195">
        <f>IFERROR(VLOOKUP($A195,'[1]fed data'!$A$2:$F$59,5,FALSE),0)</f>
        <v>0</v>
      </c>
      <c r="L195">
        <f>IFERROR(VLOOKUP($A195,'[1]fed data'!$A$2:$F$59,6,FALSE),0)</f>
        <v>0</v>
      </c>
      <c r="M195">
        <f>IFERROR(VLOOKUP($A195,'[1]fed data'!$A$2:$F$59,3,FALSE),0)</f>
        <v>0</v>
      </c>
      <c r="N195">
        <f>IFERROR(VLOOKUP($A195,'[1]fed data'!$A$2:$F$59,4,FALSE),0)</f>
        <v>0</v>
      </c>
      <c r="O195">
        <f t="shared" si="18"/>
        <v>0</v>
      </c>
      <c r="P195">
        <f t="shared" si="18"/>
        <v>0</v>
      </c>
      <c r="Q195" s="3">
        <f t="shared" ref="Q195:Q241" si="22">IFERROR(P195/O195,0)</f>
        <v>0</v>
      </c>
      <c r="R195">
        <f t="shared" si="19"/>
        <v>40</v>
      </c>
      <c r="S195">
        <f t="shared" si="20"/>
        <v>0</v>
      </c>
      <c r="T195" s="3">
        <f t="shared" ref="T195:T241" si="23">S195/R195</f>
        <v>0</v>
      </c>
    </row>
    <row r="196" spans="1:20" x14ac:dyDescent="0.2">
      <c r="A196" t="s">
        <v>211</v>
      </c>
      <c r="B196">
        <v>51</v>
      </c>
      <c r="C196">
        <v>4</v>
      </c>
      <c r="F196">
        <v>8</v>
      </c>
      <c r="G196">
        <v>8</v>
      </c>
      <c r="H196">
        <v>59</v>
      </c>
      <c r="I196">
        <v>12</v>
      </c>
      <c r="J196" s="3">
        <f t="shared" si="21"/>
        <v>0.20338983050847459</v>
      </c>
      <c r="K196">
        <f>IFERROR(VLOOKUP($A196,'[1]fed data'!$A$2:$F$59,5,FALSE),0)</f>
        <v>0</v>
      </c>
      <c r="L196">
        <f>IFERROR(VLOOKUP($A196,'[1]fed data'!$A$2:$F$59,6,FALSE),0)</f>
        <v>0</v>
      </c>
      <c r="M196">
        <f>IFERROR(VLOOKUP($A196,'[1]fed data'!$A$2:$F$59,3,FALSE),0)</f>
        <v>0</v>
      </c>
      <c r="N196">
        <f>IFERROR(VLOOKUP($A196,'[1]fed data'!$A$2:$F$59,4,FALSE),0)</f>
        <v>0</v>
      </c>
      <c r="O196">
        <f t="shared" si="18"/>
        <v>0</v>
      </c>
      <c r="P196">
        <f t="shared" si="18"/>
        <v>0</v>
      </c>
      <c r="Q196" s="3">
        <f t="shared" si="22"/>
        <v>0</v>
      </c>
      <c r="R196">
        <f t="shared" si="19"/>
        <v>59</v>
      </c>
      <c r="S196">
        <f t="shared" si="20"/>
        <v>12</v>
      </c>
      <c r="T196" s="3">
        <f t="shared" si="23"/>
        <v>0.20338983050847459</v>
      </c>
    </row>
    <row r="197" spans="1:20" x14ac:dyDescent="0.2">
      <c r="A197" t="s">
        <v>212</v>
      </c>
      <c r="B197">
        <v>209</v>
      </c>
      <c r="C197">
        <v>0</v>
      </c>
      <c r="D197">
        <v>76</v>
      </c>
      <c r="E197">
        <v>4</v>
      </c>
      <c r="H197">
        <v>285</v>
      </c>
      <c r="I197">
        <v>4</v>
      </c>
      <c r="J197" s="3">
        <f t="shared" si="21"/>
        <v>1.4035087719298246E-2</v>
      </c>
      <c r="K197">
        <f>IFERROR(VLOOKUP($A197,'[1]fed data'!$A$2:$F$59,5,FALSE),0)</f>
        <v>0</v>
      </c>
      <c r="L197">
        <f>IFERROR(VLOOKUP($A197,'[1]fed data'!$A$2:$F$59,6,FALSE),0)</f>
        <v>0</v>
      </c>
      <c r="M197">
        <f>IFERROR(VLOOKUP($A197,'[1]fed data'!$A$2:$F$59,3,FALSE),0)</f>
        <v>0</v>
      </c>
      <c r="N197">
        <f>IFERROR(VLOOKUP($A197,'[1]fed data'!$A$2:$F$59,4,FALSE),0)</f>
        <v>0</v>
      </c>
      <c r="O197">
        <f t="shared" si="18"/>
        <v>0</v>
      </c>
      <c r="P197">
        <f t="shared" si="18"/>
        <v>0</v>
      </c>
      <c r="Q197" s="3">
        <f t="shared" si="22"/>
        <v>0</v>
      </c>
      <c r="R197">
        <f t="shared" si="19"/>
        <v>285</v>
      </c>
      <c r="S197">
        <f t="shared" si="20"/>
        <v>4</v>
      </c>
      <c r="T197" s="3">
        <f t="shared" si="23"/>
        <v>1.4035087719298246E-2</v>
      </c>
    </row>
    <row r="198" spans="1:20" x14ac:dyDescent="0.2">
      <c r="A198" t="s">
        <v>213</v>
      </c>
      <c r="B198">
        <v>185</v>
      </c>
      <c r="C198">
        <v>6</v>
      </c>
      <c r="D198">
        <v>44</v>
      </c>
      <c r="E198">
        <v>0</v>
      </c>
      <c r="F198">
        <v>8</v>
      </c>
      <c r="G198">
        <v>0</v>
      </c>
      <c r="H198">
        <v>237</v>
      </c>
      <c r="I198">
        <v>6</v>
      </c>
      <c r="J198" s="3">
        <f t="shared" si="21"/>
        <v>2.5316455696202531E-2</v>
      </c>
      <c r="K198">
        <f>IFERROR(VLOOKUP($A198,'[1]fed data'!$A$2:$F$59,5,FALSE),0)</f>
        <v>40</v>
      </c>
      <c r="L198">
        <f>IFERROR(VLOOKUP($A198,'[1]fed data'!$A$2:$F$59,6,FALSE),0)</f>
        <v>10</v>
      </c>
      <c r="M198">
        <f>IFERROR(VLOOKUP($A198,'[1]fed data'!$A$2:$F$59,3,FALSE),0)</f>
        <v>0</v>
      </c>
      <c r="N198">
        <f>IFERROR(VLOOKUP($A198,'[1]fed data'!$A$2:$F$59,4,FALSE),0)</f>
        <v>0</v>
      </c>
      <c r="O198">
        <f t="shared" si="18"/>
        <v>40</v>
      </c>
      <c r="P198">
        <f t="shared" si="18"/>
        <v>10</v>
      </c>
      <c r="Q198" s="3">
        <f t="shared" si="22"/>
        <v>0.25</v>
      </c>
      <c r="R198">
        <f t="shared" si="19"/>
        <v>277</v>
      </c>
      <c r="S198">
        <f t="shared" si="20"/>
        <v>16</v>
      </c>
      <c r="T198" s="3">
        <f t="shared" si="23"/>
        <v>5.7761732851985562E-2</v>
      </c>
    </row>
    <row r="199" spans="1:20" x14ac:dyDescent="0.2">
      <c r="A199" t="s">
        <v>214</v>
      </c>
      <c r="B199">
        <v>64</v>
      </c>
      <c r="C199">
        <v>4</v>
      </c>
      <c r="D199">
        <v>16</v>
      </c>
      <c r="E199">
        <v>0</v>
      </c>
      <c r="H199">
        <v>80</v>
      </c>
      <c r="I199">
        <v>4</v>
      </c>
      <c r="J199" s="3">
        <f t="shared" si="21"/>
        <v>0.05</v>
      </c>
      <c r="K199">
        <f>IFERROR(VLOOKUP($A199,'[1]fed data'!$A$2:$F$59,5,FALSE),0)</f>
        <v>0</v>
      </c>
      <c r="L199">
        <f>IFERROR(VLOOKUP($A199,'[1]fed data'!$A$2:$F$59,6,FALSE),0)</f>
        <v>0</v>
      </c>
      <c r="M199">
        <f>IFERROR(VLOOKUP($A199,'[1]fed data'!$A$2:$F$59,3,FALSE),0)</f>
        <v>0</v>
      </c>
      <c r="N199">
        <f>IFERROR(VLOOKUP($A199,'[1]fed data'!$A$2:$F$59,4,FALSE),0)</f>
        <v>0</v>
      </c>
      <c r="O199">
        <f t="shared" si="18"/>
        <v>0</v>
      </c>
      <c r="P199">
        <f t="shared" si="18"/>
        <v>0</v>
      </c>
      <c r="Q199" s="3">
        <f t="shared" si="22"/>
        <v>0</v>
      </c>
      <c r="R199">
        <f t="shared" si="19"/>
        <v>80</v>
      </c>
      <c r="S199">
        <f t="shared" si="20"/>
        <v>4</v>
      </c>
      <c r="T199" s="3">
        <f t="shared" si="23"/>
        <v>0.05</v>
      </c>
    </row>
    <row r="200" spans="1:20" x14ac:dyDescent="0.2">
      <c r="A200" t="s">
        <v>215</v>
      </c>
      <c r="B200">
        <v>40</v>
      </c>
      <c r="C200">
        <v>0</v>
      </c>
      <c r="H200">
        <v>40</v>
      </c>
      <c r="I200">
        <v>0</v>
      </c>
      <c r="J200" s="3">
        <f t="shared" si="21"/>
        <v>0</v>
      </c>
      <c r="K200">
        <f>IFERROR(VLOOKUP($A200,'[1]fed data'!$A$2:$F$59,5,FALSE),0)</f>
        <v>0</v>
      </c>
      <c r="L200">
        <f>IFERROR(VLOOKUP($A200,'[1]fed data'!$A$2:$F$59,6,FALSE),0)</f>
        <v>0</v>
      </c>
      <c r="M200">
        <f>IFERROR(VLOOKUP($A200,'[1]fed data'!$A$2:$F$59,3,FALSE),0)</f>
        <v>0</v>
      </c>
      <c r="N200">
        <f>IFERROR(VLOOKUP($A200,'[1]fed data'!$A$2:$F$59,4,FALSE),0)</f>
        <v>0</v>
      </c>
      <c r="O200">
        <f t="shared" si="18"/>
        <v>0</v>
      </c>
      <c r="P200">
        <f t="shared" si="18"/>
        <v>0</v>
      </c>
      <c r="Q200" s="3">
        <f t="shared" si="22"/>
        <v>0</v>
      </c>
      <c r="R200">
        <f t="shared" si="19"/>
        <v>40</v>
      </c>
      <c r="S200">
        <f t="shared" si="20"/>
        <v>0</v>
      </c>
      <c r="T200" s="3">
        <f t="shared" si="23"/>
        <v>0</v>
      </c>
    </row>
    <row r="201" spans="1:20" x14ac:dyDescent="0.2">
      <c r="A201" t="s">
        <v>216</v>
      </c>
      <c r="B201">
        <v>84</v>
      </c>
      <c r="C201">
        <v>0</v>
      </c>
      <c r="D201">
        <v>36</v>
      </c>
      <c r="E201">
        <v>0</v>
      </c>
      <c r="F201">
        <v>2</v>
      </c>
      <c r="G201">
        <v>0</v>
      </c>
      <c r="H201">
        <v>122</v>
      </c>
      <c r="I201">
        <v>0</v>
      </c>
      <c r="J201" s="3">
        <f t="shared" si="21"/>
        <v>0</v>
      </c>
      <c r="K201">
        <f>IFERROR(VLOOKUP($A201,'[1]fed data'!$A$2:$F$59,5,FALSE),0)</f>
        <v>0</v>
      </c>
      <c r="L201">
        <f>IFERROR(VLOOKUP($A201,'[1]fed data'!$A$2:$F$59,6,FALSE),0)</f>
        <v>0</v>
      </c>
      <c r="M201">
        <f>IFERROR(VLOOKUP($A201,'[1]fed data'!$A$2:$F$59,3,FALSE),0)</f>
        <v>0</v>
      </c>
      <c r="N201">
        <f>IFERROR(VLOOKUP($A201,'[1]fed data'!$A$2:$F$59,4,FALSE),0)</f>
        <v>0</v>
      </c>
      <c r="O201">
        <f t="shared" si="18"/>
        <v>0</v>
      </c>
      <c r="P201">
        <f t="shared" si="18"/>
        <v>0</v>
      </c>
      <c r="Q201" s="3">
        <f t="shared" si="22"/>
        <v>0</v>
      </c>
      <c r="R201">
        <f t="shared" si="19"/>
        <v>122</v>
      </c>
      <c r="S201">
        <f t="shared" si="20"/>
        <v>0</v>
      </c>
      <c r="T201" s="3">
        <f t="shared" si="23"/>
        <v>0</v>
      </c>
    </row>
    <row r="202" spans="1:20" x14ac:dyDescent="0.2">
      <c r="A202" t="s">
        <v>217</v>
      </c>
      <c r="B202">
        <v>64</v>
      </c>
      <c r="C202">
        <v>4</v>
      </c>
      <c r="F202">
        <v>2</v>
      </c>
      <c r="G202">
        <v>2</v>
      </c>
      <c r="H202">
        <v>66</v>
      </c>
      <c r="I202">
        <v>6</v>
      </c>
      <c r="J202" s="3">
        <f t="shared" si="21"/>
        <v>9.0909090909090912E-2</v>
      </c>
      <c r="K202">
        <f>IFERROR(VLOOKUP($A202,'[1]fed data'!$A$2:$F$59,5,FALSE),0)</f>
        <v>0</v>
      </c>
      <c r="L202">
        <f>IFERROR(VLOOKUP($A202,'[1]fed data'!$A$2:$F$59,6,FALSE),0)</f>
        <v>0</v>
      </c>
      <c r="M202">
        <f>IFERROR(VLOOKUP($A202,'[1]fed data'!$A$2:$F$59,3,FALSE),0)</f>
        <v>6</v>
      </c>
      <c r="N202">
        <f>IFERROR(VLOOKUP($A202,'[1]fed data'!$A$2:$F$59,4,FALSE),0)</f>
        <v>0</v>
      </c>
      <c r="O202">
        <f t="shared" si="18"/>
        <v>6</v>
      </c>
      <c r="P202">
        <f t="shared" si="18"/>
        <v>0</v>
      </c>
      <c r="Q202" s="3">
        <f t="shared" si="22"/>
        <v>0</v>
      </c>
      <c r="R202">
        <f t="shared" si="19"/>
        <v>72</v>
      </c>
      <c r="S202">
        <f t="shared" si="20"/>
        <v>6</v>
      </c>
      <c r="T202" s="3">
        <f t="shared" si="23"/>
        <v>8.3333333333333329E-2</v>
      </c>
    </row>
    <row r="203" spans="1:20" x14ac:dyDescent="0.2">
      <c r="A203" t="s">
        <v>218</v>
      </c>
      <c r="B203">
        <v>44</v>
      </c>
      <c r="C203">
        <v>2</v>
      </c>
      <c r="D203">
        <v>164</v>
      </c>
      <c r="E203">
        <v>2</v>
      </c>
      <c r="F203">
        <v>2</v>
      </c>
      <c r="G203">
        <v>2</v>
      </c>
      <c r="H203">
        <v>210</v>
      </c>
      <c r="I203">
        <v>6</v>
      </c>
      <c r="J203" s="3">
        <f t="shared" si="21"/>
        <v>2.8571428571428571E-2</v>
      </c>
      <c r="K203">
        <f>IFERROR(VLOOKUP($A203,'[1]fed data'!$A$2:$F$59,5,FALSE),0)</f>
        <v>408</v>
      </c>
      <c r="L203">
        <f>IFERROR(VLOOKUP($A203,'[1]fed data'!$A$2:$F$59,6,FALSE),0)</f>
        <v>23</v>
      </c>
      <c r="M203">
        <f>IFERROR(VLOOKUP($A203,'[1]fed data'!$A$2:$F$59,3,FALSE),0)</f>
        <v>162</v>
      </c>
      <c r="N203">
        <f>IFERROR(VLOOKUP($A203,'[1]fed data'!$A$2:$F$59,4,FALSE),0)</f>
        <v>25</v>
      </c>
      <c r="O203">
        <f t="shared" si="18"/>
        <v>570</v>
      </c>
      <c r="P203">
        <f t="shared" si="18"/>
        <v>48</v>
      </c>
      <c r="Q203" s="3">
        <f t="shared" si="22"/>
        <v>8.4210526315789472E-2</v>
      </c>
      <c r="R203">
        <f t="shared" si="19"/>
        <v>780</v>
      </c>
      <c r="S203">
        <f t="shared" si="20"/>
        <v>54</v>
      </c>
      <c r="T203" s="3">
        <f t="shared" si="23"/>
        <v>6.9230769230769235E-2</v>
      </c>
    </row>
    <row r="204" spans="1:20" x14ac:dyDescent="0.2">
      <c r="A204" t="s">
        <v>219</v>
      </c>
      <c r="B204">
        <v>52</v>
      </c>
      <c r="C204">
        <v>4</v>
      </c>
      <c r="D204">
        <v>8</v>
      </c>
      <c r="E204">
        <v>1</v>
      </c>
      <c r="H204">
        <v>60</v>
      </c>
      <c r="I204">
        <v>5</v>
      </c>
      <c r="J204" s="3">
        <f t="shared" si="21"/>
        <v>8.3333333333333329E-2</v>
      </c>
      <c r="K204">
        <f>IFERROR(VLOOKUP($A204,'[1]fed data'!$A$2:$F$59,5,FALSE),0)</f>
        <v>0</v>
      </c>
      <c r="L204">
        <f>IFERROR(VLOOKUP($A204,'[1]fed data'!$A$2:$F$59,6,FALSE),0)</f>
        <v>0</v>
      </c>
      <c r="M204">
        <f>IFERROR(VLOOKUP($A204,'[1]fed data'!$A$2:$F$59,3,FALSE),0)</f>
        <v>0</v>
      </c>
      <c r="N204">
        <f>IFERROR(VLOOKUP($A204,'[1]fed data'!$A$2:$F$59,4,FALSE),0)</f>
        <v>0</v>
      </c>
      <c r="O204">
        <f t="shared" si="18"/>
        <v>0</v>
      </c>
      <c r="P204">
        <f t="shared" si="18"/>
        <v>0</v>
      </c>
      <c r="Q204" s="3">
        <f t="shared" si="22"/>
        <v>0</v>
      </c>
      <c r="R204">
        <f t="shared" si="19"/>
        <v>60</v>
      </c>
      <c r="S204">
        <f t="shared" si="20"/>
        <v>5</v>
      </c>
      <c r="T204" s="3">
        <f t="shared" si="23"/>
        <v>8.3333333333333329E-2</v>
      </c>
    </row>
    <row r="205" spans="1:20" x14ac:dyDescent="0.2">
      <c r="A205" t="s">
        <v>220</v>
      </c>
      <c r="B205">
        <v>140</v>
      </c>
      <c r="C205">
        <v>4</v>
      </c>
      <c r="D205">
        <v>18</v>
      </c>
      <c r="E205">
        <v>3</v>
      </c>
      <c r="F205">
        <v>24</v>
      </c>
      <c r="G205">
        <v>20</v>
      </c>
      <c r="H205">
        <v>182</v>
      </c>
      <c r="I205">
        <v>27</v>
      </c>
      <c r="J205" s="3">
        <f t="shared" si="21"/>
        <v>0.14835164835164835</v>
      </c>
      <c r="K205">
        <f>IFERROR(VLOOKUP($A205,'[1]fed data'!$A$2:$F$59,5,FALSE),0)</f>
        <v>50</v>
      </c>
      <c r="L205">
        <f>IFERROR(VLOOKUP($A205,'[1]fed data'!$A$2:$F$59,6,FALSE),0)</f>
        <v>5</v>
      </c>
      <c r="M205">
        <f>IFERROR(VLOOKUP($A205,'[1]fed data'!$A$2:$F$59,3,FALSE),0)</f>
        <v>0</v>
      </c>
      <c r="N205">
        <f>IFERROR(VLOOKUP($A205,'[1]fed data'!$A$2:$F$59,4,FALSE),0)</f>
        <v>0</v>
      </c>
      <c r="O205">
        <f t="shared" si="18"/>
        <v>50</v>
      </c>
      <c r="P205">
        <f t="shared" si="18"/>
        <v>5</v>
      </c>
      <c r="Q205" s="3">
        <f t="shared" si="22"/>
        <v>0.1</v>
      </c>
      <c r="R205">
        <f t="shared" si="19"/>
        <v>232</v>
      </c>
      <c r="S205">
        <f t="shared" si="20"/>
        <v>32</v>
      </c>
      <c r="T205" s="3">
        <f t="shared" si="23"/>
        <v>0.13793103448275862</v>
      </c>
    </row>
    <row r="206" spans="1:20" x14ac:dyDescent="0.2">
      <c r="A206" t="s">
        <v>221</v>
      </c>
      <c r="B206">
        <v>60</v>
      </c>
      <c r="C206">
        <v>0</v>
      </c>
      <c r="E206">
        <v>0</v>
      </c>
      <c r="H206">
        <v>60</v>
      </c>
      <c r="I206">
        <v>0</v>
      </c>
      <c r="J206" s="3">
        <f t="shared" si="21"/>
        <v>0</v>
      </c>
      <c r="K206">
        <f>IFERROR(VLOOKUP($A206,'[1]fed data'!$A$2:$F$59,5,FALSE),0)</f>
        <v>0</v>
      </c>
      <c r="L206">
        <f>IFERROR(VLOOKUP($A206,'[1]fed data'!$A$2:$F$59,6,FALSE),0)</f>
        <v>0</v>
      </c>
      <c r="M206">
        <f>IFERROR(VLOOKUP($A206,'[1]fed data'!$A$2:$F$59,3,FALSE),0)</f>
        <v>0</v>
      </c>
      <c r="N206">
        <f>IFERROR(VLOOKUP($A206,'[1]fed data'!$A$2:$F$59,4,FALSE),0)</f>
        <v>0</v>
      </c>
      <c r="O206">
        <f t="shared" si="18"/>
        <v>0</v>
      </c>
      <c r="P206">
        <f t="shared" si="18"/>
        <v>0</v>
      </c>
      <c r="Q206" s="3">
        <f t="shared" si="22"/>
        <v>0</v>
      </c>
      <c r="R206">
        <f t="shared" si="19"/>
        <v>60</v>
      </c>
      <c r="S206">
        <f t="shared" si="20"/>
        <v>0</v>
      </c>
      <c r="T206" s="3">
        <f t="shared" si="23"/>
        <v>0</v>
      </c>
    </row>
    <row r="207" spans="1:20" x14ac:dyDescent="0.2">
      <c r="A207" t="s">
        <v>222</v>
      </c>
      <c r="B207">
        <v>92</v>
      </c>
      <c r="C207">
        <v>5</v>
      </c>
      <c r="D207">
        <v>18</v>
      </c>
      <c r="E207">
        <v>2</v>
      </c>
      <c r="F207">
        <v>2</v>
      </c>
      <c r="G207">
        <v>2</v>
      </c>
      <c r="H207">
        <v>112</v>
      </c>
      <c r="I207">
        <v>9</v>
      </c>
      <c r="J207" s="3">
        <f t="shared" si="21"/>
        <v>8.0357142857142863E-2</v>
      </c>
      <c r="K207">
        <f>IFERROR(VLOOKUP($A207,'[1]fed data'!$A$2:$F$59,5,FALSE),0)</f>
        <v>0</v>
      </c>
      <c r="L207">
        <f>IFERROR(VLOOKUP($A207,'[1]fed data'!$A$2:$F$59,6,FALSE),0)</f>
        <v>0</v>
      </c>
      <c r="M207">
        <f>IFERROR(VLOOKUP($A207,'[1]fed data'!$A$2:$F$59,3,FALSE),0)</f>
        <v>0</v>
      </c>
      <c r="N207">
        <f>IFERROR(VLOOKUP($A207,'[1]fed data'!$A$2:$F$59,4,FALSE),0)</f>
        <v>0</v>
      </c>
      <c r="O207">
        <f t="shared" si="18"/>
        <v>0</v>
      </c>
      <c r="P207">
        <f t="shared" si="18"/>
        <v>0</v>
      </c>
      <c r="Q207" s="3">
        <f t="shared" si="22"/>
        <v>0</v>
      </c>
      <c r="R207">
        <f t="shared" si="19"/>
        <v>112</v>
      </c>
      <c r="S207">
        <f t="shared" si="20"/>
        <v>9</v>
      </c>
      <c r="T207" s="3">
        <f t="shared" si="23"/>
        <v>8.0357142857142863E-2</v>
      </c>
    </row>
    <row r="208" spans="1:20" x14ac:dyDescent="0.2">
      <c r="A208" t="s">
        <v>223</v>
      </c>
      <c r="B208">
        <v>40</v>
      </c>
      <c r="C208">
        <v>0</v>
      </c>
      <c r="H208">
        <v>40</v>
      </c>
      <c r="I208">
        <v>0</v>
      </c>
      <c r="J208" s="3">
        <f t="shared" si="21"/>
        <v>0</v>
      </c>
      <c r="K208">
        <f>IFERROR(VLOOKUP($A208,'[1]fed data'!$A$2:$F$59,5,FALSE),0)</f>
        <v>0</v>
      </c>
      <c r="L208">
        <f>IFERROR(VLOOKUP($A208,'[1]fed data'!$A$2:$F$59,6,FALSE),0)</f>
        <v>0</v>
      </c>
      <c r="M208">
        <f>IFERROR(VLOOKUP($A208,'[1]fed data'!$A$2:$F$59,3,FALSE),0)</f>
        <v>0</v>
      </c>
      <c r="N208">
        <f>IFERROR(VLOOKUP($A208,'[1]fed data'!$A$2:$F$59,4,FALSE),0)</f>
        <v>0</v>
      </c>
      <c r="O208">
        <f t="shared" si="18"/>
        <v>0</v>
      </c>
      <c r="P208">
        <f t="shared" si="18"/>
        <v>0</v>
      </c>
      <c r="Q208" s="3">
        <f t="shared" si="22"/>
        <v>0</v>
      </c>
      <c r="R208">
        <f t="shared" si="19"/>
        <v>40</v>
      </c>
      <c r="S208">
        <f t="shared" si="20"/>
        <v>0</v>
      </c>
      <c r="T208" s="3">
        <f t="shared" si="23"/>
        <v>0</v>
      </c>
    </row>
    <row r="209" spans="1:20" x14ac:dyDescent="0.2">
      <c r="A209" t="s">
        <v>224</v>
      </c>
      <c r="B209">
        <v>86</v>
      </c>
      <c r="C209">
        <v>3</v>
      </c>
      <c r="D209">
        <v>34</v>
      </c>
      <c r="E209">
        <v>0</v>
      </c>
      <c r="F209">
        <v>16</v>
      </c>
      <c r="G209">
        <v>0</v>
      </c>
      <c r="H209">
        <v>136</v>
      </c>
      <c r="I209">
        <v>3</v>
      </c>
      <c r="J209" s="3">
        <f t="shared" si="21"/>
        <v>2.2058823529411766E-2</v>
      </c>
      <c r="K209">
        <f>IFERROR(VLOOKUP($A209,'[1]fed data'!$A$2:$F$59,5,FALSE),0)</f>
        <v>0</v>
      </c>
      <c r="L209">
        <f>IFERROR(VLOOKUP($A209,'[1]fed data'!$A$2:$F$59,6,FALSE),0)</f>
        <v>0</v>
      </c>
      <c r="M209">
        <f>IFERROR(VLOOKUP($A209,'[1]fed data'!$A$2:$F$59,3,FALSE),0)</f>
        <v>0</v>
      </c>
      <c r="N209">
        <f>IFERROR(VLOOKUP($A209,'[1]fed data'!$A$2:$F$59,4,FALSE),0)</f>
        <v>0</v>
      </c>
      <c r="O209">
        <f t="shared" si="18"/>
        <v>0</v>
      </c>
      <c r="P209">
        <f t="shared" si="18"/>
        <v>0</v>
      </c>
      <c r="Q209" s="3">
        <f t="shared" si="22"/>
        <v>0</v>
      </c>
      <c r="R209">
        <f t="shared" si="19"/>
        <v>136</v>
      </c>
      <c r="S209">
        <f t="shared" si="20"/>
        <v>3</v>
      </c>
      <c r="T209" s="3">
        <f t="shared" si="23"/>
        <v>2.2058823529411766E-2</v>
      </c>
    </row>
    <row r="210" spans="1:20" x14ac:dyDescent="0.2">
      <c r="A210" t="s">
        <v>225</v>
      </c>
      <c r="B210">
        <v>141</v>
      </c>
      <c r="C210">
        <v>0</v>
      </c>
      <c r="D210">
        <v>8</v>
      </c>
      <c r="E210">
        <v>0</v>
      </c>
      <c r="F210">
        <v>2</v>
      </c>
      <c r="G210">
        <v>0</v>
      </c>
      <c r="H210">
        <v>151</v>
      </c>
      <c r="I210">
        <v>0</v>
      </c>
      <c r="J210" s="3">
        <f t="shared" si="21"/>
        <v>0</v>
      </c>
      <c r="K210">
        <f>IFERROR(VLOOKUP($A210,'[1]fed data'!$A$2:$F$59,5,FALSE),0)</f>
        <v>40</v>
      </c>
      <c r="L210">
        <f>IFERROR(VLOOKUP($A210,'[1]fed data'!$A$2:$F$59,6,FALSE),0)</f>
        <v>4</v>
      </c>
      <c r="M210">
        <f>IFERROR(VLOOKUP($A210,'[1]fed data'!$A$2:$F$59,3,FALSE),0)</f>
        <v>0</v>
      </c>
      <c r="N210">
        <f>IFERROR(VLOOKUP($A210,'[1]fed data'!$A$2:$F$59,4,FALSE),0)</f>
        <v>0</v>
      </c>
      <c r="O210">
        <f t="shared" si="18"/>
        <v>40</v>
      </c>
      <c r="P210">
        <f t="shared" si="18"/>
        <v>4</v>
      </c>
      <c r="Q210" s="3">
        <f t="shared" si="22"/>
        <v>0.1</v>
      </c>
      <c r="R210">
        <f t="shared" si="19"/>
        <v>191</v>
      </c>
      <c r="S210">
        <f t="shared" si="20"/>
        <v>4</v>
      </c>
      <c r="T210" s="3">
        <f t="shared" si="23"/>
        <v>2.0942408376963352E-2</v>
      </c>
    </row>
    <row r="211" spans="1:20" x14ac:dyDescent="0.2">
      <c r="A211" t="s">
        <v>226</v>
      </c>
      <c r="B211">
        <v>118</v>
      </c>
      <c r="C211">
        <v>0</v>
      </c>
      <c r="D211">
        <v>12</v>
      </c>
      <c r="E211">
        <v>0</v>
      </c>
      <c r="F211">
        <v>3</v>
      </c>
      <c r="G211">
        <v>1</v>
      </c>
      <c r="H211">
        <v>133</v>
      </c>
      <c r="I211">
        <v>1</v>
      </c>
      <c r="J211" s="3">
        <f t="shared" si="21"/>
        <v>7.5187969924812026E-3</v>
      </c>
      <c r="K211">
        <f>IFERROR(VLOOKUP($A211,'[1]fed data'!$A$2:$F$59,5,FALSE),0)</f>
        <v>0</v>
      </c>
      <c r="L211">
        <f>IFERROR(VLOOKUP($A211,'[1]fed data'!$A$2:$F$59,6,FALSE),0)</f>
        <v>0</v>
      </c>
      <c r="M211">
        <f>IFERROR(VLOOKUP($A211,'[1]fed data'!$A$2:$F$59,3,FALSE),0)</f>
        <v>0</v>
      </c>
      <c r="N211">
        <f>IFERROR(VLOOKUP($A211,'[1]fed data'!$A$2:$F$59,4,FALSE),0)</f>
        <v>0</v>
      </c>
      <c r="O211">
        <f t="shared" si="18"/>
        <v>0</v>
      </c>
      <c r="P211">
        <f t="shared" si="18"/>
        <v>0</v>
      </c>
      <c r="Q211" s="3">
        <f t="shared" si="22"/>
        <v>0</v>
      </c>
      <c r="R211">
        <f t="shared" si="19"/>
        <v>133</v>
      </c>
      <c r="S211">
        <f t="shared" si="20"/>
        <v>1</v>
      </c>
      <c r="T211" s="3">
        <f t="shared" si="23"/>
        <v>7.5187969924812026E-3</v>
      </c>
    </row>
    <row r="212" spans="1:20" x14ac:dyDescent="0.2">
      <c r="A212" t="s">
        <v>227</v>
      </c>
      <c r="B212">
        <v>226</v>
      </c>
      <c r="C212">
        <v>6</v>
      </c>
      <c r="D212">
        <v>295</v>
      </c>
      <c r="E212">
        <v>10</v>
      </c>
      <c r="F212">
        <v>12</v>
      </c>
      <c r="G212">
        <v>0</v>
      </c>
      <c r="H212">
        <v>533</v>
      </c>
      <c r="I212">
        <v>16</v>
      </c>
      <c r="J212" s="3">
        <f t="shared" si="21"/>
        <v>3.0018761726078799E-2</v>
      </c>
      <c r="K212">
        <f>IFERROR(VLOOKUP($A212,'[1]fed data'!$A$2:$F$59,5,FALSE),0)</f>
        <v>266</v>
      </c>
      <c r="L212">
        <f>IFERROR(VLOOKUP($A212,'[1]fed data'!$A$2:$F$59,6,FALSE),0)</f>
        <v>17</v>
      </c>
      <c r="M212">
        <f>IFERROR(VLOOKUP($A212,'[1]fed data'!$A$2:$F$59,3,FALSE),0)</f>
        <v>0</v>
      </c>
      <c r="N212">
        <f>IFERROR(VLOOKUP($A212,'[1]fed data'!$A$2:$F$59,4,FALSE),0)</f>
        <v>0</v>
      </c>
      <c r="O212">
        <f t="shared" si="18"/>
        <v>266</v>
      </c>
      <c r="P212">
        <f t="shared" si="18"/>
        <v>17</v>
      </c>
      <c r="Q212" s="3">
        <f t="shared" si="22"/>
        <v>6.3909774436090222E-2</v>
      </c>
      <c r="R212">
        <f t="shared" si="19"/>
        <v>799</v>
      </c>
      <c r="S212">
        <f t="shared" si="20"/>
        <v>33</v>
      </c>
      <c r="T212" s="3">
        <f t="shared" si="23"/>
        <v>4.130162703379224E-2</v>
      </c>
    </row>
    <row r="213" spans="1:20" x14ac:dyDescent="0.2">
      <c r="A213" t="s">
        <v>228</v>
      </c>
      <c r="B213">
        <v>86</v>
      </c>
      <c r="C213">
        <v>3</v>
      </c>
      <c r="D213">
        <v>25</v>
      </c>
      <c r="E213">
        <v>0</v>
      </c>
      <c r="H213">
        <v>111</v>
      </c>
      <c r="I213">
        <v>3</v>
      </c>
      <c r="J213" s="3">
        <f t="shared" si="21"/>
        <v>2.7027027027027029E-2</v>
      </c>
      <c r="K213">
        <f>IFERROR(VLOOKUP($A213,'[1]fed data'!$A$2:$F$59,5,FALSE),0)</f>
        <v>0</v>
      </c>
      <c r="L213">
        <f>IFERROR(VLOOKUP($A213,'[1]fed data'!$A$2:$F$59,6,FALSE),0)</f>
        <v>0</v>
      </c>
      <c r="M213">
        <f>IFERROR(VLOOKUP($A213,'[1]fed data'!$A$2:$F$59,3,FALSE),0)</f>
        <v>0</v>
      </c>
      <c r="N213">
        <f>IFERROR(VLOOKUP($A213,'[1]fed data'!$A$2:$F$59,4,FALSE),0)</f>
        <v>0</v>
      </c>
      <c r="O213">
        <f t="shared" si="18"/>
        <v>0</v>
      </c>
      <c r="P213">
        <f t="shared" si="18"/>
        <v>0</v>
      </c>
      <c r="Q213" s="3">
        <f t="shared" si="22"/>
        <v>0</v>
      </c>
      <c r="R213">
        <f t="shared" si="19"/>
        <v>111</v>
      </c>
      <c r="S213">
        <f t="shared" si="20"/>
        <v>3</v>
      </c>
      <c r="T213" s="3">
        <f t="shared" si="23"/>
        <v>2.7027027027027029E-2</v>
      </c>
    </row>
    <row r="214" spans="1:20" x14ac:dyDescent="0.2">
      <c r="A214" t="s">
        <v>229</v>
      </c>
      <c r="B214">
        <v>104</v>
      </c>
      <c r="C214">
        <v>4</v>
      </c>
      <c r="H214">
        <v>104</v>
      </c>
      <c r="I214">
        <v>4</v>
      </c>
      <c r="J214" s="3">
        <f t="shared" si="21"/>
        <v>3.8461538461538464E-2</v>
      </c>
      <c r="K214">
        <f>IFERROR(VLOOKUP($A214,'[1]fed data'!$A$2:$F$59,5,FALSE),0)</f>
        <v>0</v>
      </c>
      <c r="L214">
        <f>IFERROR(VLOOKUP($A214,'[1]fed data'!$A$2:$F$59,6,FALSE),0)</f>
        <v>0</v>
      </c>
      <c r="M214">
        <f>IFERROR(VLOOKUP($A214,'[1]fed data'!$A$2:$F$59,3,FALSE),0)</f>
        <v>0</v>
      </c>
      <c r="N214">
        <f>IFERROR(VLOOKUP($A214,'[1]fed data'!$A$2:$F$59,4,FALSE),0)</f>
        <v>0</v>
      </c>
      <c r="O214">
        <f t="shared" si="18"/>
        <v>0</v>
      </c>
      <c r="P214">
        <f t="shared" si="18"/>
        <v>0</v>
      </c>
      <c r="Q214" s="3">
        <f t="shared" si="22"/>
        <v>0</v>
      </c>
      <c r="R214">
        <f t="shared" si="19"/>
        <v>104</v>
      </c>
      <c r="S214">
        <f t="shared" si="20"/>
        <v>4</v>
      </c>
      <c r="T214" s="3">
        <f t="shared" si="23"/>
        <v>3.8461538461538464E-2</v>
      </c>
    </row>
    <row r="215" spans="1:20" x14ac:dyDescent="0.2">
      <c r="A215" t="s">
        <v>230</v>
      </c>
      <c r="B215">
        <v>60</v>
      </c>
      <c r="C215">
        <v>0</v>
      </c>
      <c r="D215">
        <v>10</v>
      </c>
      <c r="E215">
        <v>0</v>
      </c>
      <c r="H215">
        <v>70</v>
      </c>
      <c r="I215">
        <v>0</v>
      </c>
      <c r="J215" s="3">
        <f t="shared" si="21"/>
        <v>0</v>
      </c>
      <c r="K215">
        <f>IFERROR(VLOOKUP($A215,'[1]fed data'!$A$2:$F$59,5,FALSE),0)</f>
        <v>0</v>
      </c>
      <c r="L215">
        <f>IFERROR(VLOOKUP($A215,'[1]fed data'!$A$2:$F$59,6,FALSE),0)</f>
        <v>0</v>
      </c>
      <c r="M215">
        <f>IFERROR(VLOOKUP($A215,'[1]fed data'!$A$2:$F$59,3,FALSE),0)</f>
        <v>0</v>
      </c>
      <c r="N215">
        <f>IFERROR(VLOOKUP($A215,'[1]fed data'!$A$2:$F$59,4,FALSE),0)</f>
        <v>0</v>
      </c>
      <c r="O215">
        <f t="shared" si="18"/>
        <v>0</v>
      </c>
      <c r="P215">
        <f t="shared" si="18"/>
        <v>0</v>
      </c>
      <c r="Q215" s="3">
        <f t="shared" si="22"/>
        <v>0</v>
      </c>
      <c r="R215">
        <f t="shared" si="19"/>
        <v>70</v>
      </c>
      <c r="S215">
        <f t="shared" si="20"/>
        <v>0</v>
      </c>
      <c r="T215" s="3">
        <f t="shared" si="23"/>
        <v>0</v>
      </c>
    </row>
    <row r="216" spans="1:20" x14ac:dyDescent="0.2">
      <c r="A216" t="s">
        <v>231</v>
      </c>
      <c r="B216">
        <v>276</v>
      </c>
      <c r="C216">
        <v>5</v>
      </c>
      <c r="D216">
        <v>236</v>
      </c>
      <c r="E216">
        <v>4</v>
      </c>
      <c r="F216">
        <v>7</v>
      </c>
      <c r="G216">
        <v>0</v>
      </c>
      <c r="H216">
        <v>519</v>
      </c>
      <c r="I216">
        <v>9</v>
      </c>
      <c r="J216" s="3">
        <f t="shared" si="21"/>
        <v>1.7341040462427744E-2</v>
      </c>
      <c r="K216">
        <f>IFERROR(VLOOKUP($A216,'[1]fed data'!$A$2:$F$59,5,FALSE),0)</f>
        <v>50</v>
      </c>
      <c r="L216">
        <f>IFERROR(VLOOKUP($A216,'[1]fed data'!$A$2:$F$59,6,FALSE),0)</f>
        <v>5</v>
      </c>
      <c r="M216">
        <f>IFERROR(VLOOKUP($A216,'[1]fed data'!$A$2:$F$59,3,FALSE),0)</f>
        <v>0</v>
      </c>
      <c r="N216">
        <f>IFERROR(VLOOKUP($A216,'[1]fed data'!$A$2:$F$59,4,FALSE),0)</f>
        <v>0</v>
      </c>
      <c r="O216">
        <f t="shared" si="18"/>
        <v>50</v>
      </c>
      <c r="P216">
        <f t="shared" si="18"/>
        <v>5</v>
      </c>
      <c r="Q216" s="3">
        <f t="shared" si="22"/>
        <v>0.1</v>
      </c>
      <c r="R216">
        <f t="shared" si="19"/>
        <v>569</v>
      </c>
      <c r="S216">
        <f t="shared" si="20"/>
        <v>14</v>
      </c>
      <c r="T216" s="3">
        <f t="shared" si="23"/>
        <v>2.4604569420035149E-2</v>
      </c>
    </row>
    <row r="217" spans="1:20" x14ac:dyDescent="0.2">
      <c r="A217" t="s">
        <v>232</v>
      </c>
      <c r="B217">
        <v>72</v>
      </c>
      <c r="C217">
        <v>7</v>
      </c>
      <c r="D217">
        <v>30</v>
      </c>
      <c r="E217">
        <v>2</v>
      </c>
      <c r="F217">
        <v>10</v>
      </c>
      <c r="G217">
        <v>5</v>
      </c>
      <c r="H217">
        <v>112</v>
      </c>
      <c r="I217">
        <v>14</v>
      </c>
      <c r="J217" s="3">
        <f t="shared" si="21"/>
        <v>0.125</v>
      </c>
      <c r="K217">
        <f>IFERROR(VLOOKUP($A217,'[1]fed data'!$A$2:$F$59,5,FALSE),0)</f>
        <v>61</v>
      </c>
      <c r="L217">
        <f>IFERROR(VLOOKUP($A217,'[1]fed data'!$A$2:$F$59,6,FALSE),0)</f>
        <v>6</v>
      </c>
      <c r="M217">
        <f>IFERROR(VLOOKUP($A217,'[1]fed data'!$A$2:$F$59,3,FALSE),0)</f>
        <v>0</v>
      </c>
      <c r="N217">
        <f>IFERROR(VLOOKUP($A217,'[1]fed data'!$A$2:$F$59,4,FALSE),0)</f>
        <v>0</v>
      </c>
      <c r="O217">
        <f t="shared" si="18"/>
        <v>61</v>
      </c>
      <c r="P217">
        <f t="shared" si="18"/>
        <v>6</v>
      </c>
      <c r="Q217" s="3">
        <f t="shared" si="22"/>
        <v>9.8360655737704916E-2</v>
      </c>
      <c r="R217">
        <f t="shared" si="19"/>
        <v>173</v>
      </c>
      <c r="S217">
        <f t="shared" si="20"/>
        <v>20</v>
      </c>
      <c r="T217" s="3">
        <f t="shared" si="23"/>
        <v>0.11560693641618497</v>
      </c>
    </row>
    <row r="218" spans="1:20" x14ac:dyDescent="0.2">
      <c r="A218" t="s">
        <v>233</v>
      </c>
      <c r="B218">
        <v>133</v>
      </c>
      <c r="C218">
        <v>3</v>
      </c>
      <c r="D218">
        <v>100</v>
      </c>
      <c r="E218">
        <v>0</v>
      </c>
      <c r="H218">
        <v>233</v>
      </c>
      <c r="I218">
        <v>3</v>
      </c>
      <c r="J218" s="3">
        <f t="shared" si="21"/>
        <v>1.2875536480686695E-2</v>
      </c>
      <c r="K218">
        <f>IFERROR(VLOOKUP($A218,'[1]fed data'!$A$2:$F$59,5,FALSE),0)</f>
        <v>0</v>
      </c>
      <c r="L218">
        <f>IFERROR(VLOOKUP($A218,'[1]fed data'!$A$2:$F$59,6,FALSE),0)</f>
        <v>0</v>
      </c>
      <c r="M218">
        <f>IFERROR(VLOOKUP($A218,'[1]fed data'!$A$2:$F$59,3,FALSE),0)</f>
        <v>0</v>
      </c>
      <c r="N218">
        <f>IFERROR(VLOOKUP($A218,'[1]fed data'!$A$2:$F$59,4,FALSE),0)</f>
        <v>0</v>
      </c>
      <c r="O218">
        <f t="shared" si="18"/>
        <v>0</v>
      </c>
      <c r="P218">
        <f t="shared" si="18"/>
        <v>0</v>
      </c>
      <c r="Q218" s="3">
        <f t="shared" si="22"/>
        <v>0</v>
      </c>
      <c r="R218">
        <f t="shared" si="19"/>
        <v>233</v>
      </c>
      <c r="S218">
        <f t="shared" si="20"/>
        <v>3</v>
      </c>
      <c r="T218" s="3">
        <f t="shared" si="23"/>
        <v>1.2875536480686695E-2</v>
      </c>
    </row>
    <row r="219" spans="1:20" x14ac:dyDescent="0.2">
      <c r="A219" t="s">
        <v>234</v>
      </c>
      <c r="B219">
        <v>84</v>
      </c>
      <c r="C219">
        <v>4</v>
      </c>
      <c r="F219">
        <v>2</v>
      </c>
      <c r="G219">
        <v>2</v>
      </c>
      <c r="H219">
        <v>86</v>
      </c>
      <c r="I219">
        <v>6</v>
      </c>
      <c r="J219" s="3">
        <f t="shared" si="21"/>
        <v>6.9767441860465115E-2</v>
      </c>
      <c r="K219">
        <f>IFERROR(VLOOKUP($A219,'[1]fed data'!$A$2:$F$59,5,FALSE),0)</f>
        <v>0</v>
      </c>
      <c r="L219">
        <f>IFERROR(VLOOKUP($A219,'[1]fed data'!$A$2:$F$59,6,FALSE),0)</f>
        <v>0</v>
      </c>
      <c r="M219">
        <f>IFERROR(VLOOKUP($A219,'[1]fed data'!$A$2:$F$59,3,FALSE),0)</f>
        <v>0</v>
      </c>
      <c r="N219">
        <f>IFERROR(VLOOKUP($A219,'[1]fed data'!$A$2:$F$59,4,FALSE),0)</f>
        <v>0</v>
      </c>
      <c r="O219">
        <f t="shared" si="18"/>
        <v>0</v>
      </c>
      <c r="P219">
        <f t="shared" si="18"/>
        <v>0</v>
      </c>
      <c r="Q219" s="3">
        <f t="shared" si="22"/>
        <v>0</v>
      </c>
      <c r="R219">
        <f t="shared" si="19"/>
        <v>86</v>
      </c>
      <c r="S219">
        <f t="shared" si="20"/>
        <v>6</v>
      </c>
      <c r="T219" s="3">
        <f t="shared" si="23"/>
        <v>6.9767441860465115E-2</v>
      </c>
    </row>
    <row r="220" spans="1:20" x14ac:dyDescent="0.2">
      <c r="A220" t="s">
        <v>235</v>
      </c>
      <c r="B220">
        <v>36</v>
      </c>
      <c r="C220">
        <v>2</v>
      </c>
      <c r="D220">
        <v>18</v>
      </c>
      <c r="E220">
        <v>2</v>
      </c>
      <c r="F220">
        <v>8</v>
      </c>
      <c r="G220">
        <v>8</v>
      </c>
      <c r="H220">
        <v>62</v>
      </c>
      <c r="I220">
        <v>12</v>
      </c>
      <c r="J220" s="3">
        <f t="shared" si="21"/>
        <v>0.19354838709677419</v>
      </c>
      <c r="K220">
        <f>IFERROR(VLOOKUP($A220,'[1]fed data'!$A$2:$F$59,5,FALSE),0)</f>
        <v>0</v>
      </c>
      <c r="L220">
        <f>IFERROR(VLOOKUP($A220,'[1]fed data'!$A$2:$F$59,6,FALSE),0)</f>
        <v>0</v>
      </c>
      <c r="M220">
        <f>IFERROR(VLOOKUP($A220,'[1]fed data'!$A$2:$F$59,3,FALSE),0)</f>
        <v>0</v>
      </c>
      <c r="N220">
        <f>IFERROR(VLOOKUP($A220,'[1]fed data'!$A$2:$F$59,4,FALSE),0)</f>
        <v>0</v>
      </c>
      <c r="O220">
        <f t="shared" si="18"/>
        <v>0</v>
      </c>
      <c r="P220">
        <f t="shared" si="18"/>
        <v>0</v>
      </c>
      <c r="Q220" s="3">
        <f t="shared" si="22"/>
        <v>0</v>
      </c>
      <c r="R220">
        <f t="shared" si="19"/>
        <v>62</v>
      </c>
      <c r="S220">
        <f t="shared" si="20"/>
        <v>12</v>
      </c>
      <c r="T220" s="3">
        <f t="shared" si="23"/>
        <v>0.19354838709677419</v>
      </c>
    </row>
    <row r="221" spans="1:20" x14ac:dyDescent="0.2">
      <c r="A221" t="s">
        <v>236</v>
      </c>
      <c r="B221">
        <v>48</v>
      </c>
      <c r="C221">
        <v>0</v>
      </c>
      <c r="H221">
        <v>48</v>
      </c>
      <c r="I221">
        <v>0</v>
      </c>
      <c r="J221" s="3">
        <f t="shared" si="21"/>
        <v>0</v>
      </c>
      <c r="K221">
        <f>IFERROR(VLOOKUP($A221,'[1]fed data'!$A$2:$F$59,5,FALSE),0)</f>
        <v>0</v>
      </c>
      <c r="L221">
        <f>IFERROR(VLOOKUP($A221,'[1]fed data'!$A$2:$F$59,6,FALSE),0)</f>
        <v>0</v>
      </c>
      <c r="M221">
        <f>IFERROR(VLOOKUP($A221,'[1]fed data'!$A$2:$F$59,3,FALSE),0)</f>
        <v>0</v>
      </c>
      <c r="N221">
        <f>IFERROR(VLOOKUP($A221,'[1]fed data'!$A$2:$F$59,4,FALSE),0)</f>
        <v>0</v>
      </c>
      <c r="O221">
        <f t="shared" si="18"/>
        <v>0</v>
      </c>
      <c r="P221">
        <f t="shared" si="18"/>
        <v>0</v>
      </c>
      <c r="Q221" s="3">
        <f t="shared" si="22"/>
        <v>0</v>
      </c>
      <c r="R221">
        <f t="shared" si="19"/>
        <v>48</v>
      </c>
      <c r="S221">
        <f t="shared" si="20"/>
        <v>0</v>
      </c>
      <c r="T221" s="3">
        <f t="shared" si="23"/>
        <v>0</v>
      </c>
    </row>
    <row r="222" spans="1:20" x14ac:dyDescent="0.2">
      <c r="A222" t="s">
        <v>237</v>
      </c>
      <c r="B222">
        <v>36</v>
      </c>
      <c r="C222">
        <v>2</v>
      </c>
      <c r="D222">
        <v>10</v>
      </c>
      <c r="E222">
        <v>0</v>
      </c>
      <c r="F222">
        <v>8</v>
      </c>
      <c r="G222">
        <v>0</v>
      </c>
      <c r="H222">
        <v>54</v>
      </c>
      <c r="I222">
        <v>2</v>
      </c>
      <c r="J222" s="3">
        <f t="shared" si="21"/>
        <v>3.7037037037037035E-2</v>
      </c>
      <c r="K222">
        <f>IFERROR(VLOOKUP($A222,'[1]fed data'!$A$2:$F$59,5,FALSE),0)</f>
        <v>0</v>
      </c>
      <c r="L222">
        <f>IFERROR(VLOOKUP($A222,'[1]fed data'!$A$2:$F$59,6,FALSE),0)</f>
        <v>0</v>
      </c>
      <c r="M222">
        <f>IFERROR(VLOOKUP($A222,'[1]fed data'!$A$2:$F$59,3,FALSE),0)</f>
        <v>0</v>
      </c>
      <c r="N222">
        <f>IFERROR(VLOOKUP($A222,'[1]fed data'!$A$2:$F$59,4,FALSE),0)</f>
        <v>0</v>
      </c>
      <c r="O222">
        <f t="shared" si="18"/>
        <v>0</v>
      </c>
      <c r="P222">
        <f t="shared" si="18"/>
        <v>0</v>
      </c>
      <c r="Q222" s="3">
        <f t="shared" si="22"/>
        <v>0</v>
      </c>
      <c r="R222">
        <f t="shared" si="19"/>
        <v>54</v>
      </c>
      <c r="S222">
        <f t="shared" si="20"/>
        <v>2</v>
      </c>
      <c r="T222" s="3">
        <f t="shared" si="23"/>
        <v>3.7037037037037035E-2</v>
      </c>
    </row>
    <row r="223" spans="1:20" x14ac:dyDescent="0.2">
      <c r="A223" t="s">
        <v>238</v>
      </c>
      <c r="B223">
        <v>14</v>
      </c>
      <c r="C223">
        <v>2</v>
      </c>
      <c r="D223">
        <v>12</v>
      </c>
      <c r="E223">
        <v>0</v>
      </c>
      <c r="H223">
        <v>26</v>
      </c>
      <c r="I223">
        <v>2</v>
      </c>
      <c r="J223" s="3">
        <f t="shared" si="21"/>
        <v>7.6923076923076927E-2</v>
      </c>
      <c r="K223">
        <f>IFERROR(VLOOKUP($A223,'[1]fed data'!$A$2:$F$59,5,FALSE),0)</f>
        <v>0</v>
      </c>
      <c r="L223">
        <f>IFERROR(VLOOKUP($A223,'[1]fed data'!$A$2:$F$59,6,FALSE),0)</f>
        <v>0</v>
      </c>
      <c r="M223">
        <f>IFERROR(VLOOKUP($A223,'[1]fed data'!$A$2:$F$59,3,FALSE),0)</f>
        <v>0</v>
      </c>
      <c r="N223">
        <f>IFERROR(VLOOKUP($A223,'[1]fed data'!$A$2:$F$59,4,FALSE),0)</f>
        <v>0</v>
      </c>
      <c r="O223">
        <f t="shared" si="18"/>
        <v>0</v>
      </c>
      <c r="P223">
        <f t="shared" si="18"/>
        <v>0</v>
      </c>
      <c r="Q223" s="3">
        <f t="shared" si="22"/>
        <v>0</v>
      </c>
      <c r="R223">
        <f t="shared" si="19"/>
        <v>26</v>
      </c>
      <c r="S223">
        <f t="shared" si="20"/>
        <v>2</v>
      </c>
      <c r="T223" s="3">
        <f t="shared" si="23"/>
        <v>7.6923076923076927E-2</v>
      </c>
    </row>
    <row r="224" spans="1:20" x14ac:dyDescent="0.2">
      <c r="A224" t="s">
        <v>239</v>
      </c>
      <c r="B224">
        <v>250</v>
      </c>
      <c r="C224">
        <v>8</v>
      </c>
      <c r="D224">
        <v>97</v>
      </c>
      <c r="E224">
        <v>4</v>
      </c>
      <c r="F224">
        <v>2</v>
      </c>
      <c r="G224">
        <v>2</v>
      </c>
      <c r="H224">
        <v>349</v>
      </c>
      <c r="I224">
        <v>14</v>
      </c>
      <c r="J224" s="3">
        <f t="shared" si="21"/>
        <v>4.0114613180515762E-2</v>
      </c>
      <c r="K224">
        <f>IFERROR(VLOOKUP($A224,'[1]fed data'!$A$2:$F$59,5,FALSE),0)</f>
        <v>0</v>
      </c>
      <c r="L224">
        <f>IFERROR(VLOOKUP($A224,'[1]fed data'!$A$2:$F$59,6,FALSE),0)</f>
        <v>0</v>
      </c>
      <c r="M224">
        <f>IFERROR(VLOOKUP($A224,'[1]fed data'!$A$2:$F$59,3,FALSE),0)</f>
        <v>0</v>
      </c>
      <c r="N224">
        <f>IFERROR(VLOOKUP($A224,'[1]fed data'!$A$2:$F$59,4,FALSE),0)</f>
        <v>0</v>
      </c>
      <c r="O224">
        <f t="shared" si="18"/>
        <v>0</v>
      </c>
      <c r="P224">
        <f t="shared" si="18"/>
        <v>0</v>
      </c>
      <c r="Q224" s="3">
        <f t="shared" si="22"/>
        <v>0</v>
      </c>
      <c r="R224">
        <f t="shared" si="19"/>
        <v>349</v>
      </c>
      <c r="S224">
        <f t="shared" si="20"/>
        <v>14</v>
      </c>
      <c r="T224" s="3">
        <f t="shared" si="23"/>
        <v>4.0114613180515762E-2</v>
      </c>
    </row>
    <row r="225" spans="1:20" x14ac:dyDescent="0.2">
      <c r="A225" t="s">
        <v>240</v>
      </c>
      <c r="B225">
        <v>76</v>
      </c>
      <c r="C225">
        <v>3</v>
      </c>
      <c r="D225">
        <v>26</v>
      </c>
      <c r="E225">
        <v>0</v>
      </c>
      <c r="F225">
        <v>8</v>
      </c>
      <c r="G225">
        <v>0</v>
      </c>
      <c r="H225">
        <v>110</v>
      </c>
      <c r="I225">
        <v>3</v>
      </c>
      <c r="J225" s="3">
        <f t="shared" si="21"/>
        <v>2.7272727272727271E-2</v>
      </c>
      <c r="K225">
        <f>IFERROR(VLOOKUP($A225,'[1]fed data'!$A$2:$F$59,5,FALSE),0)</f>
        <v>0</v>
      </c>
      <c r="L225">
        <f>IFERROR(VLOOKUP($A225,'[1]fed data'!$A$2:$F$59,6,FALSE),0)</f>
        <v>0</v>
      </c>
      <c r="M225">
        <f>IFERROR(VLOOKUP($A225,'[1]fed data'!$A$2:$F$59,3,FALSE),0)</f>
        <v>0</v>
      </c>
      <c r="N225">
        <f>IFERROR(VLOOKUP($A225,'[1]fed data'!$A$2:$F$59,4,FALSE),0)</f>
        <v>0</v>
      </c>
      <c r="O225">
        <f t="shared" ref="O225:P240" si="24">M225+K225</f>
        <v>0</v>
      </c>
      <c r="P225">
        <f t="shared" si="24"/>
        <v>0</v>
      </c>
      <c r="Q225" s="3">
        <f t="shared" si="22"/>
        <v>0</v>
      </c>
      <c r="R225">
        <f t="shared" si="19"/>
        <v>110</v>
      </c>
      <c r="S225">
        <f t="shared" si="20"/>
        <v>3</v>
      </c>
      <c r="T225" s="3">
        <f t="shared" si="23"/>
        <v>2.7272727272727271E-2</v>
      </c>
    </row>
    <row r="226" spans="1:20" x14ac:dyDescent="0.2">
      <c r="A226" t="s">
        <v>241</v>
      </c>
      <c r="B226">
        <v>338</v>
      </c>
      <c r="C226">
        <v>4</v>
      </c>
      <c r="D226">
        <v>87</v>
      </c>
      <c r="E226">
        <v>0</v>
      </c>
      <c r="F226">
        <v>9</v>
      </c>
      <c r="G226">
        <v>0</v>
      </c>
      <c r="H226">
        <v>434</v>
      </c>
      <c r="I226">
        <v>4</v>
      </c>
      <c r="J226" s="3">
        <f t="shared" si="21"/>
        <v>9.2165898617511521E-3</v>
      </c>
      <c r="K226">
        <f>IFERROR(VLOOKUP($A226,'[1]fed data'!$A$2:$F$59,5,FALSE),0)</f>
        <v>0</v>
      </c>
      <c r="L226">
        <f>IFERROR(VLOOKUP($A226,'[1]fed data'!$A$2:$F$59,6,FALSE),0)</f>
        <v>0</v>
      </c>
      <c r="M226">
        <f>IFERROR(VLOOKUP($A226,'[1]fed data'!$A$2:$F$59,3,FALSE),0)</f>
        <v>0</v>
      </c>
      <c r="N226">
        <f>IFERROR(VLOOKUP($A226,'[1]fed data'!$A$2:$F$59,4,FALSE),0)</f>
        <v>0</v>
      </c>
      <c r="O226">
        <f t="shared" si="24"/>
        <v>0</v>
      </c>
      <c r="P226">
        <f t="shared" si="24"/>
        <v>0</v>
      </c>
      <c r="Q226" s="3">
        <f t="shared" si="22"/>
        <v>0</v>
      </c>
      <c r="R226">
        <f t="shared" si="19"/>
        <v>434</v>
      </c>
      <c r="S226">
        <f t="shared" si="20"/>
        <v>4</v>
      </c>
      <c r="T226" s="3">
        <f t="shared" si="23"/>
        <v>9.2165898617511521E-3</v>
      </c>
    </row>
    <row r="227" spans="1:20" x14ac:dyDescent="0.2">
      <c r="A227" t="s">
        <v>242</v>
      </c>
      <c r="B227">
        <v>73</v>
      </c>
      <c r="C227">
        <v>6</v>
      </c>
      <c r="D227">
        <v>6</v>
      </c>
      <c r="E227">
        <v>0</v>
      </c>
      <c r="F227">
        <v>5</v>
      </c>
      <c r="G227">
        <v>3</v>
      </c>
      <c r="H227">
        <v>84</v>
      </c>
      <c r="I227">
        <v>9</v>
      </c>
      <c r="J227" s="3">
        <f t="shared" si="21"/>
        <v>0.10714285714285714</v>
      </c>
      <c r="K227">
        <f>IFERROR(VLOOKUP($A227,'[1]fed data'!$A$2:$F$59,5,FALSE),0)</f>
        <v>0</v>
      </c>
      <c r="L227">
        <f>IFERROR(VLOOKUP($A227,'[1]fed data'!$A$2:$F$59,6,FALSE),0)</f>
        <v>0</v>
      </c>
      <c r="M227">
        <f>IFERROR(VLOOKUP($A227,'[1]fed data'!$A$2:$F$59,3,FALSE),0)</f>
        <v>0</v>
      </c>
      <c r="N227">
        <f>IFERROR(VLOOKUP($A227,'[1]fed data'!$A$2:$F$59,4,FALSE),0)</f>
        <v>0</v>
      </c>
      <c r="O227">
        <f t="shared" si="24"/>
        <v>0</v>
      </c>
      <c r="P227">
        <f t="shared" si="24"/>
        <v>0</v>
      </c>
      <c r="Q227" s="3">
        <f t="shared" si="22"/>
        <v>0</v>
      </c>
      <c r="R227">
        <f t="shared" si="19"/>
        <v>84</v>
      </c>
      <c r="S227">
        <f t="shared" si="20"/>
        <v>9</v>
      </c>
      <c r="T227" s="3">
        <f t="shared" si="23"/>
        <v>0.10714285714285714</v>
      </c>
    </row>
    <row r="228" spans="1:20" x14ac:dyDescent="0.2">
      <c r="A228" t="s">
        <v>243</v>
      </c>
      <c r="B228">
        <v>48</v>
      </c>
      <c r="C228">
        <v>2</v>
      </c>
      <c r="E228">
        <v>0</v>
      </c>
      <c r="H228">
        <v>48</v>
      </c>
      <c r="I228">
        <v>2</v>
      </c>
      <c r="J228" s="3">
        <f t="shared" si="21"/>
        <v>4.1666666666666664E-2</v>
      </c>
      <c r="K228">
        <f>IFERROR(VLOOKUP($A228,'[1]fed data'!$A$2:$F$59,5,FALSE),0)</f>
        <v>0</v>
      </c>
      <c r="L228">
        <f>IFERROR(VLOOKUP($A228,'[1]fed data'!$A$2:$F$59,6,FALSE),0)</f>
        <v>0</v>
      </c>
      <c r="M228">
        <f>IFERROR(VLOOKUP($A228,'[1]fed data'!$A$2:$F$59,3,FALSE),0)</f>
        <v>0</v>
      </c>
      <c r="N228">
        <f>IFERROR(VLOOKUP($A228,'[1]fed data'!$A$2:$F$59,4,FALSE),0)</f>
        <v>0</v>
      </c>
      <c r="O228">
        <f t="shared" si="24"/>
        <v>0</v>
      </c>
      <c r="P228">
        <f t="shared" si="24"/>
        <v>0</v>
      </c>
      <c r="Q228" s="3">
        <f t="shared" si="22"/>
        <v>0</v>
      </c>
      <c r="R228">
        <f t="shared" si="19"/>
        <v>48</v>
      </c>
      <c r="S228">
        <f t="shared" si="20"/>
        <v>2</v>
      </c>
      <c r="T228" s="3">
        <f t="shared" si="23"/>
        <v>4.1666666666666664E-2</v>
      </c>
    </row>
    <row r="229" spans="1:20" x14ac:dyDescent="0.2">
      <c r="A229" t="s">
        <v>244</v>
      </c>
      <c r="B229">
        <v>216</v>
      </c>
      <c r="C229">
        <v>6</v>
      </c>
      <c r="D229">
        <v>189</v>
      </c>
      <c r="E229">
        <v>9</v>
      </c>
      <c r="H229">
        <v>405</v>
      </c>
      <c r="I229">
        <v>15</v>
      </c>
      <c r="J229" s="3">
        <f t="shared" si="21"/>
        <v>3.7037037037037035E-2</v>
      </c>
      <c r="K229">
        <f>IFERROR(VLOOKUP($A229,'[1]fed data'!$A$2:$F$59,5,FALSE),0)</f>
        <v>30</v>
      </c>
      <c r="L229">
        <f>IFERROR(VLOOKUP($A229,'[1]fed data'!$A$2:$F$59,6,FALSE),0)</f>
        <v>5</v>
      </c>
      <c r="M229">
        <f>IFERROR(VLOOKUP($A229,'[1]fed data'!$A$2:$F$59,3,FALSE),0)</f>
        <v>40</v>
      </c>
      <c r="N229">
        <f>IFERROR(VLOOKUP($A229,'[1]fed data'!$A$2:$F$59,4,FALSE),0)</f>
        <v>2</v>
      </c>
      <c r="O229">
        <f t="shared" si="24"/>
        <v>70</v>
      </c>
      <c r="P229">
        <f t="shared" si="24"/>
        <v>7</v>
      </c>
      <c r="Q229" s="3">
        <f t="shared" si="22"/>
        <v>0.1</v>
      </c>
      <c r="R229">
        <f t="shared" si="19"/>
        <v>475</v>
      </c>
      <c r="S229">
        <f t="shared" si="20"/>
        <v>22</v>
      </c>
      <c r="T229" s="3">
        <f t="shared" si="23"/>
        <v>4.6315789473684213E-2</v>
      </c>
    </row>
    <row r="230" spans="1:20" x14ac:dyDescent="0.2">
      <c r="A230" t="s">
        <v>245</v>
      </c>
      <c r="B230">
        <v>164</v>
      </c>
      <c r="C230">
        <v>10</v>
      </c>
      <c r="D230">
        <v>18</v>
      </c>
      <c r="E230">
        <v>1</v>
      </c>
      <c r="H230">
        <v>182</v>
      </c>
      <c r="I230">
        <v>11</v>
      </c>
      <c r="J230" s="3">
        <f t="shared" si="21"/>
        <v>6.043956043956044E-2</v>
      </c>
      <c r="K230">
        <f>IFERROR(VLOOKUP($A230,'[1]fed data'!$A$2:$F$59,5,FALSE),0)</f>
        <v>0</v>
      </c>
      <c r="L230">
        <f>IFERROR(VLOOKUP($A230,'[1]fed data'!$A$2:$F$59,6,FALSE),0)</f>
        <v>0</v>
      </c>
      <c r="M230">
        <f>IFERROR(VLOOKUP($A230,'[1]fed data'!$A$2:$F$59,3,FALSE),0)</f>
        <v>0</v>
      </c>
      <c r="N230">
        <f>IFERROR(VLOOKUP($A230,'[1]fed data'!$A$2:$F$59,4,FALSE),0)</f>
        <v>0</v>
      </c>
      <c r="O230">
        <f t="shared" si="24"/>
        <v>0</v>
      </c>
      <c r="P230">
        <f t="shared" si="24"/>
        <v>0</v>
      </c>
      <c r="Q230" s="3">
        <f t="shared" si="22"/>
        <v>0</v>
      </c>
      <c r="R230">
        <f t="shared" si="19"/>
        <v>182</v>
      </c>
      <c r="S230">
        <f t="shared" si="20"/>
        <v>11</v>
      </c>
      <c r="T230" s="3">
        <f t="shared" si="23"/>
        <v>6.043956043956044E-2</v>
      </c>
    </row>
    <row r="231" spans="1:20" x14ac:dyDescent="0.2">
      <c r="A231" t="s">
        <v>246</v>
      </c>
      <c r="B231">
        <v>75</v>
      </c>
      <c r="C231">
        <v>3</v>
      </c>
      <c r="D231">
        <v>9</v>
      </c>
      <c r="E231">
        <v>0</v>
      </c>
      <c r="H231">
        <v>84</v>
      </c>
      <c r="I231">
        <v>3</v>
      </c>
      <c r="J231" s="3">
        <f t="shared" si="21"/>
        <v>3.5714285714285712E-2</v>
      </c>
      <c r="K231">
        <f>IFERROR(VLOOKUP($A231,'[1]fed data'!$A$2:$F$59,5,FALSE),0)</f>
        <v>0</v>
      </c>
      <c r="L231">
        <f>IFERROR(VLOOKUP($A231,'[1]fed data'!$A$2:$F$59,6,FALSE),0)</f>
        <v>0</v>
      </c>
      <c r="M231">
        <f>IFERROR(VLOOKUP($A231,'[1]fed data'!$A$2:$F$59,3,FALSE),0)</f>
        <v>0</v>
      </c>
      <c r="N231">
        <f>IFERROR(VLOOKUP($A231,'[1]fed data'!$A$2:$F$59,4,FALSE),0)</f>
        <v>0</v>
      </c>
      <c r="O231">
        <f t="shared" si="24"/>
        <v>0</v>
      </c>
      <c r="P231">
        <f t="shared" si="24"/>
        <v>0</v>
      </c>
      <c r="Q231" s="3">
        <f t="shared" si="22"/>
        <v>0</v>
      </c>
      <c r="R231">
        <f t="shared" si="19"/>
        <v>84</v>
      </c>
      <c r="S231">
        <f t="shared" si="20"/>
        <v>3</v>
      </c>
      <c r="T231" s="3">
        <f t="shared" si="23"/>
        <v>3.5714285714285712E-2</v>
      </c>
    </row>
    <row r="232" spans="1:20" x14ac:dyDescent="0.2">
      <c r="A232" t="s">
        <v>247</v>
      </c>
      <c r="B232">
        <v>30</v>
      </c>
      <c r="C232">
        <v>1</v>
      </c>
      <c r="D232">
        <v>8</v>
      </c>
      <c r="E232">
        <v>1</v>
      </c>
      <c r="F232">
        <v>2</v>
      </c>
      <c r="G232">
        <v>0</v>
      </c>
      <c r="H232">
        <v>40</v>
      </c>
      <c r="I232">
        <v>2</v>
      </c>
      <c r="J232" s="3">
        <f t="shared" si="21"/>
        <v>0.05</v>
      </c>
      <c r="K232">
        <f>IFERROR(VLOOKUP($A232,'[1]fed data'!$A$2:$F$59,5,FALSE),0)</f>
        <v>0</v>
      </c>
      <c r="L232">
        <f>IFERROR(VLOOKUP($A232,'[1]fed data'!$A$2:$F$59,6,FALSE),0)</f>
        <v>0</v>
      </c>
      <c r="M232">
        <f>IFERROR(VLOOKUP($A232,'[1]fed data'!$A$2:$F$59,3,FALSE),0)</f>
        <v>0</v>
      </c>
      <c r="N232">
        <f>IFERROR(VLOOKUP($A232,'[1]fed data'!$A$2:$F$59,4,FALSE),0)</f>
        <v>0</v>
      </c>
      <c r="O232">
        <f t="shared" si="24"/>
        <v>0</v>
      </c>
      <c r="P232">
        <f t="shared" si="24"/>
        <v>0</v>
      </c>
      <c r="Q232" s="3">
        <f t="shared" si="22"/>
        <v>0</v>
      </c>
      <c r="R232">
        <f t="shared" si="19"/>
        <v>40</v>
      </c>
      <c r="S232">
        <f t="shared" si="20"/>
        <v>2</v>
      </c>
      <c r="T232" s="3">
        <f t="shared" si="23"/>
        <v>0.05</v>
      </c>
    </row>
    <row r="233" spans="1:20" x14ac:dyDescent="0.2">
      <c r="A233" t="s">
        <v>248</v>
      </c>
      <c r="B233">
        <v>72</v>
      </c>
      <c r="C233">
        <v>2</v>
      </c>
      <c r="D233">
        <v>13</v>
      </c>
      <c r="E233">
        <v>0</v>
      </c>
      <c r="H233">
        <v>85</v>
      </c>
      <c r="I233">
        <v>2</v>
      </c>
      <c r="J233" s="3">
        <f t="shared" si="21"/>
        <v>2.3529411764705882E-2</v>
      </c>
      <c r="K233">
        <f>IFERROR(VLOOKUP($A233,'[1]fed data'!$A$2:$F$59,5,FALSE),0)</f>
        <v>0</v>
      </c>
      <c r="L233">
        <f>IFERROR(VLOOKUP($A233,'[1]fed data'!$A$2:$F$59,6,FALSE),0)</f>
        <v>0</v>
      </c>
      <c r="M233">
        <f>IFERROR(VLOOKUP($A233,'[1]fed data'!$A$2:$F$59,3,FALSE),0)</f>
        <v>0</v>
      </c>
      <c r="N233">
        <f>IFERROR(VLOOKUP($A233,'[1]fed data'!$A$2:$F$59,4,FALSE),0)</f>
        <v>0</v>
      </c>
      <c r="O233">
        <f t="shared" si="24"/>
        <v>0</v>
      </c>
      <c r="P233">
        <f t="shared" si="24"/>
        <v>0</v>
      </c>
      <c r="Q233" s="3">
        <f t="shared" si="22"/>
        <v>0</v>
      </c>
      <c r="R233">
        <f t="shared" si="19"/>
        <v>85</v>
      </c>
      <c r="S233">
        <f t="shared" si="20"/>
        <v>2</v>
      </c>
      <c r="T233" s="3">
        <f t="shared" si="23"/>
        <v>2.3529411764705882E-2</v>
      </c>
    </row>
    <row r="234" spans="1:20" x14ac:dyDescent="0.2">
      <c r="A234" t="s">
        <v>249</v>
      </c>
      <c r="B234">
        <v>87</v>
      </c>
      <c r="C234">
        <v>15</v>
      </c>
      <c r="D234">
        <v>24</v>
      </c>
      <c r="E234">
        <v>1</v>
      </c>
      <c r="F234">
        <v>8</v>
      </c>
      <c r="G234">
        <v>0</v>
      </c>
      <c r="H234">
        <v>119</v>
      </c>
      <c r="I234">
        <v>16</v>
      </c>
      <c r="J234" s="3">
        <f t="shared" si="21"/>
        <v>0.13445378151260504</v>
      </c>
      <c r="K234">
        <f>IFERROR(VLOOKUP($A234,'[1]fed data'!$A$2:$F$59,5,FALSE),0)</f>
        <v>80</v>
      </c>
      <c r="L234">
        <f>IFERROR(VLOOKUP($A234,'[1]fed data'!$A$2:$F$59,6,FALSE),0)</f>
        <v>4</v>
      </c>
      <c r="M234">
        <f>IFERROR(VLOOKUP($A234,'[1]fed data'!$A$2:$F$59,3,FALSE),0)</f>
        <v>51</v>
      </c>
      <c r="N234">
        <f>IFERROR(VLOOKUP($A234,'[1]fed data'!$A$2:$F$59,4,FALSE),0)</f>
        <v>2</v>
      </c>
      <c r="O234">
        <f t="shared" si="24"/>
        <v>131</v>
      </c>
      <c r="P234">
        <f t="shared" si="24"/>
        <v>6</v>
      </c>
      <c r="Q234" s="3">
        <f t="shared" si="22"/>
        <v>4.5801526717557252E-2</v>
      </c>
      <c r="R234">
        <f t="shared" si="19"/>
        <v>250</v>
      </c>
      <c r="S234">
        <f t="shared" si="20"/>
        <v>22</v>
      </c>
      <c r="T234" s="3">
        <f t="shared" si="23"/>
        <v>8.7999999999999995E-2</v>
      </c>
    </row>
    <row r="235" spans="1:20" x14ac:dyDescent="0.2">
      <c r="A235" t="s">
        <v>250</v>
      </c>
      <c r="B235">
        <v>112</v>
      </c>
      <c r="C235">
        <v>8</v>
      </c>
      <c r="D235">
        <v>7</v>
      </c>
      <c r="E235">
        <v>0</v>
      </c>
      <c r="H235">
        <v>119</v>
      </c>
      <c r="I235">
        <v>8</v>
      </c>
      <c r="J235" s="3">
        <f t="shared" si="21"/>
        <v>6.7226890756302518E-2</v>
      </c>
      <c r="K235">
        <f>IFERROR(VLOOKUP($A235,'[1]fed data'!$A$2:$F$59,5,FALSE),0)</f>
        <v>0</v>
      </c>
      <c r="L235">
        <f>IFERROR(VLOOKUP($A235,'[1]fed data'!$A$2:$F$59,6,FALSE),0)</f>
        <v>0</v>
      </c>
      <c r="M235">
        <f>IFERROR(VLOOKUP($A235,'[1]fed data'!$A$2:$F$59,3,FALSE),0)</f>
        <v>0</v>
      </c>
      <c r="N235">
        <f>IFERROR(VLOOKUP($A235,'[1]fed data'!$A$2:$F$59,4,FALSE),0)</f>
        <v>0</v>
      </c>
      <c r="O235">
        <f t="shared" si="24"/>
        <v>0</v>
      </c>
      <c r="P235">
        <f t="shared" si="24"/>
        <v>0</v>
      </c>
      <c r="Q235" s="3">
        <f t="shared" si="22"/>
        <v>0</v>
      </c>
      <c r="R235">
        <f t="shared" si="19"/>
        <v>119</v>
      </c>
      <c r="S235">
        <f t="shared" si="20"/>
        <v>8</v>
      </c>
      <c r="T235" s="3">
        <f t="shared" si="23"/>
        <v>6.7226890756302518E-2</v>
      </c>
    </row>
    <row r="236" spans="1:20" x14ac:dyDescent="0.2">
      <c r="A236" t="s">
        <v>251</v>
      </c>
      <c r="B236">
        <v>348</v>
      </c>
      <c r="C236">
        <v>7</v>
      </c>
      <c r="D236">
        <v>81</v>
      </c>
      <c r="E236">
        <v>4</v>
      </c>
      <c r="F236">
        <v>1</v>
      </c>
      <c r="G236">
        <v>1</v>
      </c>
      <c r="H236">
        <v>430</v>
      </c>
      <c r="I236">
        <v>12</v>
      </c>
      <c r="J236" s="3">
        <f t="shared" si="21"/>
        <v>2.7906976744186046E-2</v>
      </c>
      <c r="K236">
        <f>IFERROR(VLOOKUP($A236,'[1]fed data'!$A$2:$F$59,5,FALSE),0)</f>
        <v>0</v>
      </c>
      <c r="L236">
        <f>IFERROR(VLOOKUP($A236,'[1]fed data'!$A$2:$F$59,6,FALSE),0)</f>
        <v>0</v>
      </c>
      <c r="M236">
        <f>IFERROR(VLOOKUP($A236,'[1]fed data'!$A$2:$F$59,3,FALSE),0)</f>
        <v>0</v>
      </c>
      <c r="N236">
        <f>IFERROR(VLOOKUP($A236,'[1]fed data'!$A$2:$F$59,4,FALSE),0)</f>
        <v>0</v>
      </c>
      <c r="O236">
        <f t="shared" si="24"/>
        <v>0</v>
      </c>
      <c r="P236">
        <f t="shared" si="24"/>
        <v>0</v>
      </c>
      <c r="Q236" s="3">
        <f t="shared" si="22"/>
        <v>0</v>
      </c>
      <c r="R236">
        <f t="shared" si="19"/>
        <v>430</v>
      </c>
      <c r="S236">
        <f t="shared" si="20"/>
        <v>12</v>
      </c>
      <c r="T236" s="3">
        <f t="shared" si="23"/>
        <v>2.7906976744186046E-2</v>
      </c>
    </row>
    <row r="237" spans="1:20" x14ac:dyDescent="0.2">
      <c r="A237" t="s">
        <v>252</v>
      </c>
      <c r="B237">
        <v>239</v>
      </c>
      <c r="C237">
        <v>0</v>
      </c>
      <c r="D237">
        <v>176</v>
      </c>
      <c r="E237">
        <v>0</v>
      </c>
      <c r="H237">
        <v>415</v>
      </c>
      <c r="I237">
        <v>0</v>
      </c>
      <c r="J237" s="3">
        <f t="shared" si="21"/>
        <v>0</v>
      </c>
      <c r="K237">
        <f>IFERROR(VLOOKUP($A237,'[1]fed data'!$A$2:$F$59,5,FALSE),0)</f>
        <v>0</v>
      </c>
      <c r="L237">
        <f>IFERROR(VLOOKUP($A237,'[1]fed data'!$A$2:$F$59,6,FALSE),0)</f>
        <v>0</v>
      </c>
      <c r="M237">
        <f>IFERROR(VLOOKUP($A237,'[1]fed data'!$A$2:$F$59,3,FALSE),0)</f>
        <v>100</v>
      </c>
      <c r="N237">
        <f>IFERROR(VLOOKUP($A237,'[1]fed data'!$A$2:$F$59,4,FALSE),0)</f>
        <v>0</v>
      </c>
      <c r="O237">
        <f t="shared" si="24"/>
        <v>100</v>
      </c>
      <c r="P237">
        <f t="shared" si="24"/>
        <v>0</v>
      </c>
      <c r="Q237" s="3">
        <f t="shared" si="22"/>
        <v>0</v>
      </c>
      <c r="R237">
        <f t="shared" si="19"/>
        <v>515</v>
      </c>
      <c r="S237">
        <f t="shared" si="20"/>
        <v>0</v>
      </c>
      <c r="T237" s="3">
        <f t="shared" si="23"/>
        <v>0</v>
      </c>
    </row>
    <row r="238" spans="1:20" x14ac:dyDescent="0.2">
      <c r="A238" t="s">
        <v>253</v>
      </c>
      <c r="B238">
        <v>61</v>
      </c>
      <c r="C238">
        <v>1</v>
      </c>
      <c r="D238">
        <v>411</v>
      </c>
      <c r="E238">
        <v>12</v>
      </c>
      <c r="F238">
        <v>46</v>
      </c>
      <c r="G238">
        <v>0</v>
      </c>
      <c r="H238">
        <v>518</v>
      </c>
      <c r="I238">
        <v>13</v>
      </c>
      <c r="J238" s="3">
        <f t="shared" si="21"/>
        <v>2.5096525096525095E-2</v>
      </c>
      <c r="K238">
        <f>IFERROR(VLOOKUP($A238,'[1]fed data'!$A$2:$F$59,5,FALSE),0)</f>
        <v>1633</v>
      </c>
      <c r="L238">
        <f>IFERROR(VLOOKUP($A238,'[1]fed data'!$A$2:$F$59,6,FALSE),0)</f>
        <v>89</v>
      </c>
      <c r="M238">
        <f>IFERROR(VLOOKUP($A238,'[1]fed data'!$A$2:$F$59,3,FALSE),0)</f>
        <v>846</v>
      </c>
      <c r="N238">
        <f>IFERROR(VLOOKUP($A238,'[1]fed data'!$A$2:$F$59,4,FALSE),0)</f>
        <v>31</v>
      </c>
      <c r="O238">
        <f t="shared" si="24"/>
        <v>2479</v>
      </c>
      <c r="P238">
        <f t="shared" si="24"/>
        <v>120</v>
      </c>
      <c r="Q238" s="3">
        <f t="shared" si="22"/>
        <v>4.8406615570794675E-2</v>
      </c>
      <c r="R238">
        <f t="shared" si="19"/>
        <v>2997</v>
      </c>
      <c r="S238">
        <f t="shared" si="20"/>
        <v>133</v>
      </c>
      <c r="T238" s="3">
        <f t="shared" si="23"/>
        <v>4.437771104437771E-2</v>
      </c>
    </row>
    <row r="239" spans="1:20" x14ac:dyDescent="0.2">
      <c r="A239" t="s">
        <v>254</v>
      </c>
      <c r="B239">
        <v>66</v>
      </c>
      <c r="C239">
        <v>0</v>
      </c>
      <c r="D239">
        <v>15</v>
      </c>
      <c r="E239">
        <v>1</v>
      </c>
      <c r="H239">
        <v>81</v>
      </c>
      <c r="I239">
        <v>1</v>
      </c>
      <c r="J239" s="3">
        <f t="shared" si="21"/>
        <v>1.2345679012345678E-2</v>
      </c>
      <c r="K239">
        <f>IFERROR(VLOOKUP($A239,'[1]fed data'!$A$2:$F$59,5,FALSE),0)</f>
        <v>0</v>
      </c>
      <c r="L239">
        <f>IFERROR(VLOOKUP($A239,'[1]fed data'!$A$2:$F$59,6,FALSE),0)</f>
        <v>0</v>
      </c>
      <c r="M239">
        <f>IFERROR(VLOOKUP($A239,'[1]fed data'!$A$2:$F$59,3,FALSE),0)</f>
        <v>0</v>
      </c>
      <c r="N239">
        <f>IFERROR(VLOOKUP($A239,'[1]fed data'!$A$2:$F$59,4,FALSE),0)</f>
        <v>0</v>
      </c>
      <c r="O239">
        <f t="shared" si="24"/>
        <v>0</v>
      </c>
      <c r="P239">
        <f t="shared" si="24"/>
        <v>0</v>
      </c>
      <c r="Q239" s="3">
        <f t="shared" si="22"/>
        <v>0</v>
      </c>
      <c r="R239">
        <f t="shared" si="19"/>
        <v>81</v>
      </c>
      <c r="S239">
        <f t="shared" si="20"/>
        <v>1</v>
      </c>
      <c r="T239" s="3">
        <f t="shared" si="23"/>
        <v>1.2345679012345678E-2</v>
      </c>
    </row>
    <row r="240" spans="1:20" x14ac:dyDescent="0.2">
      <c r="A240" t="s">
        <v>255</v>
      </c>
      <c r="B240">
        <v>40</v>
      </c>
      <c r="C240">
        <v>0</v>
      </c>
      <c r="F240">
        <v>4</v>
      </c>
      <c r="G240">
        <v>0</v>
      </c>
      <c r="H240">
        <v>44</v>
      </c>
      <c r="I240">
        <v>0</v>
      </c>
      <c r="J240" s="5">
        <f t="shared" ref="J240:J241" si="25">I240/H240</f>
        <v>0</v>
      </c>
      <c r="K240">
        <f>IFERROR(VLOOKUP($A240,'[1]fed data'!$A$2:$F$59,5,FALSE),0)</f>
        <v>0</v>
      </c>
      <c r="L240">
        <f>IFERROR(VLOOKUP($A240,'[1]fed data'!$A$2:$F$59,6,FALSE),0)</f>
        <v>0</v>
      </c>
      <c r="M240">
        <f>IFERROR(VLOOKUP($A240,'[1]fed data'!$A$2:$F$59,3,FALSE),0)</f>
        <v>0</v>
      </c>
      <c r="N240">
        <f>IFERROR(VLOOKUP($A240,'[1]fed data'!$A$2:$F$59,4,FALSE),0)</f>
        <v>0</v>
      </c>
      <c r="O240">
        <f t="shared" si="24"/>
        <v>0</v>
      </c>
      <c r="P240">
        <f t="shared" si="24"/>
        <v>0</v>
      </c>
      <c r="Q240" s="3">
        <f t="shared" si="22"/>
        <v>0</v>
      </c>
      <c r="R240">
        <f t="shared" si="19"/>
        <v>44</v>
      </c>
      <c r="S240">
        <f t="shared" si="20"/>
        <v>0</v>
      </c>
      <c r="T240" s="3">
        <f t="shared" si="23"/>
        <v>0</v>
      </c>
    </row>
    <row r="241" spans="1:21" s="4" customFormat="1" x14ac:dyDescent="0.2">
      <c r="A241" s="4" t="s">
        <v>256</v>
      </c>
      <c r="B241" s="4">
        <v>30038</v>
      </c>
      <c r="C241" s="4">
        <v>973</v>
      </c>
      <c r="D241" s="4">
        <v>13257</v>
      </c>
      <c r="E241" s="4">
        <v>324</v>
      </c>
      <c r="F241" s="4">
        <v>1465</v>
      </c>
      <c r="G241" s="4">
        <v>601</v>
      </c>
      <c r="H241" s="4">
        <v>44760</v>
      </c>
      <c r="I241" s="4">
        <v>1898</v>
      </c>
      <c r="J241" s="6">
        <f t="shared" si="25"/>
        <v>4.2403932082216267E-2</v>
      </c>
      <c r="K241" s="4">
        <f>SUM(K2:K240)</f>
        <v>19120</v>
      </c>
      <c r="L241" s="4">
        <f t="shared" ref="L241:R241" si="26">SUM(L2:L240)</f>
        <v>859</v>
      </c>
      <c r="M241" s="4">
        <f t="shared" si="26"/>
        <v>13901</v>
      </c>
      <c r="N241" s="4">
        <f t="shared" si="26"/>
        <v>620</v>
      </c>
      <c r="O241" s="4">
        <f t="shared" si="26"/>
        <v>33021</v>
      </c>
      <c r="P241" s="4">
        <f t="shared" si="26"/>
        <v>1479</v>
      </c>
      <c r="Q241" s="3">
        <f t="shared" si="22"/>
        <v>4.4789679294994098E-2</v>
      </c>
      <c r="R241" s="4">
        <f t="shared" si="26"/>
        <v>77781</v>
      </c>
      <c r="S241" s="4">
        <f>SUM(S2:S240)</f>
        <v>3377</v>
      </c>
      <c r="T241" s="3">
        <f t="shared" si="23"/>
        <v>4.341677273370103E-2</v>
      </c>
      <c r="U241" s="4" t="e">
        <f>#REF!+#REF!+#REF!</f>
        <v>#REF!</v>
      </c>
    </row>
    <row r="242" spans="1:21" x14ac:dyDescent="0.2">
      <c r="U242" s="4" t="e">
        <f>#REF!+#REF!+#REF!</f>
        <v>#REF!</v>
      </c>
    </row>
  </sheetData>
  <autoFilter ref="A1:T24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LHA sheet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Stone, Ben (OCD)</dc:creator>
  <cp:lastModifiedBy>Taylor, Joyce M (OCD)</cp:lastModifiedBy>
  <dcterms:created xsi:type="dcterms:W3CDTF">2019-02-25T20:01:35Z</dcterms:created>
  <dcterms:modified xsi:type="dcterms:W3CDTF">2019-04-17T19:58:20Z</dcterms:modified>
</cp:coreProperties>
</file>