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rUh+O734/c0ezKC6kaj6l1npFLF8Jun88cjewrtWhrHTtGOoku7GXX/8e4ocR6UVBoX2+/tL3TlIRrdLwT12UA==" workbookSaltValue="HBFHepwdsq3pkWiv+x/xyg==" workbookSpinCount="100000" lockStructure="1"/>
  <bookViews>
    <workbookView xWindow="1740" yWindow="5196" windowWidth="16584" windowHeight="9432"/>
  </bookViews>
  <sheets>
    <sheet name="Cover" sheetId="1" r:id="rId1"/>
    <sheet name="A" sheetId="3" r:id="rId2"/>
    <sheet name="Providers" sheetId="4" state="hidden" r:id="rId3"/>
    <sheet name="data" sheetId="5" state="hidden" r:id="rId4"/>
  </sheets>
  <definedNames>
    <definedName name="_xlnm._FilterDatabase" localSheetId="2" hidden="1">Providers!$A$1:$A$357</definedName>
    <definedName name="_ftn1" localSheetId="1">A!$A$62</definedName>
    <definedName name="_ftn2" localSheetId="1">A!$A$63</definedName>
    <definedName name="_Hlk38797201" localSheetId="1">A!$A$38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6" i="3" l="1"/>
  <c r="F19" i="3"/>
  <c r="G19" i="3"/>
  <c r="G12" i="3"/>
  <c r="G11" i="3"/>
  <c r="G10" i="3"/>
  <c r="B2" i="3" l="1"/>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G55" i="5"/>
  <c r="G54" i="5"/>
  <c r="G53" i="5"/>
  <c r="G52" i="5"/>
  <c r="G51" i="5"/>
  <c r="G50"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3" i="5"/>
  <c r="G14" i="5"/>
  <c r="G12" i="5"/>
  <c r="G11" i="5"/>
  <c r="G10" i="5"/>
  <c r="G9" i="5"/>
  <c r="G8" i="5"/>
  <c r="G7" i="5"/>
  <c r="G6" i="5"/>
  <c r="G5" i="5"/>
  <c r="G4" i="5"/>
  <c r="G3" i="5"/>
  <c r="G2" i="5"/>
  <c r="A2" i="5"/>
  <c r="G13" i="1"/>
  <c r="B46" i="5" l="1"/>
  <c r="C46" i="5" s="1"/>
  <c r="B38" i="5"/>
  <c r="C38" i="5" s="1"/>
  <c r="B22" i="5"/>
  <c r="C22" i="5" s="1"/>
  <c r="B14" i="5"/>
  <c r="C14" i="5" s="1"/>
  <c r="B53" i="5"/>
  <c r="C53" i="5" s="1"/>
  <c r="B45" i="5"/>
  <c r="C45" i="5" s="1"/>
  <c r="B37" i="5"/>
  <c r="C37" i="5" s="1"/>
  <c r="B29" i="5"/>
  <c r="C29" i="5" s="1"/>
  <c r="B21" i="5"/>
  <c r="C21" i="5" s="1"/>
  <c r="B13" i="5"/>
  <c r="C13" i="5" s="1"/>
  <c r="B5" i="5"/>
  <c r="C5" i="5" s="1"/>
  <c r="B2" i="5"/>
  <c r="C2" i="5" s="1"/>
  <c r="B52" i="5"/>
  <c r="C52" i="5" s="1"/>
  <c r="B44" i="5"/>
  <c r="C44" i="5" s="1"/>
  <c r="B36" i="5"/>
  <c r="C36" i="5" s="1"/>
  <c r="B28" i="5"/>
  <c r="C28" i="5" s="1"/>
  <c r="B20" i="5"/>
  <c r="C20" i="5" s="1"/>
  <c r="B12" i="5"/>
  <c r="C12" i="5" s="1"/>
  <c r="B4" i="5"/>
  <c r="C4" i="5" s="1"/>
  <c r="B43" i="5"/>
  <c r="C43" i="5" s="1"/>
  <c r="B27" i="5"/>
  <c r="C27" i="5" s="1"/>
  <c r="B11" i="5"/>
  <c r="C11" i="5" s="1"/>
  <c r="B51" i="5"/>
  <c r="C51" i="5" s="1"/>
  <c r="B35" i="5"/>
  <c r="C35" i="5" s="1"/>
  <c r="B19" i="5"/>
  <c r="C19" i="5" s="1"/>
  <c r="B3" i="5"/>
  <c r="C3" i="5" s="1"/>
  <c r="B50" i="5"/>
  <c r="C50" i="5" s="1"/>
  <c r="B42" i="5"/>
  <c r="C42" i="5" s="1"/>
  <c r="B34" i="5"/>
  <c r="C34" i="5" s="1"/>
  <c r="B26" i="5"/>
  <c r="C26" i="5" s="1"/>
  <c r="B18" i="5"/>
  <c r="C18" i="5" s="1"/>
  <c r="B10" i="5"/>
  <c r="C10" i="5" s="1"/>
  <c r="B9" i="5"/>
  <c r="C9" i="5" s="1"/>
  <c r="B41" i="5"/>
  <c r="C41" i="5" s="1"/>
  <c r="B17" i="5"/>
  <c r="C17" i="5" s="1"/>
  <c r="B48" i="5"/>
  <c r="C48" i="5" s="1"/>
  <c r="B40" i="5"/>
  <c r="C40" i="5" s="1"/>
  <c r="B32" i="5"/>
  <c r="C32" i="5" s="1"/>
  <c r="B24" i="5"/>
  <c r="C24" i="5" s="1"/>
  <c r="B16" i="5"/>
  <c r="C16" i="5" s="1"/>
  <c r="B8" i="5"/>
  <c r="C8" i="5" s="1"/>
  <c r="B49" i="5"/>
  <c r="C49" i="5" s="1"/>
  <c r="B33" i="5"/>
  <c r="C33" i="5" s="1"/>
  <c r="B25" i="5"/>
  <c r="C25" i="5" s="1"/>
  <c r="B55" i="5"/>
  <c r="C55" i="5" s="1"/>
  <c r="B47" i="5"/>
  <c r="C47" i="5" s="1"/>
  <c r="B39" i="5"/>
  <c r="C39" i="5" s="1"/>
  <c r="B31" i="5"/>
  <c r="C31" i="5" s="1"/>
  <c r="B23" i="5"/>
  <c r="C23" i="5" s="1"/>
  <c r="B15" i="5"/>
  <c r="C15" i="5" s="1"/>
  <c r="B7" i="5"/>
  <c r="C7" i="5" s="1"/>
  <c r="B54" i="5"/>
  <c r="C54" i="5" s="1"/>
  <c r="B30" i="5"/>
  <c r="C30" i="5" s="1"/>
  <c r="B6" i="5"/>
  <c r="C6" i="5" s="1"/>
  <c r="C43" i="3"/>
  <c r="C28" i="3"/>
  <c r="E25" i="3"/>
  <c r="G47" i="5" s="1"/>
  <c r="E26" i="3"/>
  <c r="G48" i="5" s="1"/>
  <c r="E27" i="3"/>
  <c r="G49" i="5" s="1"/>
  <c r="E24" i="3"/>
  <c r="G46" i="5" s="1"/>
  <c r="E28" i="3" l="1"/>
  <c r="D28" i="3" s="1"/>
  <c r="G13" i="3"/>
  <c r="G14" i="3"/>
  <c r="G15" i="3"/>
  <c r="G16" i="3"/>
  <c r="G17" i="3"/>
  <c r="G18" i="3"/>
  <c r="D19" i="3"/>
  <c r="E19" i="3"/>
  <c r="C19" i="3"/>
  <c r="C45" i="3" l="1"/>
  <c r="C46" i="3" s="1"/>
  <c r="C47" i="3" s="1"/>
  <c r="D47" i="3" l="1"/>
</calcChain>
</file>

<file path=xl/comments1.xml><?xml version="1.0" encoding="utf-8"?>
<comments xmlns="http://schemas.openxmlformats.org/spreadsheetml/2006/main">
  <authors>
    <author>Walt Durgeloh</author>
    <author>cz4q6z</author>
  </authors>
  <commentList>
    <comment ref="A1" authorId="0">
      <text>
        <r>
          <rPr>
            <b/>
            <sz val="9"/>
            <color indexed="81"/>
            <rFont val="Tahoma"/>
            <family val="2"/>
          </rPr>
          <t>Walt Durgeloh:</t>
        </r>
        <r>
          <rPr>
            <sz val="9"/>
            <color indexed="81"/>
            <rFont val="Tahoma"/>
            <family val="2"/>
          </rPr>
          <t xml:space="preserve">
Do not enter special characters.</t>
        </r>
      </text>
    </comment>
    <comment ref="B1" authorId="1">
      <text>
        <r>
          <rPr>
            <b/>
            <sz val="8"/>
            <color indexed="81"/>
            <rFont val="Tahoma"/>
            <family val="2"/>
          </rPr>
          <t>cz4q6z:</t>
        </r>
        <r>
          <rPr>
            <sz val="8"/>
            <color indexed="81"/>
            <rFont val="Tahoma"/>
            <family val="2"/>
          </rPr>
          <t xml:space="preserve">
Provider ID
Enter as text with leading zeroes if id has a leading zeroes.</t>
        </r>
      </text>
    </comment>
    <comment ref="C1" authorId="0">
      <text>
        <r>
          <rPr>
            <b/>
            <sz val="9"/>
            <color indexed="81"/>
            <rFont val="Tahoma"/>
            <family val="2"/>
          </rPr>
          <t>Walt Durgeloh:</t>
        </r>
        <r>
          <rPr>
            <sz val="9"/>
            <color indexed="81"/>
            <rFont val="Tahoma"/>
            <family val="2"/>
          </rPr>
          <t xml:space="preserve">
If entering, enter as text with leading zeroes if NPI has leading zeroes.</t>
        </r>
      </text>
    </comment>
  </commentList>
</comments>
</file>

<file path=xl/sharedStrings.xml><?xml version="1.0" encoding="utf-8"?>
<sst xmlns="http://schemas.openxmlformats.org/spreadsheetml/2006/main" count="1291" uniqueCount="1116">
  <si>
    <t>Facility Name</t>
  </si>
  <si>
    <t>Provider ID</t>
  </si>
  <si>
    <t>ACADEMY MANOR</t>
  </si>
  <si>
    <t>ADVINIA CARE AT PROVINCETOWN</t>
  </si>
  <si>
    <t>AGAWAM HEALTHCARE</t>
  </si>
  <si>
    <t>ALLIANCE HEALTH AT ABBOTT</t>
  </si>
  <si>
    <t>ALLIANCE HEALTH AT BALDWINVILLE</t>
  </si>
  <si>
    <t>ALLIANCE HEALTH AT BRAINTREE</t>
  </si>
  <si>
    <t>ALLIANCE HEALTH AT DEVEREUX</t>
  </si>
  <si>
    <t>ALLIANCE HEALTH AT MARINA BAY</t>
  </si>
  <si>
    <t>ALLIANCE HEALTH AT ROSEWOOD</t>
  </si>
  <si>
    <t>ALLIANCE HEALTH AT WEST ACRES</t>
  </si>
  <si>
    <t>APPLE VALLEY CENTER</t>
  </si>
  <si>
    <t>ATTLEBORO HEALTHCARE</t>
  </si>
  <si>
    <t>BAYPOINTE REHAB CENTER</t>
  </si>
  <si>
    <t>BEAR MOUNTAIN AT SUDBURY</t>
  </si>
  <si>
    <t>BENJAMIN HEALTHCARE CENTER</t>
  </si>
  <si>
    <t>BRAINTREE MANOR HEALTHCARE</t>
  </si>
  <si>
    <t>BRANDON WOODS OF DARTMOUTH</t>
  </si>
  <si>
    <t>BRANDON WOODS OF NEW BEDFORD</t>
  </si>
  <si>
    <t>BRIDGEWATER NURSING HOME</t>
  </si>
  <si>
    <t>BROCKTON HEALTH CENTER</t>
  </si>
  <si>
    <t>BRUSH HILL CARE CENTER</t>
  </si>
  <si>
    <t>CARE ONE AT BROOKLINE</t>
  </si>
  <si>
    <t>CARE ONE AT CONCORD</t>
  </si>
  <si>
    <t>CARE ONE AT ESSEX PARK</t>
  </si>
  <si>
    <t>CARE ONE AT HOLYOKE</t>
  </si>
  <si>
    <t>CARE ONE AT LEXINGTON</t>
  </si>
  <si>
    <t>CARE ONE AT LOWELL</t>
  </si>
  <si>
    <t>CARE ONE AT MILLBURY</t>
  </si>
  <si>
    <t>CARE ONE AT NEW BEDFORD</t>
  </si>
  <si>
    <t>CARE ONE AT NEWTON</t>
  </si>
  <si>
    <t>CARE ONE AT NORTHAMPTON</t>
  </si>
  <si>
    <t>CARE ONE AT PEABODY</t>
  </si>
  <si>
    <t>CARE ONE AT RANDOLPH</t>
  </si>
  <si>
    <t>CARE ONE AT REDSTONE</t>
  </si>
  <si>
    <t>CARE ONE AT WEYMOUTH</t>
  </si>
  <si>
    <t>CARE ONE AT WILMINGTON</t>
  </si>
  <si>
    <t>CARLYLE HOUSE</t>
  </si>
  <si>
    <t>CARVALHO GROVE HEALTH AND REHABILITATION CENTER</t>
  </si>
  <si>
    <t>CATHOLIC MEMORIAL HOME</t>
  </si>
  <si>
    <t>CENTER FOR EXTENDED CARE AT AMHERST</t>
  </si>
  <si>
    <t>CHAPIN CENTER</t>
  </si>
  <si>
    <t>CHICOPEE REHABILITATION AND NURSING CENTER</t>
  </si>
  <si>
    <t>CHRISTOPHER HOUSE OF WORCESTER</t>
  </si>
  <si>
    <t>COLEMAN HOUSE</t>
  </si>
  <si>
    <t>COUNTRYSIDE HEALTH CARE OF MILFORD</t>
  </si>
  <si>
    <t>COURTYARD NURSING CARE CENTER</t>
  </si>
  <si>
    <t>DEDHAM HEALTHCARE</t>
  </si>
  <si>
    <t>DEXTER HOUSE HEALTHCARE</t>
  </si>
  <si>
    <t>DWYER HOME</t>
  </si>
  <si>
    <t>EASTPOINTE REHAB CENTER</t>
  </si>
  <si>
    <t>ELAINE CENTER AT HADLEY</t>
  </si>
  <si>
    <t>FAIRHAVEN HEALTHCARE CENTER</t>
  </si>
  <si>
    <t>FALL RIVER HEALTHCARE</t>
  </si>
  <si>
    <t>FITCHBURG HEALTHCARE</t>
  </si>
  <si>
    <t>GARDEN PLACE HEALTHCARE</t>
  </si>
  <si>
    <t>GLEN RIDGE NURSING CARE CENTER</t>
  </si>
  <si>
    <t>GLOUCESTER HEALTHCARE</t>
  </si>
  <si>
    <t>GOVERNORS CENTER</t>
  </si>
  <si>
    <t>HATHAWAY MANOR EXTENDED CARE</t>
  </si>
  <si>
    <t>HATHORNE HILL</t>
  </si>
  <si>
    <t>HEATHWOOD HEALTHCARE</t>
  </si>
  <si>
    <t>HERITAGE HALL EAST</t>
  </si>
  <si>
    <t>HERITAGE HALL NORTH</t>
  </si>
  <si>
    <t>HERITAGE HALL SOUTH</t>
  </si>
  <si>
    <t>HERITAGE HALL WEST</t>
  </si>
  <si>
    <t>HIGHVIEW OF NORTHAMPTON</t>
  </si>
  <si>
    <t>HOLYOKE HEALTHCARE CENTER</t>
  </si>
  <si>
    <t>JEANNE JUGAN RESIDENCE</t>
  </si>
  <si>
    <t>JESMOND NURSING HOME</t>
  </si>
  <si>
    <t>JEWISH HEALTHCARE CENTER</t>
  </si>
  <si>
    <t>JOHN ADAMS HEALTHCARE CENTER</t>
  </si>
  <si>
    <t>KEYSTONE CENTER</t>
  </si>
  <si>
    <t>KIMBALL FARMS NURSING CARE CENTER</t>
  </si>
  <si>
    <t>KNOLLWOOD NURSING CENTER</t>
  </si>
  <si>
    <t>LANESSA EXTENDED CARE</t>
  </si>
  <si>
    <t>LEE HEALTHCARE</t>
  </si>
  <si>
    <t>LEONARD FLORENCE CENTER FOR LIVING</t>
  </si>
  <si>
    <t>LIFE CARE CENTER OF ACTON</t>
  </si>
  <si>
    <t>LIFE CARE CENTER OF ATTLEBORO</t>
  </si>
  <si>
    <t>LIFE CARE CENTER OF AUBURN</t>
  </si>
  <si>
    <t>LIFE CARE CENTER OF LEOMINSTER</t>
  </si>
  <si>
    <t>LIFE CARE CENTER OF MERRIMACK VALLEY</t>
  </si>
  <si>
    <t>LIFE CARE CENTER OF NASHOBA VALLEY</t>
  </si>
  <si>
    <t>LIFE CARE CENTER OF PLYMOUTH</t>
  </si>
  <si>
    <t>LIFE CARE CENTER OF RAYNHAM</t>
  </si>
  <si>
    <t>LIFE CARE CENTER OF STONEHAM</t>
  </si>
  <si>
    <t>LIFE CARE CENTER OF THE SOUTH SHORE</t>
  </si>
  <si>
    <t>LIGHTHOUSE NURSING CARE CENTER</t>
  </si>
  <si>
    <t>LINDEN PONDS</t>
  </si>
  <si>
    <t>LONGMEADOW OF TAUNTON</t>
  </si>
  <si>
    <t>LOOMIS LAKESIDE AT REEDS LANDING</t>
  </si>
  <si>
    <t>LYDIA TAFT HOUSE</t>
  </si>
  <si>
    <t>MADONNA MANOR NURSING HOME</t>
  </si>
  <si>
    <t>MAPLES REHABILITATION &amp; NURSING CENTER</t>
  </si>
  <si>
    <t>MARIAN MANOR</t>
  </si>
  <si>
    <t>MARIAN MANOR OF TAUNTON</t>
  </si>
  <si>
    <t>MARY'S MEADOW AT PROVIDENCE PLACE</t>
  </si>
  <si>
    <t>MASCONOMET HEALTHCARE CENTER</t>
  </si>
  <si>
    <t>MELROSE HEALTHCARE</t>
  </si>
  <si>
    <t>MERRIMACK VALLEY HEALTH CENTER</t>
  </si>
  <si>
    <t>MILFORD CENTER</t>
  </si>
  <si>
    <t>MOUNT CARMEL CARE CENTER</t>
  </si>
  <si>
    <t>MOUNT SAINT VINCENT CARE CENTER</t>
  </si>
  <si>
    <t>NEMASKET HEALTHCARE CENTER</t>
  </si>
  <si>
    <t>NEW ENGLAND PEDIATRIC CARE</t>
  </si>
  <si>
    <t>NORWOOD HEALTHCARE</t>
  </si>
  <si>
    <t>OAK KNOLL HEALTHCARE CENTER</t>
  </si>
  <si>
    <t>OAKHILL HEALTHCARE</t>
  </si>
  <si>
    <t>OUR ISLAND HOME</t>
  </si>
  <si>
    <t>OVERLOOK MASONIC HEALTH CENTER</t>
  </si>
  <si>
    <t>PALMER HEALTHCARE CENTER</t>
  </si>
  <si>
    <t>PARK AVENUE HEALTH CENTER</t>
  </si>
  <si>
    <t>PHILLIPS MANOR NURSING HOME</t>
  </si>
  <si>
    <t>PINE KNOLL NURSING CENTER</t>
  </si>
  <si>
    <t>PLYMOUTH HARBORSIDE HEALTHCARE</t>
  </si>
  <si>
    <t>POET'S SEAT HEALTH CARE CENTER</t>
  </si>
  <si>
    <t>POPE NURSING HOME</t>
  </si>
  <si>
    <t>PORT HEALTHCARE CENTER</t>
  </si>
  <si>
    <t>PRESCOTT HOUSE</t>
  </si>
  <si>
    <t>QUABBIN VALLEY HEALTHCARE</t>
  </si>
  <si>
    <t>RIVERBEND OF SOUTH NATICK</t>
  </si>
  <si>
    <t>ROYAL MEADOW VIEW CENTER</t>
  </si>
  <si>
    <t>ROYAL NURSING CENTER, LLC</t>
  </si>
  <si>
    <t>ROYAL WOOD MILL CENTER</t>
  </si>
  <si>
    <t>SACRED HEART NURSING HOME</t>
  </si>
  <si>
    <t>SAUGUS REHAB AND NURSING</t>
  </si>
  <si>
    <t>SEVEN HILLS PEDIATRIC CENTER</t>
  </si>
  <si>
    <t>SHERRILL HOUSE</t>
  </si>
  <si>
    <t>SIPPICAN HEALTHCARE CENTER</t>
  </si>
  <si>
    <t>SOUTH DENNIS HEALTHCARE</t>
  </si>
  <si>
    <t>SOUTHEAST HEALTH CARE CENTER</t>
  </si>
  <si>
    <t>SOUTHPOINTE REHAB CENTER</t>
  </si>
  <si>
    <t>SOUTHSHORE HEALTH CARE CENTER</t>
  </si>
  <si>
    <t>SOUTHWOOD AT NORWELL NURSING CTR</t>
  </si>
  <si>
    <t>STONEHEDGE HEALTH CARE CENTER</t>
  </si>
  <si>
    <t>SUDBURY PINES EXTENDED CARE</t>
  </si>
  <si>
    <t>SUNNY ACRES NURSING HOME</t>
  </si>
  <si>
    <t>SUTTON HILL CENTER</t>
  </si>
  <si>
    <t>THOMAS UPHAM HOUSE</t>
  </si>
  <si>
    <t>TIMOTHY DANIELS HOUSE</t>
  </si>
  <si>
    <t>TREMONT HEALTH CARE CENTER</t>
  </si>
  <si>
    <t>TWIN OAKS REHAB AND NURSING</t>
  </si>
  <si>
    <t>WACHUSETT MANOR</t>
  </si>
  <si>
    <t>WAKEFIELD CENTER</t>
  </si>
  <si>
    <t>WALPOLE HEALTHCARE</t>
  </si>
  <si>
    <t>WAREHAM HEALTHCARE</t>
  </si>
  <si>
    <t>WATERTOWN HEALTH CENTER</t>
  </si>
  <si>
    <t>WEDGEMERE HEALTHCARE</t>
  </si>
  <si>
    <t>WEST NEWTON HEALTHCARE</t>
  </si>
  <si>
    <t>WEST REVERE HEALTH CENTER</t>
  </si>
  <si>
    <t>WESTBOROUGH HEALTHCARE</t>
  </si>
  <si>
    <t>WESTFIELD CENTER</t>
  </si>
  <si>
    <t>WESTFORD HOUSE</t>
  </si>
  <si>
    <t>WHITTIER WESTBOROUGH TRANSITIONAL CARE UNIT</t>
  </si>
  <si>
    <t>WILLIMANSETT CENTER EAST</t>
  </si>
  <si>
    <t>WILLIMANSETT CENTER WEST</t>
  </si>
  <si>
    <t>WILLOW MANOR</t>
  </si>
  <si>
    <t>WINGATE AT CHESTNUT HILL</t>
  </si>
  <si>
    <t>WINGATE AT HARWICH</t>
  </si>
  <si>
    <t>WINGATE AT HAVERHILL</t>
  </si>
  <si>
    <t>WINGATE AT NEEDHAM</t>
  </si>
  <si>
    <t>WINGATE AT NORTON</t>
  </si>
  <si>
    <t>WINGATE AT SHARON</t>
  </si>
  <si>
    <t>WINGATE AT WESTON</t>
  </si>
  <si>
    <t>WORCESTER HEALTH CENTER</t>
  </si>
  <si>
    <t>1. Increased Staff Spending</t>
  </si>
  <si>
    <t>Eligible staff types</t>
  </si>
  <si>
    <t>Certified nursing assistants (CNAs)</t>
  </si>
  <si>
    <t>Licensed practical nurses (LPNs)</t>
  </si>
  <si>
    <t>Registered nurses (RNs)</t>
  </si>
  <si>
    <t>Dietary aides</t>
  </si>
  <si>
    <t>Housekeeping aides</t>
  </si>
  <si>
    <t>Laundry aides</t>
  </si>
  <si>
    <t>Activities staff</t>
  </si>
  <si>
    <t>Social workers</t>
  </si>
  <si>
    <t>Directors of nursing</t>
  </si>
  <si>
    <t>Retention bonuses for existing employee</t>
  </si>
  <si>
    <t>Increased wages for existing employees</t>
  </si>
  <si>
    <t>Increased wages for staff hired 5/1-7/31</t>
  </si>
  <si>
    <t>Signing bonus for staff hired 5/1-7/31</t>
  </si>
  <si>
    <t>2. Tempory Nurse Services</t>
  </si>
  <si>
    <t>Subtotal</t>
  </si>
  <si>
    <t>Total initial financial plan spending</t>
  </si>
  <si>
    <t>Planned spend less supplemental payment</t>
  </si>
  <si>
    <t>1st Supplemental Payment Amount</t>
  </si>
  <si>
    <t>Staff types</t>
  </si>
  <si>
    <t>Hours</t>
  </si>
  <si>
    <t>Avg. Rate</t>
  </si>
  <si>
    <t>Other</t>
  </si>
  <si>
    <t>Servicing of heating, air conditioning and ventilation</t>
  </si>
  <si>
    <t>Contract housekeeping</t>
  </si>
  <si>
    <t>Spend</t>
  </si>
  <si>
    <t>Additional Items</t>
  </si>
  <si>
    <t>Spent entire amount?</t>
  </si>
  <si>
    <t>Prov ID</t>
  </si>
  <si>
    <t>NPI</t>
  </si>
  <si>
    <t>Provider Name</t>
  </si>
  <si>
    <t>110025944</t>
  </si>
  <si>
    <t>1588668198</t>
  </si>
  <si>
    <t>ABERJONA NURSING CENTER, INC</t>
  </si>
  <si>
    <t>110088736</t>
  </si>
  <si>
    <t>1790967511</t>
  </si>
  <si>
    <t>110157998</t>
  </si>
  <si>
    <t>1093365322</t>
  </si>
  <si>
    <t>110157737</t>
  </si>
  <si>
    <t>1023665809</t>
  </si>
  <si>
    <t>ADVOCATE HEALTHCARE OF EAST BOSTON, LLC</t>
  </si>
  <si>
    <t>110131054</t>
  </si>
  <si>
    <t>1437675527</t>
  </si>
  <si>
    <t>110119897</t>
  </si>
  <si>
    <t>1457708695</t>
  </si>
  <si>
    <t>ALDEN COURT NURSING CARE &amp; REHABILITATION CENTER</t>
  </si>
  <si>
    <t>110132261</t>
  </si>
  <si>
    <t>1245217025</t>
  </si>
  <si>
    <t>110025921</t>
  </si>
  <si>
    <t>1891781829</t>
  </si>
  <si>
    <t>110076997</t>
  </si>
  <si>
    <t>1700873072</t>
  </si>
  <si>
    <t>110132190</t>
  </si>
  <si>
    <t>1750368536</t>
  </si>
  <si>
    <t>110026407</t>
  </si>
  <si>
    <t>1649241274</t>
  </si>
  <si>
    <t>ALLIANCE HEALTH AT MARIE ESTHER</t>
  </si>
  <si>
    <t>110026579</t>
  </si>
  <si>
    <t>1376530089</t>
  </si>
  <si>
    <t>110026575</t>
  </si>
  <si>
    <t>1356328140</t>
  </si>
  <si>
    <t>110026555</t>
  </si>
  <si>
    <t>1528066990</t>
  </si>
  <si>
    <t>110089096</t>
  </si>
  <si>
    <t>1972785798</t>
  </si>
  <si>
    <t>110025662</t>
  </si>
  <si>
    <t>1457348716</t>
  </si>
  <si>
    <t>ARMENIAN NURSING &amp; REHABILITATION CENTER</t>
  </si>
  <si>
    <t>110124739</t>
  </si>
  <si>
    <t>110143441</t>
  </si>
  <si>
    <t>1598242877</t>
  </si>
  <si>
    <t>BAKER-KATZ SKILLED NURSING AND REHABILITATION CTR</t>
  </si>
  <si>
    <t>110117811</t>
  </si>
  <si>
    <t>1629432521</t>
  </si>
  <si>
    <t>BAYPATH AT DUXBURY NURSING &amp; REHABILITATION CTR</t>
  </si>
  <si>
    <t>110120304</t>
  </si>
  <si>
    <t>1598214967</t>
  </si>
  <si>
    <t>110159521</t>
  </si>
  <si>
    <t>1467099234</t>
  </si>
  <si>
    <t>BEAR HILL HEALTHCARE AND REHABILITATION CENTER</t>
  </si>
  <si>
    <t>110158550</t>
  </si>
  <si>
    <t>1700346459</t>
  </si>
  <si>
    <t>BEAR MOUNTAIN AT ANDOVER</t>
  </si>
  <si>
    <t>110158560</t>
  </si>
  <si>
    <t>1053871541</t>
  </si>
  <si>
    <t>BEAR MOUNTAIN AT READING</t>
  </si>
  <si>
    <t>110158556</t>
  </si>
  <si>
    <t>1265992903</t>
  </si>
  <si>
    <t>110158559</t>
  </si>
  <si>
    <t>1649730466</t>
  </si>
  <si>
    <t>BEAR MOUNTAIN AT WEST SPRINGFIELD</t>
  </si>
  <si>
    <t>110158561</t>
  </si>
  <si>
    <t>1619437019</t>
  </si>
  <si>
    <t>BEAR MOUNTAIN AT WORCESTER</t>
  </si>
  <si>
    <t>110026512</t>
  </si>
  <si>
    <t>1528000676</t>
  </si>
  <si>
    <t>BEAUMONT REHAB &amp; SKILLED NURSING CTR - NATICK</t>
  </si>
  <si>
    <t>110026631</t>
  </si>
  <si>
    <t>1760479851</t>
  </si>
  <si>
    <t>BEAUMONT REHAB &amp; SKILLED NURSING CTR - NORTHBORO</t>
  </si>
  <si>
    <t>110025666</t>
  </si>
  <si>
    <t>1033106356</t>
  </si>
  <si>
    <t>BEAUMONT REHAB &amp; SKILLED NURSING CTR - NORTHBRIDGE</t>
  </si>
  <si>
    <t>110026264</t>
  </si>
  <si>
    <t>1538156773</t>
  </si>
  <si>
    <t>BEAUMONT REHAB &amp; SKILLED NURSING CTR - WESTBORO</t>
  </si>
  <si>
    <t>110025668</t>
  </si>
  <si>
    <t>1245218403</t>
  </si>
  <si>
    <t>BELMONT MANOR NURSING HOME, IN</t>
  </si>
  <si>
    <t>110158868</t>
  </si>
  <si>
    <t>1437619186</t>
  </si>
  <si>
    <t>BELVIDERE HEALTHCARE CENTER</t>
  </si>
  <si>
    <t>110026693</t>
  </si>
  <si>
    <t>1962491704</t>
  </si>
  <si>
    <t>110025926</t>
  </si>
  <si>
    <t>1699762898</t>
  </si>
  <si>
    <t>BERKELEY RETIREMENT HOME,THE</t>
  </si>
  <si>
    <t>110087885</t>
  </si>
  <si>
    <t>1689974529</t>
  </si>
  <si>
    <t>BERKSHIRE REHABILITATION &amp; SKILLED CARE CENTER</t>
  </si>
  <si>
    <t>110021952</t>
  </si>
  <si>
    <t>1750379715</t>
  </si>
  <si>
    <t>BETHANY SKILLED NURSING FACILITY</t>
  </si>
  <si>
    <t>110025956</t>
  </si>
  <si>
    <t>1558336842</t>
  </si>
  <si>
    <t>BLAIRE HOUSE OF MILFORD</t>
  </si>
  <si>
    <t>110025973</t>
  </si>
  <si>
    <t>1881669273</t>
  </si>
  <si>
    <t>BLAIRE HOUSE OF TEWKSBURY</t>
  </si>
  <si>
    <t>110025888</t>
  </si>
  <si>
    <t>1669447959</t>
  </si>
  <si>
    <t>BLAIRE HOUSE OF WORCESTER</t>
  </si>
  <si>
    <t>110157917</t>
  </si>
  <si>
    <t>1972063782</t>
  </si>
  <si>
    <t>BLUE HILLS HEALTH AND REHABILITATION CENTER</t>
  </si>
  <si>
    <t>110099362</t>
  </si>
  <si>
    <t>1861817306</t>
  </si>
  <si>
    <t>BLUEBERRY HILL REHABILITATION AND HEALTHCARE CTR</t>
  </si>
  <si>
    <t>110025671</t>
  </si>
  <si>
    <t>1811990930</t>
  </si>
  <si>
    <t>BOSTON HOME, INC (THE)</t>
  </si>
  <si>
    <t>110026525</t>
  </si>
  <si>
    <t>1629164975</t>
  </si>
  <si>
    <t>BOSTONIAN NURSING CARE &amp; REHABILITATION CTR, THE</t>
  </si>
  <si>
    <t>110081455</t>
  </si>
  <si>
    <t>1699910752</t>
  </si>
  <si>
    <t>BOURNE MANOR EXTENDED CARE FACILITY</t>
  </si>
  <si>
    <t>110130707</t>
  </si>
  <si>
    <t>1902322092</t>
  </si>
  <si>
    <t>110025776</t>
  </si>
  <si>
    <t>1164497459</t>
  </si>
  <si>
    <t>110025853</t>
  </si>
  <si>
    <t>1942275326</t>
  </si>
  <si>
    <t>110098155</t>
  </si>
  <si>
    <t>1851731665</t>
  </si>
  <si>
    <t>BRENTWOOD REHABILITATION AND HEALTHCARE CTR (THE)</t>
  </si>
  <si>
    <t>110095565</t>
  </si>
  <si>
    <t>1376887612</t>
  </si>
  <si>
    <t>BRIARWOOD REHABILITATION &amp; HEALTHCARE CENTER</t>
  </si>
  <si>
    <t>110026158</t>
  </si>
  <si>
    <t>1730240169</t>
  </si>
  <si>
    <t>110157904</t>
  </si>
  <si>
    <t>1770146748</t>
  </si>
  <si>
    <t>BRIGHAM HEALTH AND REHABILITATION CENTER</t>
  </si>
  <si>
    <t>110117818</t>
  </si>
  <si>
    <t>1952765851</t>
  </si>
  <si>
    <t>BRIGHTON HOUSE REHABILITATION &amp; NURSING CENTER</t>
  </si>
  <si>
    <t>110148560</t>
  </si>
  <si>
    <t>1306315759</t>
  </si>
  <si>
    <t>110129102</t>
  </si>
  <si>
    <t>1023535929</t>
  </si>
  <si>
    <t>BROOKSIDE REHABILITATION AND HEALTHCARE CENTER</t>
  </si>
  <si>
    <t>110117731</t>
  </si>
  <si>
    <t>1144679564</t>
  </si>
  <si>
    <t>110097947</t>
  </si>
  <si>
    <t>1972883395</t>
  </si>
  <si>
    <t>BUCKLEY-GREENFIELD HEALTHCARE CENTER</t>
  </si>
  <si>
    <t>110087574</t>
  </si>
  <si>
    <t>1528387768</t>
  </si>
  <si>
    <t>CAMBRIDGE REHABILITATION &amp; NURSING CENTER</t>
  </si>
  <si>
    <t>110026177</t>
  </si>
  <si>
    <t>1073526372</t>
  </si>
  <si>
    <t>CAMPION HEALTH &amp; WELLNESS, INC</t>
  </si>
  <si>
    <t>110094583</t>
  </si>
  <si>
    <t>1134119332</t>
  </si>
  <si>
    <t>CAPE HERITAGE REHABILITATION &amp; HEALTH CARE CENTER</t>
  </si>
  <si>
    <t>110094542</t>
  </si>
  <si>
    <t>1942299185</t>
  </si>
  <si>
    <t>CAPE REGENCY REHABILITATION &amp; HEALTH CARE CENTER</t>
  </si>
  <si>
    <t>110026136</t>
  </si>
  <si>
    <t>1215922869</t>
  </si>
  <si>
    <t>CARDIGAN NURSING &amp; REHABILITATION CENTER</t>
  </si>
  <si>
    <t>110026651</t>
  </si>
  <si>
    <t>1770582439</t>
  </si>
  <si>
    <t>110026592</t>
  </si>
  <si>
    <t>1295734911</t>
  </si>
  <si>
    <t>110026633</t>
  </si>
  <si>
    <t>1023017951</t>
  </si>
  <si>
    <t>110026597</t>
  </si>
  <si>
    <t>1982603767</t>
  </si>
  <si>
    <t>110026593</t>
  </si>
  <si>
    <t>1528066396</t>
  </si>
  <si>
    <t>110026603</t>
  </si>
  <si>
    <t>1881692663</t>
  </si>
  <si>
    <t>110026595</t>
  </si>
  <si>
    <t>1942209721</t>
  </si>
  <si>
    <t>110026594</t>
  </si>
  <si>
    <t>1255339040</t>
  </si>
  <si>
    <t>110026604</t>
  </si>
  <si>
    <t>1700884582</t>
  </si>
  <si>
    <t>110026591</t>
  </si>
  <si>
    <t>1669471389</t>
  </si>
  <si>
    <t>110026596</t>
  </si>
  <si>
    <t>1770581555</t>
  </si>
  <si>
    <t>110026600</t>
  </si>
  <si>
    <t>1649279423</t>
  </si>
  <si>
    <t>110026599</t>
  </si>
  <si>
    <t>1548268311</t>
  </si>
  <si>
    <t>110026598</t>
  </si>
  <si>
    <t>1831198555</t>
  </si>
  <si>
    <t>110026601</t>
  </si>
  <si>
    <t>1144229873</t>
  </si>
  <si>
    <t>110026025</t>
  </si>
  <si>
    <t>1528067394</t>
  </si>
  <si>
    <t>CARLETON-WILLARD VILLAGE RETIREMENT &amp; NURSING CTR</t>
  </si>
  <si>
    <t>110026514</t>
  </si>
  <si>
    <t>1063566792</t>
  </si>
  <si>
    <t>110157909</t>
  </si>
  <si>
    <t>1013475722</t>
  </si>
  <si>
    <t>110155407</t>
  </si>
  <si>
    <t>1417514977</t>
  </si>
  <si>
    <t>CASA DE RAMANA REHABILITATION CENTER</t>
  </si>
  <si>
    <t>110025679</t>
  </si>
  <si>
    <t>1013902881</t>
  </si>
  <si>
    <t>110119030</t>
  </si>
  <si>
    <t>1396198073</t>
  </si>
  <si>
    <t>CEDAR VIEW REHABILITATION AND HEALTHCARE CENTER</t>
  </si>
  <si>
    <t>110157912</t>
  </si>
  <si>
    <t>1336609148</t>
  </si>
  <si>
    <t>CEDARWOOD GARDENS</t>
  </si>
  <si>
    <t>110026718</t>
  </si>
  <si>
    <t>1407842610</t>
  </si>
  <si>
    <t>110026454</t>
  </si>
  <si>
    <t>1386648889</t>
  </si>
  <si>
    <t>110026667</t>
  </si>
  <si>
    <t>1225151756</t>
  </si>
  <si>
    <t>CHARLENE MANOR EXTENDED CARE FACILITY</t>
  </si>
  <si>
    <t>110158547</t>
  </si>
  <si>
    <t>1467912105</t>
  </si>
  <si>
    <t>CHESTNUT HILL OF EAST LONGMEADOW</t>
  </si>
  <si>
    <t>110099342</t>
  </si>
  <si>
    <t>1932524204</t>
  </si>
  <si>
    <t>CHESTNUT WOODS REHABILITATION AND HEALTHCARE CTR</t>
  </si>
  <si>
    <t>110157028</t>
  </si>
  <si>
    <t>1174082325</t>
  </si>
  <si>
    <t>110026439</t>
  </si>
  <si>
    <t>1669472494</t>
  </si>
  <si>
    <t>110025957</t>
  </si>
  <si>
    <t>1992793509</t>
  </si>
  <si>
    <t>CLIFTON REHABILITATION NURSING CENTER</t>
  </si>
  <si>
    <t>110026165</t>
  </si>
  <si>
    <t>1548250723</t>
  </si>
  <si>
    <t>110096110</t>
  </si>
  <si>
    <t>1336489723</t>
  </si>
  <si>
    <t>COLONY CENTER FOR HEALTH &amp; REHABILITATION</t>
  </si>
  <si>
    <t>110082525</t>
  </si>
  <si>
    <t>1780663336</t>
  </si>
  <si>
    <t>CONTINUING CARE AT BROOKSBY VILLAGE</t>
  </si>
  <si>
    <t>110026427</t>
  </si>
  <si>
    <t>1508853177</t>
  </si>
  <si>
    <t>COPLEY AT STOUGHTON - BAYSTATE CONSOLIDATED PROPER</t>
  </si>
  <si>
    <t>110095728</t>
  </si>
  <si>
    <t>1245570779</t>
  </si>
  <si>
    <t>COUNTRY CENTER FOR HEALTH &amp; REHABILITATION</t>
  </si>
  <si>
    <t>110157907</t>
  </si>
  <si>
    <t>1780144592</t>
  </si>
  <si>
    <t>COUNTRY GARDENS HEALTH AND REHABILITATION CENTER</t>
  </si>
  <si>
    <t>110025878</t>
  </si>
  <si>
    <t>1346236908</t>
  </si>
  <si>
    <t>110026350</t>
  </si>
  <si>
    <t>1033164272</t>
  </si>
  <si>
    <t>110099688</t>
  </si>
  <si>
    <t>1710304621</t>
  </si>
  <si>
    <t>CRANEVILLE PLACE REHABILITATION &amp; SKILLED  CARE CT</t>
  </si>
  <si>
    <t>110126706</t>
  </si>
  <si>
    <t>1295256360</t>
  </si>
  <si>
    <t>DAY BROOK VILLAGE SENIOR LIVING</t>
  </si>
  <si>
    <t>110124799</t>
  </si>
  <si>
    <t>1790214096</t>
  </si>
  <si>
    <t>110122596</t>
  </si>
  <si>
    <t>1639629439</t>
  </si>
  <si>
    <t>DEN-MAR HEALTH AND REHABILITATION CENTER</t>
  </si>
  <si>
    <t>110124749</t>
  </si>
  <si>
    <t>1558890939</t>
  </si>
  <si>
    <t>110025833</t>
  </si>
  <si>
    <t>1255404448</t>
  </si>
  <si>
    <t>110026710</t>
  </si>
  <si>
    <t>1134113608</t>
  </si>
  <si>
    <t>D'YOUVILLE SENIOR CARE</t>
  </si>
  <si>
    <t>110026304</t>
  </si>
  <si>
    <t>1356417737</t>
  </si>
  <si>
    <t>EAST LONGMEADOW SKILLED NURSING CENTER</t>
  </si>
  <si>
    <t>110120310</t>
  </si>
  <si>
    <t>1538618913</t>
  </si>
  <si>
    <t>110000134</t>
  </si>
  <si>
    <t>1063464782</t>
  </si>
  <si>
    <t>110095729</t>
  </si>
  <si>
    <t>1114267507</t>
  </si>
  <si>
    <t>ELIOT CENTER FOR HEALTH &amp; REHABILITATION</t>
  </si>
  <si>
    <t>110025958</t>
  </si>
  <si>
    <t>1457357659</t>
  </si>
  <si>
    <t>ELIZABETH SETON</t>
  </si>
  <si>
    <t>110025861</t>
  </si>
  <si>
    <t>1700872967</t>
  </si>
  <si>
    <t>ELLIS NURSING HOME (THE)</t>
  </si>
  <si>
    <t>110081454</t>
  </si>
  <si>
    <t>1194972216</t>
  </si>
  <si>
    <t>110026175</t>
  </si>
  <si>
    <t>1265510655</t>
  </si>
  <si>
    <t>FAIRVIEW COMMONS NURSING &amp; REHABILITATION CENTER</t>
  </si>
  <si>
    <t>110129775</t>
  </si>
  <si>
    <t>1790201895</t>
  </si>
  <si>
    <t>110026523</t>
  </si>
  <si>
    <t>1811983240</t>
  </si>
  <si>
    <t>FALL RIVER JEWISH HOME, INC</t>
  </si>
  <si>
    <t>110133168</t>
  </si>
  <si>
    <t>1154829315</t>
  </si>
  <si>
    <t>FARREN CARE CENTER</t>
  </si>
  <si>
    <t>110124795</t>
  </si>
  <si>
    <t>1881123263</t>
  </si>
  <si>
    <t>110157032</t>
  </si>
  <si>
    <t>1326507401</t>
  </si>
  <si>
    <t>FITCHBURG REHABILITATION AND NURSING CENTER</t>
  </si>
  <si>
    <t>110124819</t>
  </si>
  <si>
    <t>1952830325</t>
  </si>
  <si>
    <t>110122624</t>
  </si>
  <si>
    <t>1588199467</t>
  </si>
  <si>
    <t>GARDNER REHABILITATION AND NURSING CENTER</t>
  </si>
  <si>
    <t>110025880</t>
  </si>
  <si>
    <t>1528062387</t>
  </si>
  <si>
    <t>GERMAN CENTER FOR EXTENDED CARE</t>
  </si>
  <si>
    <t>110105928</t>
  </si>
  <si>
    <t>1316323074</t>
  </si>
  <si>
    <t>110124763</t>
  </si>
  <si>
    <t>1073042453</t>
  </si>
  <si>
    <t>1255335766</t>
  </si>
  <si>
    <t>110026521</t>
  </si>
  <si>
    <t>1508833922</t>
  </si>
  <si>
    <t>GREENWOOD NURSING &amp; REHABILITATION CENTER</t>
  </si>
  <si>
    <t>110026539</t>
  </si>
  <si>
    <t>1265538631</t>
  </si>
  <si>
    <t>GUARDIAN CENTER (THE)</t>
  </si>
  <si>
    <t>110119795</t>
  </si>
  <si>
    <t>1447614243</t>
  </si>
  <si>
    <t>HANCOCK PARK REHABILITATION AND NURSING CENTER</t>
  </si>
  <si>
    <t>110025912</t>
  </si>
  <si>
    <t>1578557112</t>
  </si>
  <si>
    <t>HANNAH B G SHAW HOME FOR THE AGED</t>
  </si>
  <si>
    <t>110026066</t>
  </si>
  <si>
    <t>1760415343</t>
  </si>
  <si>
    <t>HANNAH DUSTON HEALTHCARE CENTER</t>
  </si>
  <si>
    <t>110116523</t>
  </si>
  <si>
    <t>1174978100</t>
  </si>
  <si>
    <t>HARBOR HOUSE NURSING &amp; REHABILITATION CENTER</t>
  </si>
  <si>
    <t>110026670</t>
  </si>
  <si>
    <t>1700909249</t>
  </si>
  <si>
    <t>110026516</t>
  </si>
  <si>
    <t>1942226956</t>
  </si>
  <si>
    <t>110124797</t>
  </si>
  <si>
    <t>1932638491</t>
  </si>
  <si>
    <t>110074865</t>
  </si>
  <si>
    <t>1669436507</t>
  </si>
  <si>
    <t>HELLENIC NURSING &amp; REHABILITATION CENTER</t>
  </si>
  <si>
    <t>110088864</t>
  </si>
  <si>
    <t>1699957415</t>
  </si>
  <si>
    <t>110089100</t>
  </si>
  <si>
    <t>1508048323</t>
  </si>
  <si>
    <t>110088861</t>
  </si>
  <si>
    <t>1326220146</t>
  </si>
  <si>
    <t>110089065</t>
  </si>
  <si>
    <t>1952583775</t>
  </si>
  <si>
    <t>110124728</t>
  </si>
  <si>
    <t>1760911135</t>
  </si>
  <si>
    <t>HERMITAGE HEALTHCARE (THE)</t>
  </si>
  <si>
    <t>110026348</t>
  </si>
  <si>
    <t>1346203239</t>
  </si>
  <si>
    <t>HIGHLANDS, THE</t>
  </si>
  <si>
    <t>110101606</t>
  </si>
  <si>
    <t>1619371895</t>
  </si>
  <si>
    <t>110026559</t>
  </si>
  <si>
    <t>1992889786</t>
  </si>
  <si>
    <t>HILLCREST COMMONS NURSING &amp; REHABILITATION CENTER</t>
  </si>
  <si>
    <t>110025736</t>
  </si>
  <si>
    <t>1871588608</t>
  </si>
  <si>
    <t>HOLDEN REHABILITATION &amp; NURSING CENTER</t>
  </si>
  <si>
    <t>110026419</t>
  </si>
  <si>
    <t>1497740773</t>
  </si>
  <si>
    <t>HOLY TRINITY EASTERN ORTHODOX N &amp; R CENTER</t>
  </si>
  <si>
    <t>110097942</t>
  </si>
  <si>
    <t>1255611679</t>
  </si>
  <si>
    <t>110026703</t>
  </si>
  <si>
    <t>1861481681</t>
  </si>
  <si>
    <t>110025742</t>
  </si>
  <si>
    <t>1730287632</t>
  </si>
  <si>
    <t>JEFFREY &amp; SUSAN BRUDNICK CENTER FOR LIVING</t>
  </si>
  <si>
    <t>110092999</t>
  </si>
  <si>
    <t>1851666721</t>
  </si>
  <si>
    <t>110026007</t>
  </si>
  <si>
    <t>1598755027</t>
  </si>
  <si>
    <t>110026311</t>
  </si>
  <si>
    <t>1114922176</t>
  </si>
  <si>
    <t>JML CARE CENTER  INC</t>
  </si>
  <si>
    <t>110097948</t>
  </si>
  <si>
    <t>1538449954</t>
  </si>
  <si>
    <t>110116530</t>
  </si>
  <si>
    <t>1215391024</t>
  </si>
  <si>
    <t>JOHN SCOTT HOUSE NURSING &amp; REHABILITATION CENTER</t>
  </si>
  <si>
    <t>110026358</t>
  </si>
  <si>
    <t>1619086881</t>
  </si>
  <si>
    <t>JULIAN J LEVITT FAMILY NURSING HOME</t>
  </si>
  <si>
    <t>110025683</t>
  </si>
  <si>
    <t>1891780268</t>
  </si>
  <si>
    <t>KATZMAN FAMILY CENTER FOR LIVING</t>
  </si>
  <si>
    <t>110088700</t>
  </si>
  <si>
    <t>1033391859</t>
  </si>
  <si>
    <t>110026326</t>
  </si>
  <si>
    <t>1659447019</t>
  </si>
  <si>
    <t>110026338</t>
  </si>
  <si>
    <t>1366591919</t>
  </si>
  <si>
    <t>110081453</t>
  </si>
  <si>
    <t>1275789554</t>
  </si>
  <si>
    <t>LAFAYETTE REHABILITATION &amp; SKILLED NURSING FACILIT</t>
  </si>
  <si>
    <t>110026109</t>
  </si>
  <si>
    <t>1215921747</t>
  </si>
  <si>
    <t>LAKEVIEW HOUSE SKLD NRSG  AND RESIDENTIAL CARE FAC</t>
  </si>
  <si>
    <t>110100218</t>
  </si>
  <si>
    <t>1336550011</t>
  </si>
  <si>
    <t>110025848</t>
  </si>
  <si>
    <t>1972039113</t>
  </si>
  <si>
    <t>LAUREL RIDGE REHAB AND SKILLED CARE CENTER</t>
  </si>
  <si>
    <t>110026190</t>
  </si>
  <si>
    <t>1558448878</t>
  </si>
  <si>
    <t>LEDGEWOOD REHABILITATION &amp; SKILLED NURSING CENTER</t>
  </si>
  <si>
    <t>110130706</t>
  </si>
  <si>
    <t>1902322001</t>
  </si>
  <si>
    <t>110024502</t>
  </si>
  <si>
    <t>1689806937</t>
  </si>
  <si>
    <t>110026477</t>
  </si>
  <si>
    <t>1497748735</t>
  </si>
  <si>
    <t>LIBERTY COMMONS</t>
  </si>
  <si>
    <t>110026487</t>
  </si>
  <si>
    <t>1356304265</t>
  </si>
  <si>
    <t>110026369</t>
  </si>
  <si>
    <t>1225091770</t>
  </si>
  <si>
    <t>110026428</t>
  </si>
  <si>
    <t>1508828716</t>
  </si>
  <si>
    <t>110026341</t>
  </si>
  <si>
    <t>1669435616</t>
  </si>
  <si>
    <t>110109211</t>
  </si>
  <si>
    <t>1235505629</t>
  </si>
  <si>
    <t>110119920</t>
  </si>
  <si>
    <t>1548622152</t>
  </si>
  <si>
    <t>110026436</t>
  </si>
  <si>
    <t>1568422087</t>
  </si>
  <si>
    <t>110026429</t>
  </si>
  <si>
    <t>1134189673</t>
  </si>
  <si>
    <t>110026518</t>
  </si>
  <si>
    <t>1013978444</t>
  </si>
  <si>
    <t>110026329</t>
  </si>
  <si>
    <t>1225036080</t>
  </si>
  <si>
    <t>LIFE CARE CENTER OF THE NORTH SHORE</t>
  </si>
  <si>
    <t>110101458</t>
  </si>
  <si>
    <t>1508272584</t>
  </si>
  <si>
    <t>110026471</t>
  </si>
  <si>
    <t>1275594608</t>
  </si>
  <si>
    <t>LIFE CARE CENTER OF WEST BRIDGEWATER</t>
  </si>
  <si>
    <t>110026339</t>
  </si>
  <si>
    <t>1699736025</t>
  </si>
  <si>
    <t>LIFE CARE CENTER OF WILBRAHAM</t>
  </si>
  <si>
    <t>110024404</t>
  </si>
  <si>
    <t>1699772376</t>
  </si>
  <si>
    <t>110026666</t>
  </si>
  <si>
    <t>1629108055</t>
  </si>
  <si>
    <t>LINDA MANOR EXTENDED CARE FACILITY</t>
  </si>
  <si>
    <t>110101686</t>
  </si>
  <si>
    <t>1346493988</t>
  </si>
  <si>
    <t>110097943</t>
  </si>
  <si>
    <t>1548540966</t>
  </si>
  <si>
    <t>110083016</t>
  </si>
  <si>
    <t>1184850695</t>
  </si>
  <si>
    <t>110092848</t>
  </si>
  <si>
    <t>1881970739</t>
  </si>
  <si>
    <t>LUTHERAN REHABILITATION &amp; SKILLED CARE CENTER</t>
  </si>
  <si>
    <t>110026351</t>
  </si>
  <si>
    <t>1982765533</t>
  </si>
  <si>
    <t>110026702</t>
  </si>
  <si>
    <t>1033104856</t>
  </si>
  <si>
    <t>M I NURSING &amp; RESTORATIVE CENTER</t>
  </si>
  <si>
    <t>110026293</t>
  </si>
  <si>
    <t>1568457380</t>
  </si>
  <si>
    <t>110100431</t>
  </si>
  <si>
    <t>1790119212</t>
  </si>
  <si>
    <t>110133433</t>
  </si>
  <si>
    <t>1467950535</t>
  </si>
  <si>
    <t>MAPLEWOOD REHAB  AND NURSING</t>
  </si>
  <si>
    <t>110025765</t>
  </si>
  <si>
    <t>1821195165</t>
  </si>
  <si>
    <t>110026009</t>
  </si>
  <si>
    <t>1538154331</t>
  </si>
  <si>
    <t>110026500</t>
  </si>
  <si>
    <t>1659366045</t>
  </si>
  <si>
    <t>MARISTHILL NURSING &amp; REHABILITATION CENTER</t>
  </si>
  <si>
    <t>110100244</t>
  </si>
  <si>
    <t>1245641927</t>
  </si>
  <si>
    <t>MARLBOROUGH HILLS REHABILITATION &amp; HLTH CARE CTR</t>
  </si>
  <si>
    <t>110026359</t>
  </si>
  <si>
    <t>1679584338</t>
  </si>
  <si>
    <t>MARY ANN MORSE NURSING &amp; REHABILITATION</t>
  </si>
  <si>
    <t>110085055</t>
  </si>
  <si>
    <t>1578898755</t>
  </si>
  <si>
    <t>110026549</t>
  </si>
  <si>
    <t>1386676898</t>
  </si>
  <si>
    <t>110148522</t>
  </si>
  <si>
    <t>1982179610</t>
  </si>
  <si>
    <t>MATTAPAN HEALTH &amp; REHABILITATION CENTER</t>
  </si>
  <si>
    <t>110100974</t>
  </si>
  <si>
    <t>1316354228</t>
  </si>
  <si>
    <t>MAYFLOWER PLACE NURSING &amp; REHABILITATION CENTER</t>
  </si>
  <si>
    <t>110026251</t>
  </si>
  <si>
    <t>1780670869</t>
  </si>
  <si>
    <t>MEADOW GREEN NURSING AND REHABILITATION CENTER</t>
  </si>
  <si>
    <t>110097064</t>
  </si>
  <si>
    <t>1700221249</t>
  </si>
  <si>
    <t>MEADOWS OF CENTRAL MASSACHUSETTS (THE)</t>
  </si>
  <si>
    <t>110092575</t>
  </si>
  <si>
    <t>1265707749</t>
  </si>
  <si>
    <t>MEDFORD REHABILITATION AND NURSING CENTER</t>
  </si>
  <si>
    <t>110025919</t>
  </si>
  <si>
    <t>1144223074</t>
  </si>
  <si>
    <t>MEDWAY COUNTRY MANOR SKILLED NURSING &amp; REHABILITAT</t>
  </si>
  <si>
    <t>110124831</t>
  </si>
  <si>
    <t>1336678630</t>
  </si>
  <si>
    <t>110099254</t>
  </si>
  <si>
    <t>1417379132</t>
  </si>
  <si>
    <t>1861445710</t>
  </si>
  <si>
    <t>110101279</t>
  </si>
  <si>
    <t>1922415470</t>
  </si>
  <si>
    <t>MONT MARIE REHABILITATION &amp; HEALTHCARE CENTER</t>
  </si>
  <si>
    <t>110098268</t>
  </si>
  <si>
    <t>1487089066</t>
  </si>
  <si>
    <t>110130852</t>
  </si>
  <si>
    <t>1588170831</t>
  </si>
  <si>
    <t>110084194</t>
  </si>
  <si>
    <t>1295064947</t>
  </si>
  <si>
    <t>MT GREYLOCK EXTENDED CARE FACILITY</t>
  </si>
  <si>
    <t>110026684</t>
  </si>
  <si>
    <t>1174555635</t>
  </si>
  <si>
    <t>110026577</t>
  </si>
  <si>
    <t>1922087667</t>
  </si>
  <si>
    <t>NEVILLE CENTER AT FRESH POND FOR NURSING &amp; REHAB</t>
  </si>
  <si>
    <t>110026057</t>
  </si>
  <si>
    <t>1669529731</t>
  </si>
  <si>
    <t>NEVINS NURSING &amp; REHABILITATION CENTER</t>
  </si>
  <si>
    <t>110026698</t>
  </si>
  <si>
    <t>1710980792</t>
  </si>
  <si>
    <t>NEW BEDFORD JEWISH CONVALESCENT HOME, INC</t>
  </si>
  <si>
    <t>110026644</t>
  </si>
  <si>
    <t>1679561732</t>
  </si>
  <si>
    <t>NEW ENGLAND HOMES FOR THE DEAF, INC</t>
  </si>
  <si>
    <t>110026224</t>
  </si>
  <si>
    <t>1801832274</t>
  </si>
  <si>
    <t>110095828</t>
  </si>
  <si>
    <t>1538409925</t>
  </si>
  <si>
    <t>NEWTON WELLESLEY CENTER FOR ALZHEIMER'S CARE</t>
  </si>
  <si>
    <t>110026217</t>
  </si>
  <si>
    <t>1174607956</t>
  </si>
  <si>
    <t>NORTH ADAMS COMMONS NURSING &amp; REHABILITATION CENTE</t>
  </si>
  <si>
    <t>110129899</t>
  </si>
  <si>
    <t>1508386897</t>
  </si>
  <si>
    <t>NORTH END REHABILITATION AND HEALTHCARE CENTER</t>
  </si>
  <si>
    <t>110094540</t>
  </si>
  <si>
    <t>1760426282</t>
  </si>
  <si>
    <t>NORTHWOOD REHABILITATION &amp; HEALTHCARE CENTER</t>
  </si>
  <si>
    <t>110124822</t>
  </si>
  <si>
    <t>1417486713</t>
  </si>
  <si>
    <t>110026387</t>
  </si>
  <si>
    <t>1396736930</t>
  </si>
  <si>
    <t>NOTRE DAME LONG TERM CARE CENTER</t>
  </si>
  <si>
    <t>110026457</t>
  </si>
  <si>
    <t>1770516346</t>
  </si>
  <si>
    <t>110026155</t>
  </si>
  <si>
    <t>1972599124</t>
  </si>
  <si>
    <t>OAKDALE REHABILITATION &amp; SKILLED NURSING CENTER</t>
  </si>
  <si>
    <t>110124738</t>
  </si>
  <si>
    <t>1700315173</t>
  </si>
  <si>
    <t>110026652</t>
  </si>
  <si>
    <t>1104886613</t>
  </si>
  <si>
    <t>OAKS, THE</t>
  </si>
  <si>
    <t>110026696</t>
  </si>
  <si>
    <t>1780738914</t>
  </si>
  <si>
    <t>ODD FELLOWS HOME OF MASSACHUSETTS</t>
  </si>
  <si>
    <t>110026027</t>
  </si>
  <si>
    <t>1720077738</t>
  </si>
  <si>
    <t>110025786</t>
  </si>
  <si>
    <t>1073508883</t>
  </si>
  <si>
    <t>OUR LADYS HAVEN OF FAIRHAVEN INC</t>
  </si>
  <si>
    <t>110026288</t>
  </si>
  <si>
    <t>1184613275</t>
  </si>
  <si>
    <t>110100221</t>
  </si>
  <si>
    <t>1154732832</t>
  </si>
  <si>
    <t>OXFORD REHABILITATION &amp; HEALTH CARE CENTER, THE</t>
  </si>
  <si>
    <t>110088879</t>
  </si>
  <si>
    <t>1942482765</t>
  </si>
  <si>
    <t>PALM SKILLED  NRSING CR &amp; CTR FOR REHAB EXCELLENCE</t>
  </si>
  <si>
    <t>110026590</t>
  </si>
  <si>
    <t>1447247127</t>
  </si>
  <si>
    <t>110100084</t>
  </si>
  <si>
    <t>1710398797</t>
  </si>
  <si>
    <t>110099689</t>
  </si>
  <si>
    <t>1063838282</t>
  </si>
  <si>
    <t>PARK PLACE REHABILITATION &amp; SKILLED CARE CENTER</t>
  </si>
  <si>
    <t>110148538</t>
  </si>
  <si>
    <t>1306311030</t>
  </si>
  <si>
    <t>PARKWAY HEALTH AND REHABILITATION CENTER</t>
  </si>
  <si>
    <t>110100227</t>
  </si>
  <si>
    <t>1851702732</t>
  </si>
  <si>
    <t>PARSONS HILL REHABILITATION &amp; HEALTH CARE CENTER</t>
  </si>
  <si>
    <t>110026679</t>
  </si>
  <si>
    <t>1447233945</t>
  </si>
  <si>
    <t>PAVILION , THE</t>
  </si>
  <si>
    <t>110025823</t>
  </si>
  <si>
    <t>1134107196</t>
  </si>
  <si>
    <t>PENACOOK PLACE, INC</t>
  </si>
  <si>
    <t>110128803</t>
  </si>
  <si>
    <t>1972029098</t>
  </si>
  <si>
    <t>1376627331</t>
  </si>
  <si>
    <t>PILGRIM REHABILITATION &amp; SKILLED NURSING CENTER</t>
  </si>
  <si>
    <t>110026562</t>
  </si>
  <si>
    <t>1730167990</t>
  </si>
  <si>
    <t>110157420</t>
  </si>
  <si>
    <t>1548813850</t>
  </si>
  <si>
    <t>PLEASANT BAY OF BREWSTER REHAB CENTER</t>
  </si>
  <si>
    <t>110124736</t>
  </si>
  <si>
    <t>1295264679</t>
  </si>
  <si>
    <t>110094527</t>
  </si>
  <si>
    <t>1548250079</t>
  </si>
  <si>
    <t>PLYMOUTH REHABILITATION &amp; HEALTH CARE CENTER</t>
  </si>
  <si>
    <t>110026665</t>
  </si>
  <si>
    <t>1659341428</t>
  </si>
  <si>
    <t>110026161</t>
  </si>
  <si>
    <t>1316008113</t>
  </si>
  <si>
    <t>110026059</t>
  </si>
  <si>
    <t>1922031517</t>
  </si>
  <si>
    <t>110088976</t>
  </si>
  <si>
    <t>1205018025</t>
  </si>
  <si>
    <t>110149038</t>
  </si>
  <si>
    <t>1023588696</t>
  </si>
  <si>
    <t>PRESENTATION REHAB AND SKILLED CARE CENTER</t>
  </si>
  <si>
    <t>110159334</t>
  </si>
  <si>
    <t>1700424827</t>
  </si>
  <si>
    <t>110062840</t>
  </si>
  <si>
    <t>1003205667</t>
  </si>
  <si>
    <t>QUABOAG REHABILITATION &amp; SKILLED CARE FACILITY</t>
  </si>
  <si>
    <t>110026254</t>
  </si>
  <si>
    <t>1184701963</t>
  </si>
  <si>
    <t>QUEEN ANNE NURSING HOME, INC</t>
  </si>
  <si>
    <t>110122600</t>
  </si>
  <si>
    <t>1760932578</t>
  </si>
  <si>
    <t>QUINCY HEALTH AND REHABILITATION CENTER LLC</t>
  </si>
  <si>
    <t>110095107</t>
  </si>
  <si>
    <t>1053665240</t>
  </si>
  <si>
    <t>REHABILITATION &amp; NURSING CENTER AT EVERETT (THE)</t>
  </si>
  <si>
    <t>110095730</t>
  </si>
  <si>
    <t>1285974675</t>
  </si>
  <si>
    <t>RESERVOIR CENTER FOR HEALTH &amp; REHABILITATION, THE</t>
  </si>
  <si>
    <t>110158592</t>
  </si>
  <si>
    <t>1013572080</t>
  </si>
  <si>
    <t>REVOLUTION CHARLWELL</t>
  </si>
  <si>
    <t>110158578</t>
  </si>
  <si>
    <t>1205491271</t>
  </si>
  <si>
    <t>REVOLUTION KIMWELL</t>
  </si>
  <si>
    <t>110099286</t>
  </si>
  <si>
    <t>1578988010</t>
  </si>
  <si>
    <t>RIVER TERRACE REHABILITATION AND HEALTHCARE CTR</t>
  </si>
  <si>
    <t>110026227</t>
  </si>
  <si>
    <t>1558422352</t>
  </si>
  <si>
    <t>110025804</t>
  </si>
  <si>
    <t>1528055019</t>
  </si>
  <si>
    <t>RIVERCREST LONG TERM CARE</t>
  </si>
  <si>
    <t>110117714</t>
  </si>
  <si>
    <t>1609225721</t>
  </si>
  <si>
    <t>ROYAL AT WAYLAND REHABILITATION &amp; NURSING CENTER</t>
  </si>
  <si>
    <t>110080392</t>
  </si>
  <si>
    <t>1174629547</t>
  </si>
  <si>
    <t>ROYAL BRAINTREE NURSING AND REHABILITATION CENTER</t>
  </si>
  <si>
    <t>110026573</t>
  </si>
  <si>
    <t>1053491779</t>
  </si>
  <si>
    <t>ROYAL CAPE COD NURSING &amp; REHABILITATION CENTER</t>
  </si>
  <si>
    <t>110122384</t>
  </si>
  <si>
    <t>1801330899</t>
  </si>
  <si>
    <t>110024370</t>
  </si>
  <si>
    <t>1881774594</t>
  </si>
  <si>
    <t>ROYAL MEGANSETT NURSING &amp; REHABILITATION</t>
  </si>
  <si>
    <t>110098350</t>
  </si>
  <si>
    <t>1265862569</t>
  </si>
  <si>
    <t>ROYAL NORWELL NURSING &amp; REHABILITATION CENTER LLC</t>
  </si>
  <si>
    <t>110026552</t>
  </si>
  <si>
    <t>1497835110</t>
  </si>
  <si>
    <t>110100386</t>
  </si>
  <si>
    <t>1932514411</t>
  </si>
  <si>
    <t>ROYAL OF COTUIT</t>
  </si>
  <si>
    <t>110074864</t>
  </si>
  <si>
    <t>1902817299</t>
  </si>
  <si>
    <t>ROYAL OF FAIRHAVEN NURSING CENTER</t>
  </si>
  <si>
    <t>1447794433</t>
  </si>
  <si>
    <t>110096107</t>
  </si>
  <si>
    <t>1073853560</t>
  </si>
  <si>
    <t>SACHEM CENTER FOR HEALTH &amp; REHABILITATION</t>
  </si>
  <si>
    <t>110025807</t>
  </si>
  <si>
    <t>1174518971</t>
  </si>
  <si>
    <t>110153536</t>
  </si>
  <si>
    <t>1689238875</t>
  </si>
  <si>
    <t>SALEM REHAB CENTER</t>
  </si>
  <si>
    <t>110026332</t>
  </si>
  <si>
    <t>1144328691</t>
  </si>
  <si>
    <t>SANCTA MARIA NURSING FACILITY</t>
  </si>
  <si>
    <t>110088824</t>
  </si>
  <si>
    <t>1669654489</t>
  </si>
  <si>
    <t>SARAH BRAYTON NURSING CARE CTR</t>
  </si>
  <si>
    <t>110133481</t>
  </si>
  <si>
    <t>1447758529</t>
  </si>
  <si>
    <t>110090089</t>
  </si>
  <si>
    <t>1386936474</t>
  </si>
  <si>
    <t>SAVOY NURSING &amp; REHAB CTR</t>
  </si>
  <si>
    <t>110026048</t>
  </si>
  <si>
    <t>1417942004</t>
  </si>
  <si>
    <t>SEA VIEW CONVALESCENT AND NURSING HOME</t>
  </si>
  <si>
    <t>110026381</t>
  </si>
  <si>
    <t>1902983240</t>
  </si>
  <si>
    <t>SEACOAST NURSING &amp; REHABILITATION CENTER INC</t>
  </si>
  <si>
    <t>110122632</t>
  </si>
  <si>
    <t>1063419521</t>
  </si>
  <si>
    <t>SERENITY HILL NURSING CENTER</t>
  </si>
  <si>
    <t>110026675</t>
  </si>
  <si>
    <t>1942286158</t>
  </si>
  <si>
    <t>110025810</t>
  </si>
  <si>
    <t>1356496947</t>
  </si>
  <si>
    <t>110025847</t>
  </si>
  <si>
    <t>1821086984</t>
  </si>
  <si>
    <t>SHREWSBURY NURSING &amp; REHABILITATION CENTER</t>
  </si>
  <si>
    <t>110026324</t>
  </si>
  <si>
    <t>1417989013</t>
  </si>
  <si>
    <t>110158558</t>
  </si>
  <si>
    <t>1851851661</t>
  </si>
  <si>
    <t>SIXTEEN ACRES HEALTHCARE CENTER</t>
  </si>
  <si>
    <t>110026141</t>
  </si>
  <si>
    <t>1689685257</t>
  </si>
  <si>
    <t>SKILLED NURSING FACILITY AT NORTH HILL (THE)</t>
  </si>
  <si>
    <t>110088688</t>
  </si>
  <si>
    <t>1578745394</t>
  </si>
  <si>
    <t>SOMERSET RIDGE CENTER</t>
  </si>
  <si>
    <t>110099755</t>
  </si>
  <si>
    <t>1194146704</t>
  </si>
  <si>
    <t>SOUTH COVE MANOR NURSING &amp; REHABILITATION CENTER</t>
  </si>
  <si>
    <t>110128818</t>
  </si>
  <si>
    <t>1609392711</t>
  </si>
  <si>
    <t>110094538</t>
  </si>
  <si>
    <t>1881682854</t>
  </si>
  <si>
    <t>SOUTHBRIDGE REHABILITATION &amp; HEALTH CARE CENTER</t>
  </si>
  <si>
    <t>110087934</t>
  </si>
  <si>
    <t>1619277050</t>
  </si>
  <si>
    <t>110120318</t>
  </si>
  <si>
    <t>1477002855</t>
  </si>
  <si>
    <t>110087941</t>
  </si>
  <si>
    <t>1700186640</t>
  </si>
  <si>
    <t>110026397</t>
  </si>
  <si>
    <t>1659382851</t>
  </si>
  <si>
    <t>110026223</t>
  </si>
  <si>
    <t>1093714693</t>
  </si>
  <si>
    <t>SPAULDING NURSING &amp; THERAPY CENTER - BRIGHTON</t>
  </si>
  <si>
    <t>110099691</t>
  </si>
  <si>
    <t>1801213715</t>
  </si>
  <si>
    <t>SPRINGSIDE REHABILITATION AND SKILLED CARE CENTER</t>
  </si>
  <si>
    <t>110026282</t>
  </si>
  <si>
    <t>1952300543</t>
  </si>
  <si>
    <t>ST CAMILLUS HEALTH CENTER</t>
  </si>
  <si>
    <t>110081997</t>
  </si>
  <si>
    <t>1124271531</t>
  </si>
  <si>
    <t>ST FRANCIS REHABILITATION &amp; NURSING CENTER</t>
  </si>
  <si>
    <t>110025813</t>
  </si>
  <si>
    <t>1275515439</t>
  </si>
  <si>
    <t>ST JOSEPH MANOR HEALTH CARE INC</t>
  </si>
  <si>
    <t>110026663</t>
  </si>
  <si>
    <t>1336245703</t>
  </si>
  <si>
    <t>ST JOSEPH REHAB &amp; NURSING CARE CENTER</t>
  </si>
  <si>
    <t>110026531</t>
  </si>
  <si>
    <t>1366500498</t>
  </si>
  <si>
    <t>ST MARY HEALTH CARE CENTER</t>
  </si>
  <si>
    <t>110026685</t>
  </si>
  <si>
    <t>1235123894</t>
  </si>
  <si>
    <t>ST PATRICK'S MANOR</t>
  </si>
  <si>
    <t>110085574</t>
  </si>
  <si>
    <t>1700118957</t>
  </si>
  <si>
    <t>STERLING VILLAGE</t>
  </si>
  <si>
    <t>110026458</t>
  </si>
  <si>
    <t>1295746188</t>
  </si>
  <si>
    <t>STONE REHABILITATION AND SENIOR LIVING</t>
  </si>
  <si>
    <t>110087945</t>
  </si>
  <si>
    <t>1093015935</t>
  </si>
  <si>
    <t>110024524</t>
  </si>
  <si>
    <t>1215924147</t>
  </si>
  <si>
    <t>110026690</t>
  </si>
  <si>
    <t>1487659926</t>
  </si>
  <si>
    <t>110089154</t>
  </si>
  <si>
    <t>1487836201</t>
  </si>
  <si>
    <t>110102182</t>
  </si>
  <si>
    <t>1326467960</t>
  </si>
  <si>
    <t>SWEET BROOK OF WILLIAMSTOWN REHABILITATION &amp; N CTR</t>
  </si>
  <si>
    <t>110026226</t>
  </si>
  <si>
    <t>1710048525</t>
  </si>
  <si>
    <t>110133866</t>
  </si>
  <si>
    <t>1508398082</t>
  </si>
  <si>
    <t>TIMBERLYN HEIGHTS NURSING AND REHABILITATION</t>
  </si>
  <si>
    <t>110025837</t>
  </si>
  <si>
    <t>1639230584</t>
  </si>
  <si>
    <t>110091552</t>
  </si>
  <si>
    <t>1851675490</t>
  </si>
  <si>
    <t>TOWN AND COUNTRY HEALTH CARE CENTER</t>
  </si>
  <si>
    <t>110087908</t>
  </si>
  <si>
    <t>1013217942</t>
  </si>
  <si>
    <t>110133565</t>
  </si>
  <si>
    <t>1659879740</t>
  </si>
  <si>
    <t>110156379</t>
  </si>
  <si>
    <t>1659832236</t>
  </si>
  <si>
    <t>VERO HEALTH &amp; REHAB OF HAMPDEN</t>
  </si>
  <si>
    <t>110156424</t>
  </si>
  <si>
    <t>1669933255</t>
  </si>
  <si>
    <t>VERO HEALTH &amp; REHAB OF SOUTH HADLEY</t>
  </si>
  <si>
    <t>110156390</t>
  </si>
  <si>
    <t>1336600923</t>
  </si>
  <si>
    <t>VERO HEALTH &amp; REHAB OF WILBRAHAM</t>
  </si>
  <si>
    <t>110026163</t>
  </si>
  <si>
    <t>1326109141</t>
  </si>
  <si>
    <t>VICTORIA HAVEN NURSING FACILITY</t>
  </si>
  <si>
    <t>110088742</t>
  </si>
  <si>
    <t>1386826105</t>
  </si>
  <si>
    <t>110026612</t>
  </si>
  <si>
    <t>1316957681</t>
  </si>
  <si>
    <t>110130925</t>
  </si>
  <si>
    <t>1750807863</t>
  </si>
  <si>
    <t>110130926</t>
  </si>
  <si>
    <t>1659897767</t>
  </si>
  <si>
    <t>110099257</t>
  </si>
  <si>
    <t>1255753950</t>
  </si>
  <si>
    <t>110112903</t>
  </si>
  <si>
    <t>1861865065</t>
  </si>
  <si>
    <t>WATERVIEW LODGE LLC, REHABILITATION &amp; HEALTHCARE</t>
  </si>
  <si>
    <t>110100224</t>
  </si>
  <si>
    <t>1063823748</t>
  </si>
  <si>
    <t>WEBSTER MANOR REHABILITATION &amp; HEALTH CARE CENTER</t>
  </si>
  <si>
    <t>110098154</t>
  </si>
  <si>
    <t>1447697461</t>
  </si>
  <si>
    <t>WEBSTER PARK REHABILITATION AND HEALTHCARE CENTER</t>
  </si>
  <si>
    <t>110124761</t>
  </si>
  <si>
    <t>1366971749</t>
  </si>
  <si>
    <t>110124794</t>
  </si>
  <si>
    <t>1093244550</t>
  </si>
  <si>
    <t>110104293</t>
  </si>
  <si>
    <t>1417347170</t>
  </si>
  <si>
    <t>110148554</t>
  </si>
  <si>
    <t>1689140428</t>
  </si>
  <si>
    <t>WEST ROXBURY HEALTH &amp; REHABILITATION CENTER</t>
  </si>
  <si>
    <t>110026063</t>
  </si>
  <si>
    <t>1013984871</t>
  </si>
  <si>
    <t>WEST SIDE HOUSE LTC FACILITY</t>
  </si>
  <si>
    <t>110130927</t>
  </si>
  <si>
    <t>1730605841</t>
  </si>
  <si>
    <t>110026615</t>
  </si>
  <si>
    <t>1154331353</t>
  </si>
  <si>
    <t>110110583</t>
  </si>
  <si>
    <t>1326416306</t>
  </si>
  <si>
    <t>WESTFIELD GARDENS NURSING AND REHAB</t>
  </si>
  <si>
    <t>110089105</t>
  </si>
  <si>
    <t>1194907915</t>
  </si>
  <si>
    <t>110078934</t>
  </si>
  <si>
    <t>1255704698</t>
  </si>
  <si>
    <t>WHITTIER BRADFORD TRANSITIONAL CARE UNIT</t>
  </si>
  <si>
    <t>110027433</t>
  </si>
  <si>
    <t>1942562111</t>
  </si>
  <si>
    <t>1821092263</t>
  </si>
  <si>
    <t>1679577175</t>
  </si>
  <si>
    <t>110089055</t>
  </si>
  <si>
    <t>1649452467</t>
  </si>
  <si>
    <t>110026016</t>
  </si>
  <si>
    <t>1619971215</t>
  </si>
  <si>
    <t>WINCHESTER NURSING CENTER, INC</t>
  </si>
  <si>
    <t>110026535</t>
  </si>
  <si>
    <t>1538235965</t>
  </si>
  <si>
    <t>WINDEMERE NURSING &amp; REHAB CTR ON MARTHAS VINEYARD</t>
  </si>
  <si>
    <t>1710053137</t>
  </si>
  <si>
    <t>WINDSOR NURSING &amp; RETIREMENT HOME</t>
  </si>
  <si>
    <t>110113437</t>
  </si>
  <si>
    <t>1437523057</t>
  </si>
  <si>
    <t>110113441</t>
  </si>
  <si>
    <t>1790159275</t>
  </si>
  <si>
    <t>110025673</t>
  </si>
  <si>
    <t>1477501245</t>
  </si>
  <si>
    <t>110026464</t>
  </si>
  <si>
    <t>1033168984</t>
  </si>
  <si>
    <t>110113448</t>
  </si>
  <si>
    <t>1063886604</t>
  </si>
  <si>
    <t>110113452</t>
  </si>
  <si>
    <t>1366816993</t>
  </si>
  <si>
    <t>110026630</t>
  </si>
  <si>
    <t>1144279712</t>
  </si>
  <si>
    <t>WINGATE AT SILVER LAKE</t>
  </si>
  <si>
    <t>110113456</t>
  </si>
  <si>
    <t>1962867036</t>
  </si>
  <si>
    <t>110025834</t>
  </si>
  <si>
    <t>1285638890</t>
  </si>
  <si>
    <t>WOBURN NURSING CENTER, INC</t>
  </si>
  <si>
    <t>110099011</t>
  </si>
  <si>
    <t>1437571130</t>
  </si>
  <si>
    <t>110094544</t>
  </si>
  <si>
    <t>1437146503</t>
  </si>
  <si>
    <t>WORCESTER REHABILITATION &amp; HEALTH CARE CENTER</t>
  </si>
  <si>
    <t>Key:</t>
  </si>
  <si>
    <t>Yellow Cells = User Entered Data</t>
  </si>
  <si>
    <t>Facility</t>
  </si>
  <si>
    <t>ProviderID</t>
  </si>
  <si>
    <t>Increased Staff Spending</t>
  </si>
  <si>
    <t>Tempory Nurse Services</t>
  </si>
  <si>
    <t>Value</t>
  </si>
  <si>
    <t>Avg Rate</t>
  </si>
  <si>
    <t>3. Infection Control Measures</t>
  </si>
  <si>
    <t>Infection Control Measures</t>
  </si>
  <si>
    <t>4. Additional Items</t>
  </si>
  <si>
    <t>PPE Spending</t>
  </si>
  <si>
    <t>Hotel stays or other temporary lodging</t>
  </si>
  <si>
    <t>Tablet Computers</t>
  </si>
  <si>
    <t>Staff_Item_Type</t>
  </si>
  <si>
    <t>Permissible_Use</t>
  </si>
  <si>
    <t>Spending_Plan</t>
  </si>
  <si>
    <t>File Name To Use:</t>
  </si>
  <si>
    <r>
      <t xml:space="preserve">Note:
- </t>
    </r>
    <r>
      <rPr>
        <sz val="11"/>
        <color theme="1"/>
        <rFont val="Calibri"/>
        <family val="2"/>
        <scheme val="minor"/>
      </rPr>
      <t>The supplemental payment amount that each facility receives will be calculated in accordance with Administrative Bulletin Administrative Bulletin. EOHHS will make best efforts to communicate an accurate first supplemental  payment amount to each facility as it distributes this initial financial plan template, but such communication does not obligate EOHHS to pay a different amount than the amount the nursing facility should receive in accordance with the Administrative Bulletin.
- Facilities are required to submit an interim financial report June 30, 2020 to account for the way in which the first supplemental payments was spent</t>
    </r>
    <r>
      <rPr>
        <b/>
        <sz val="11"/>
        <color theme="1"/>
        <rFont val="Calibri"/>
        <family val="2"/>
        <scheme val="minor"/>
      </rPr>
      <t>. Facilities are not obligated to spend their first supplemental payment in accordance with the plan described in their initial financial plan and will not be penalized if their actual spending differs.</t>
    </r>
  </si>
  <si>
    <r>
      <rPr>
        <b/>
        <sz val="11"/>
        <color theme="1"/>
        <rFont val="Calibri"/>
        <family val="2"/>
        <scheme val="minor"/>
      </rPr>
      <t xml:space="preserve">Permissible use categories
</t>
    </r>
    <r>
      <rPr>
        <sz val="11"/>
        <color theme="1"/>
        <rFont val="Calibri"/>
        <family val="2"/>
        <scheme val="minor"/>
      </rPr>
      <t>i.  Increased wages or retention bonuses for existing employees, increased wages or signing bonuses for employees hired as eligible staff between May 1, 2020, and July 31, 2020. For purposes of this administrative bulletin, eligible staff are defined as certified nursing assistants (CNAs), licensed practical nurses (LPNs), registered nurses (RNs), dietary aides, housekeeping aides, laundry aides, activities staff, social workers, and directors of nursing who are hired as full-time, part-time employees, or per-diem employees;
ii. Temporary nurse services;
iii. Infection control measures, including, but not limited to, contract housekeeping and servicing of heating, air conditioning and ventilation;
iv. Personal protective equipment and screening equipment, including coveralls, face shields, hand sanitizer, head covers, respirators, gloves, face masks, sanitizing wipes, shoe covers, surgical goggles, gowns, thermometers and pulse oximeters;
v. Hotel stays or other temporary lodging that directly benefit staff by allowing them to temporarily reside closer to the facility or isolate themselves from family or others in their home; and
vi. Tablet computers or similar technology to enable residents in the facility to have regular live video communications with family members.</t>
    </r>
  </si>
  <si>
    <r>
      <rPr>
        <b/>
        <sz val="11"/>
        <color theme="1"/>
        <rFont val="Calibri"/>
        <family val="2"/>
        <scheme val="minor"/>
      </rPr>
      <t xml:space="preserve">Requirement to submit an Initial Financial Plan
</t>
    </r>
    <r>
      <rPr>
        <sz val="11"/>
        <color theme="1"/>
        <rFont val="Calibri"/>
        <family val="2"/>
        <scheme val="minor"/>
      </rPr>
      <t>Section 7. Each facility will be required to submit an initial financial plan by May 21, 2020, listing the permissible use(s) on which it intends to spend the supplemental payment calculated under Section 3 of this administrative bulletin, along with the anticipated amount of expenditure for such permissible use(s). Nursing facilities must submit the initial financial plan, using the form designated as Appendix A of this administrative bulletin, to the CHIA submissions portal by May 21, 2020, in order to be eligible for supplemental payments under this bulletin.</t>
    </r>
  </si>
  <si>
    <t>Please provide below an initial financial plan listing the permissible uses the facility plans to spend its first supplemental payment on from May 1, 2020 to June 6,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</si>
</sst>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409]* #,##0_);_([$$-409]* \(#,##0\);_([$$-409]* &quot;-&quot;??_);_(@_)"/>
  </numFmts>
  <fonts count="11"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color theme="1"/>
      <name val="Times New Roman"/>
      <family val="1"/>
    </font>
    <font>
      <b/>
      <sz val="8"/>
      <color indexed="81"/>
      <name val="Tahoma"/>
      <family val="2"/>
    </font>
    <font>
      <sz val="8"/>
      <color indexed="81"/>
      <name val="Tahoma"/>
      <family val="2"/>
    </font>
    <font>
      <b/>
      <sz val="9"/>
      <color indexed="81"/>
      <name val="Tahoma"/>
      <family val="2"/>
    </font>
    <font>
      <sz val="9"/>
      <color indexed="81"/>
      <name val="Tahoma"/>
      <family val="2"/>
    </font>
    <font>
      <sz val="10"/>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2" fillId="0" borderId="0" xfId="0" applyFont="1" applyFill="1"/>
    <xf numFmtId="0" fontId="1" fillId="0" borderId="0" xfId="0" applyFont="1"/>
    <xf numFmtId="0" fontId="4" fillId="0" borderId="0" xfId="0" applyFont="1" applyFill="1"/>
    <xf numFmtId="0" fontId="3" fillId="0" borderId="0" xfId="1" applyFill="1"/>
    <xf numFmtId="0" fontId="0" fillId="0" borderId="0" xfId="0" applyAlignment="1">
      <alignment wrapText="1"/>
    </xf>
    <xf numFmtId="0" fontId="0" fillId="2" borderId="1" xfId="0" applyFill="1" applyBorder="1"/>
    <xf numFmtId="0" fontId="1" fillId="0" borderId="0" xfId="0" applyFont="1" applyAlignment="1">
      <alignment wrapText="1"/>
    </xf>
    <xf numFmtId="0" fontId="0" fillId="0" borderId="0" xfId="0" applyFont="1"/>
    <xf numFmtId="0" fontId="0" fillId="0" borderId="0" xfId="0" applyAlignment="1">
      <alignment horizontal="center" wrapText="1"/>
    </xf>
    <xf numFmtId="0" fontId="1" fillId="0" borderId="0" xfId="0" applyFont="1" applyFill="1" applyBorder="1"/>
    <xf numFmtId="0" fontId="5" fillId="0" borderId="0" xfId="0" applyFont="1"/>
    <xf numFmtId="164" fontId="0" fillId="0" borderId="0" xfId="0" applyNumberFormat="1" applyFill="1" applyBorder="1" applyAlignment="1">
      <alignment wrapText="1"/>
    </xf>
    <xf numFmtId="164" fontId="0" fillId="0" borderId="0" xfId="0" applyNumberFormat="1" applyAlignment="1">
      <alignment wrapText="1"/>
    </xf>
    <xf numFmtId="49" fontId="0" fillId="0" borderId="0" xfId="0" applyNumberFormat="1"/>
    <xf numFmtId="0" fontId="1" fillId="0" borderId="0" xfId="0" applyFont="1" applyAlignment="1">
      <alignment horizontal="right" wrapText="1"/>
    </xf>
    <xf numFmtId="0" fontId="0" fillId="3" borderId="1" xfId="0" applyFill="1" applyBorder="1" applyProtection="1">
      <protection locked="0"/>
    </xf>
    <xf numFmtId="164" fontId="0" fillId="3" borderId="1" xfId="0" applyNumberFormat="1" applyFill="1" applyBorder="1" applyAlignment="1" applyProtection="1">
      <alignment wrapText="1"/>
      <protection locked="0"/>
    </xf>
    <xf numFmtId="164" fontId="0" fillId="4" borderId="1" xfId="0" applyNumberFormat="1" applyFill="1" applyBorder="1" applyAlignment="1">
      <alignment wrapText="1"/>
    </xf>
    <xf numFmtId="0" fontId="0" fillId="3" borderId="1" xfId="0" applyFill="1" applyBorder="1" applyAlignment="1" applyProtection="1">
      <alignment wrapText="1"/>
      <protection locked="0"/>
    </xf>
    <xf numFmtId="0" fontId="0" fillId="3" borderId="1" xfId="0" applyNumberFormat="1" applyFill="1" applyBorder="1" applyAlignment="1" applyProtection="1">
      <alignment wrapText="1"/>
      <protection locked="0"/>
    </xf>
    <xf numFmtId="0" fontId="4" fillId="0" borderId="1" xfId="0" applyFont="1" applyFill="1" applyBorder="1"/>
    <xf numFmtId="0" fontId="0" fillId="0" borderId="0" xfId="0" applyProtection="1">
      <protection hidden="1"/>
    </xf>
    <xf numFmtId="0" fontId="4" fillId="3" borderId="1" xfId="0" applyFont="1" applyFill="1" applyBorder="1" applyProtection="1">
      <protection locked="0"/>
    </xf>
    <xf numFmtId="49" fontId="10" fillId="0" borderId="0" xfId="0" applyNumberFormat="1" applyFont="1" applyFill="1" applyBorder="1" applyAlignment="1"/>
    <xf numFmtId="49" fontId="2" fillId="0" borderId="0" xfId="0" applyNumberFormat="1" applyFont="1" applyFill="1" applyBorder="1" applyAlignment="1"/>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0"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0"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2" xfId="0" applyFont="1" applyBorder="1" applyAlignment="1">
      <alignment vertical="top" wrapText="1"/>
    </xf>
    <xf numFmtId="0" fontId="1" fillId="3" borderId="0" xfId="0" applyFont="1" applyFill="1" applyAlignment="1">
      <alignment horizontal="center"/>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cellXfs>
  <cellStyles count="2">
    <cellStyle name="Hyperlink" xfId="1" builtinId="8"/>
    <cellStyle name="Normal" xfId="0" builtinId="0"/>
  </cellStyles>
  <dxfs count="2">
    <dxf>
      <font>
        <strike val="0"/>
        <outline val="0"/>
        <shadow val="0"/>
        <u val="none"/>
        <vertAlign val="baseline"/>
        <color theme="0"/>
      </font>
      <fill>
        <patternFill patternType="none">
          <fgColor indexed="64"/>
          <bgColor auto="1"/>
        </patternFill>
      </fill>
    </dxf>
    <dxf>
      <font>
        <color rgb="FF9C0006"/>
      </font>
      <fill>
        <patternFill>
          <bgColor rgb="FFFFC7CE"/>
        </patternFill>
      </fill>
    </dxf>
  </dxfs>
  <tableStyles count="0" defaultTableStyle="TableStyleMedium2" defaultPivotStyle="PivotStyleLight16"/>
  <colors>
    <mruColors>
      <color rgb="FFC7E0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3</xdr:col>
      <xdr:colOff>101600</xdr:colOff>
      <xdr:row>8</xdr:row>
      <xdr:rowOff>133350</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0" y="19050"/>
          <a:ext cx="4267200" cy="1587500"/>
        </a:xfrm>
        <a:prstGeom prst="rect">
          <a:avLst/>
        </a:prstGeom>
        <a:solidFill>
          <a:srgbClr val="C7E0F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1400" b="1">
              <a:solidFill>
                <a:sysClr val="windowText" lastClr="000000"/>
              </a:solidFill>
              <a:latin typeface="+mn-lt"/>
              <a:cs typeface="Arial" panose="020B0604020202020204" pitchFamily="34" charset="0"/>
            </a:rPr>
            <a:t>Nursing Facility</a:t>
          </a:r>
        </a:p>
        <a:p>
          <a:r>
            <a:rPr lang="en-US" sz="1400" b="1" kern="1200">
              <a:solidFill>
                <a:sysClr val="windowText" lastClr="000000"/>
              </a:solidFill>
              <a:latin typeface="+mn-lt"/>
              <a:ea typeface="+mn-ea"/>
              <a:cs typeface="Arial" panose="020B0604020202020204" pitchFamily="34" charset="0"/>
            </a:rPr>
            <a:t>Initial Financial Plan</a:t>
          </a:r>
        </a:p>
        <a:p>
          <a:r>
            <a:rPr lang="en-US" sz="1400" b="1" kern="1200">
              <a:solidFill>
                <a:sysClr val="windowText" lastClr="000000"/>
              </a:solidFill>
              <a:latin typeface="+mn-lt"/>
              <a:ea typeface="+mn-ea"/>
              <a:cs typeface="Arial" panose="020B0604020202020204" pitchFamily="34" charset="0"/>
            </a:rPr>
            <a:t>Appendix</a:t>
          </a:r>
          <a:r>
            <a:rPr lang="en-US" sz="1400" b="1" kern="1200" baseline="0">
              <a:solidFill>
                <a:sysClr val="windowText" lastClr="000000"/>
              </a:solidFill>
              <a:latin typeface="+mn-lt"/>
              <a:ea typeface="+mn-ea"/>
              <a:cs typeface="Arial" panose="020B0604020202020204" pitchFamily="34" charset="0"/>
            </a:rPr>
            <a:t> A</a:t>
          </a:r>
        </a:p>
        <a:p>
          <a:r>
            <a:rPr lang="en-US" sz="1400" b="1" kern="1200" baseline="0">
              <a:solidFill>
                <a:sysClr val="windowText" lastClr="000000"/>
              </a:solidFill>
              <a:latin typeface="+mn-lt"/>
              <a:ea typeface="+mn-ea"/>
              <a:cs typeface="Arial" panose="020B0604020202020204" pitchFamily="34" charset="0"/>
            </a:rPr>
            <a:t>Accountability and Support Administrative Bulletin</a:t>
          </a:r>
          <a:endParaRPr lang="en-US" sz="1400" b="1" kern="1200">
            <a:solidFill>
              <a:sysClr val="windowText" lastClr="000000"/>
            </a:solidFill>
            <a:latin typeface="+mn-lt"/>
            <a:ea typeface="+mn-ea"/>
            <a:cs typeface="Arial" panose="020B0604020202020204" pitchFamily="34" charset="0"/>
          </a:endParaRPr>
        </a:p>
        <a:p>
          <a:r>
            <a:rPr lang="en-US" sz="1100" b="0" i="0" u="none" strike="noStrike" kern="1200">
              <a:solidFill>
                <a:schemeClr val="bg1">
                  <a:lumMod val="50000"/>
                </a:schemeClr>
              </a:solidFill>
              <a:effectLst/>
              <a:latin typeface="+mn-lt"/>
              <a:ea typeface="+mn-ea"/>
              <a:cs typeface="+mn-cs"/>
            </a:rPr>
            <a:t>Due Date:</a:t>
          </a:r>
          <a:r>
            <a:rPr lang="en-US" sz="1100" b="0">
              <a:solidFill>
                <a:schemeClr val="bg1">
                  <a:lumMod val="50000"/>
                </a:schemeClr>
              </a:solidFill>
            </a:rPr>
            <a:t> </a:t>
          </a:r>
          <a:r>
            <a:rPr lang="en-US" sz="1100" b="0" i="0" u="none" strike="noStrike" kern="1200">
              <a:solidFill>
                <a:schemeClr val="bg1">
                  <a:lumMod val="50000"/>
                </a:schemeClr>
              </a:solidFill>
              <a:effectLst/>
              <a:latin typeface="+mn-lt"/>
              <a:ea typeface="+mn-ea"/>
              <a:cs typeface="+mn-cs"/>
            </a:rPr>
            <a:t>Thursday, May 21, 2020 @ 11:59pm </a:t>
          </a:r>
        </a:p>
        <a:p>
          <a:r>
            <a:rPr lang="en-US" sz="1100" b="0" i="0" u="none" strike="noStrike" kern="1200">
              <a:solidFill>
                <a:schemeClr val="bg1">
                  <a:lumMod val="50000"/>
                </a:schemeClr>
              </a:solidFill>
              <a:effectLst/>
              <a:latin typeface="+mn-lt"/>
              <a:ea typeface="+mn-ea"/>
              <a:cs typeface="+mn-cs"/>
            </a:rPr>
            <a:t>Submission to:</a:t>
          </a:r>
          <a:r>
            <a:rPr lang="en-US" sz="1100">
              <a:solidFill>
                <a:schemeClr val="bg1">
                  <a:lumMod val="50000"/>
                </a:schemeClr>
              </a:solidFill>
            </a:rPr>
            <a:t> </a:t>
          </a:r>
          <a:r>
            <a:rPr lang="en-US" sz="1100" b="0" i="0" u="sng" strike="noStrike" kern="1200">
              <a:solidFill>
                <a:schemeClr val="lt1"/>
              </a:solidFill>
              <a:effectLst/>
              <a:latin typeface="+mn-lt"/>
              <a:ea typeface="+mn-ea"/>
              <a:cs typeface="+mn-cs"/>
              <a:hlinkClick xmlns:r="http://schemas.openxmlformats.org/officeDocument/2006/relationships" r:id=""/>
            </a:rPr>
            <a:t>CHIANursingFacilityData@state.ma.us</a:t>
          </a:r>
          <a:r>
            <a:rPr lang="en-US" sz="1100"/>
            <a:t> </a:t>
          </a:r>
        </a:p>
      </xdr:txBody>
    </xdr:sp>
    <xdr:clientData/>
  </xdr:twoCellAnchor>
  <xdr:twoCellAnchor>
    <xdr:from>
      <xdr:col>0</xdr:col>
      <xdr:colOff>127000</xdr:colOff>
      <xdr:row>9</xdr:row>
      <xdr:rowOff>101600</xdr:rowOff>
    </xdr:from>
    <xdr:to>
      <xdr:col>4</xdr:col>
      <xdr:colOff>425450</xdr:colOff>
      <xdr:row>20</xdr:row>
      <xdr:rowOff>133350</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127000" y="1758950"/>
          <a:ext cx="5073650" cy="2057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n>
                <a:noFill/>
              </a:ln>
              <a:solidFill>
                <a:sysClr val="windowText" lastClr="000000"/>
              </a:solidFill>
            </a:rPr>
            <a:t>Instructions</a:t>
          </a:r>
        </a:p>
        <a:p>
          <a:r>
            <a:rPr lang="en-US" sz="1050" b="0" u="none">
              <a:ln>
                <a:noFill/>
              </a:ln>
              <a:solidFill>
                <a:sysClr val="windowText" lastClr="000000"/>
              </a:solidFill>
            </a:rPr>
            <a:t>Save</a:t>
          </a:r>
          <a:r>
            <a:rPr lang="en-US" sz="1050" b="0" u="none" baseline="0">
              <a:ln>
                <a:noFill/>
              </a:ln>
              <a:solidFill>
                <a:sysClr val="windowText" lastClr="000000"/>
              </a:solidFill>
            </a:rPr>
            <a:t> your file using the following convention:</a:t>
          </a:r>
        </a:p>
        <a:p>
          <a:r>
            <a:rPr lang="en-US" sz="1050" b="0" i="1" u="none">
              <a:ln>
                <a:noFill/>
              </a:ln>
              <a:solidFill>
                <a:sysClr val="windowText" lastClr="000000"/>
              </a:solidFill>
            </a:rPr>
            <a:t>Provider</a:t>
          </a:r>
          <a:r>
            <a:rPr lang="en-US" sz="1050" b="0" i="1" u="none" baseline="0">
              <a:ln>
                <a:noFill/>
              </a:ln>
              <a:solidFill>
                <a:sysClr val="windowText" lastClr="000000"/>
              </a:solidFill>
            </a:rPr>
            <a:t> Name_Provider ID_InitialFinancialPlan.xlsx (See right for auto-generated name)</a:t>
          </a:r>
          <a:endParaRPr lang="en-US" sz="1050" b="0" i="1" u="none">
            <a:ln>
              <a:noFill/>
            </a:ln>
            <a:solidFill>
              <a:sysClr val="windowText" lastClr="000000"/>
            </a:solidFill>
          </a:endParaRPr>
        </a:p>
        <a:p>
          <a:endParaRPr lang="en-US" sz="1050" b="1" u="sng">
            <a:ln>
              <a:noFill/>
            </a:ln>
            <a:solidFill>
              <a:sysClr val="windowText" lastClr="000000"/>
            </a:solidFill>
          </a:endParaRPr>
        </a:p>
        <a:p>
          <a:r>
            <a:rPr lang="en-US" sz="1050" b="1" u="none">
              <a:ln>
                <a:noFill/>
              </a:ln>
              <a:solidFill>
                <a:schemeClr val="accent2"/>
              </a:solidFill>
            </a:rPr>
            <a:t>Tab A: Baseline Data</a:t>
          </a:r>
        </a:p>
        <a:p>
          <a:pPr marL="171450" indent="-171450">
            <a:buFont typeface="Arial" panose="020B0604020202020204" pitchFamily="34" charset="0"/>
            <a:buChar char="•"/>
          </a:pPr>
          <a:r>
            <a:rPr lang="en-US" sz="1050" b="1" u="none">
              <a:ln>
                <a:noFill/>
              </a:ln>
              <a:solidFill>
                <a:sysClr val="windowText" lastClr="000000"/>
              </a:solidFill>
            </a:rPr>
            <a:t>Facility Name:</a:t>
          </a:r>
          <a:r>
            <a:rPr lang="en-US" sz="1050" b="1" u="none" baseline="0">
              <a:ln>
                <a:noFill/>
              </a:ln>
              <a:solidFill>
                <a:sysClr val="windowText" lastClr="000000"/>
              </a:solidFill>
            </a:rPr>
            <a:t> </a:t>
          </a:r>
          <a:r>
            <a:rPr lang="en-US" sz="1050" b="0" u="none">
              <a:ln>
                <a:noFill/>
              </a:ln>
              <a:solidFill>
                <a:sysClr val="windowText" lastClr="000000"/>
              </a:solidFill>
            </a:rPr>
            <a:t>Select</a:t>
          </a:r>
          <a:r>
            <a:rPr lang="en-US" sz="1050" b="0" u="none" baseline="0">
              <a:ln>
                <a:noFill/>
              </a:ln>
              <a:solidFill>
                <a:sysClr val="windowText" lastClr="000000"/>
              </a:solidFill>
            </a:rPr>
            <a:t> the reporting facility's name using the drop down menu.</a:t>
          </a:r>
        </a:p>
        <a:p>
          <a:pPr marL="171450" indent="-171450">
            <a:buFont typeface="Arial" panose="020B0604020202020204" pitchFamily="34" charset="0"/>
            <a:buChar char="•"/>
          </a:pPr>
          <a:r>
            <a:rPr lang="en-US" sz="1050" b="1" u="none">
              <a:ln>
                <a:noFill/>
              </a:ln>
              <a:solidFill>
                <a:sysClr val="windowText" lastClr="000000"/>
              </a:solidFill>
            </a:rPr>
            <a:t>Provider ID:</a:t>
          </a:r>
          <a:r>
            <a:rPr lang="en-US" sz="1050" b="1" u="none" baseline="0">
              <a:ln>
                <a:noFill/>
              </a:ln>
              <a:solidFill>
                <a:sysClr val="windowText" lastClr="000000"/>
              </a:solidFill>
            </a:rPr>
            <a:t> </a:t>
          </a:r>
          <a:r>
            <a:rPr lang="en-US" sz="1050" b="0" u="none" baseline="0">
              <a:ln>
                <a:noFill/>
              </a:ln>
              <a:solidFill>
                <a:sysClr val="windowText" lastClr="000000"/>
              </a:solidFill>
            </a:rPr>
            <a:t>This field will autopopulate based on the facility name entered above.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prstClr val="black"/>
              </a:solidFill>
              <a:effectLst/>
              <a:uLnTx/>
              <a:uFillTx/>
              <a:latin typeface="+mn-lt"/>
              <a:ea typeface="+mn-ea"/>
              <a:cs typeface="+mn-cs"/>
            </a:rPr>
            <a:t>1st Supplemental Payment Amount</a:t>
          </a:r>
          <a:r>
            <a:rPr kumimoji="0" lang="en-US" sz="1050" b="0" i="0" u="none" strike="noStrike" kern="0" cap="none" spc="0" normalizeH="0" baseline="0" noProof="0">
              <a:ln>
                <a:noFill/>
              </a:ln>
              <a:solidFill>
                <a:prstClr val="black"/>
              </a:solidFill>
              <a:effectLst/>
              <a:uLnTx/>
              <a:uFillTx/>
              <a:latin typeface="+mn-lt"/>
              <a:ea typeface="+mn-ea"/>
              <a:cs typeface="+mn-cs"/>
            </a:rPr>
            <a:t>: Fill in the payment amount using the amount emailed to your facility.</a:t>
          </a:r>
          <a:endParaRPr kumimoji="0" lang="en-US" sz="1050" b="1"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prstClr val="black"/>
              </a:solidFill>
              <a:effectLst/>
              <a:uLnTx/>
              <a:uFillTx/>
              <a:latin typeface="+mn-lt"/>
              <a:ea typeface="+mn-ea"/>
              <a:cs typeface="+mn-cs"/>
            </a:rPr>
            <a:t>Initial Financial Plan</a:t>
          </a:r>
          <a:r>
            <a:rPr kumimoji="0" lang="en-US" sz="1050" b="0" i="0" u="none" strike="noStrike" kern="0" cap="none" spc="0" normalizeH="0" baseline="0" noProof="0">
              <a:ln>
                <a:noFill/>
              </a:ln>
              <a:solidFill>
                <a:prstClr val="black"/>
              </a:solidFill>
              <a:effectLst/>
              <a:uLnTx/>
              <a:uFillTx/>
              <a:latin typeface="+mn-lt"/>
              <a:ea typeface="+mn-ea"/>
              <a:cs typeface="+mn-cs"/>
            </a:rPr>
            <a:t>: Indicate how you plan to spend the first supplemental payment 5/1-6/6 pursuant to the accountability and support administrative bulletin</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1" i="0" u="none" strike="noStrike" kern="0" cap="none" spc="0" normalizeH="0" baseline="0" noProof="0">
            <a:ln>
              <a:noFill/>
            </a:ln>
            <a:solidFill>
              <a:schemeClr val="accent2"/>
            </a:solidFill>
            <a:effectLst/>
            <a:uLnTx/>
            <a:uFillTx/>
            <a:latin typeface="+mn-lt"/>
            <a:ea typeface="+mn-ea"/>
            <a:cs typeface="+mn-cs"/>
          </a:endParaRPr>
        </a:p>
      </xdr:txBody>
    </xdr:sp>
    <xdr:clientData/>
  </xdr:twoCellAnchor>
</xdr:wsDr>
</file>

<file path=xl/tables/table1.xml><?xml version="1.0" encoding="utf-8"?>
<table xmlns="http://schemas.openxmlformats.org/spreadsheetml/2006/main" id="2" name="Table2" displayName="Table2" ref="A1:C357" totalsRowShown="0" headerRowDxfId="0">
  <autoFilter ref="A1:C357"/>
  <tableColumns count="3">
    <tableColumn id="1" name="Provider Name"/>
    <tableColumn id="2" name="Prov ID"/>
    <tableColumn id="3" name="NPI"/>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6:M49"/>
  <sheetViews>
    <sheetView showGridLines="0" tabSelected="1" workbookViewId="0">
      <selection activeCell="H21" sqref="H21"/>
    </sheetView>
  </sheetViews>
  <sheetFormatPr defaultColWidth="8.77734375" defaultRowHeight="14.4" x14ac:dyDescent="0.3"/>
  <cols>
    <col min="1" max="1" width="16.6640625" customWidth="1"/>
    <col min="2" max="2" width="34.6640625" customWidth="1"/>
    <col min="3" max="3" width="8.109375" customWidth="1"/>
  </cols>
  <sheetData>
    <row r="6" spans="1:7" ht="15" x14ac:dyDescent="0.2">
      <c r="B6" s="4"/>
    </row>
    <row r="7" spans="1:7" ht="15" x14ac:dyDescent="0.2">
      <c r="A7" s="3"/>
      <c r="B7" s="1"/>
    </row>
    <row r="8" spans="1:7" ht="15" x14ac:dyDescent="0.2">
      <c r="A8" s="4"/>
      <c r="B8" s="3"/>
    </row>
    <row r="12" spans="1:7" ht="15" x14ac:dyDescent="0.2">
      <c r="G12" t="s">
        <v>1111</v>
      </c>
    </row>
    <row r="13" spans="1:7" ht="15" x14ac:dyDescent="0.2">
      <c r="G13" s="22" t="e">
        <f>CONCATENATE(A!B1, "_", A!B2, "_", "InitialFinancialPlan.xlsx")</f>
        <v>#N/A</v>
      </c>
    </row>
    <row r="24" spans="1:13" x14ac:dyDescent="0.3">
      <c r="A24" s="44" t="s">
        <v>1112</v>
      </c>
      <c r="B24" s="45"/>
      <c r="C24" s="45"/>
      <c r="D24" s="45"/>
      <c r="E24" s="45"/>
      <c r="F24" s="45"/>
      <c r="G24" s="45"/>
      <c r="H24" s="45"/>
      <c r="I24" s="45"/>
      <c r="J24" s="45"/>
      <c r="K24" s="45"/>
      <c r="L24" s="45"/>
      <c r="M24" s="46"/>
    </row>
    <row r="25" spans="1:13" x14ac:dyDescent="0.3">
      <c r="A25" s="47"/>
      <c r="B25" s="48"/>
      <c r="C25" s="48"/>
      <c r="D25" s="48"/>
      <c r="E25" s="48"/>
      <c r="F25" s="48"/>
      <c r="G25" s="48"/>
      <c r="H25" s="48"/>
      <c r="I25" s="48"/>
      <c r="J25" s="48"/>
      <c r="K25" s="48"/>
      <c r="L25" s="48"/>
      <c r="M25" s="49"/>
    </row>
    <row r="26" spans="1:13" x14ac:dyDescent="0.3">
      <c r="A26" s="47"/>
      <c r="B26" s="48"/>
      <c r="C26" s="48"/>
      <c r="D26" s="48"/>
      <c r="E26" s="48"/>
      <c r="F26" s="48"/>
      <c r="G26" s="48"/>
      <c r="H26" s="48"/>
      <c r="I26" s="48"/>
      <c r="J26" s="48"/>
      <c r="K26" s="48"/>
      <c r="L26" s="48"/>
      <c r="M26" s="49"/>
    </row>
    <row r="27" spans="1:13" x14ac:dyDescent="0.3">
      <c r="A27" s="47"/>
      <c r="B27" s="48"/>
      <c r="C27" s="48"/>
      <c r="D27" s="48"/>
      <c r="E27" s="48"/>
      <c r="F27" s="48"/>
      <c r="G27" s="48"/>
      <c r="H27" s="48"/>
      <c r="I27" s="48"/>
      <c r="J27" s="48"/>
      <c r="K27" s="48"/>
      <c r="L27" s="48"/>
      <c r="M27" s="49"/>
    </row>
    <row r="28" spans="1:13" x14ac:dyDescent="0.3">
      <c r="A28" s="47"/>
      <c r="B28" s="48"/>
      <c r="C28" s="48"/>
      <c r="D28" s="48"/>
      <c r="E28" s="48"/>
      <c r="F28" s="48"/>
      <c r="G28" s="48"/>
      <c r="H28" s="48"/>
      <c r="I28" s="48"/>
      <c r="J28" s="48"/>
      <c r="K28" s="48"/>
      <c r="L28" s="48"/>
      <c r="M28" s="49"/>
    </row>
    <row r="29" spans="1:13" x14ac:dyDescent="0.3">
      <c r="A29" s="50"/>
      <c r="B29" s="51"/>
      <c r="C29" s="51"/>
      <c r="D29" s="51"/>
      <c r="E29" s="51"/>
      <c r="F29" s="51"/>
      <c r="G29" s="51"/>
      <c r="H29" s="51"/>
      <c r="I29" s="51"/>
      <c r="J29" s="51"/>
      <c r="K29" s="51"/>
      <c r="L29" s="51"/>
      <c r="M29" s="52"/>
    </row>
    <row r="31" spans="1:13" x14ac:dyDescent="0.3">
      <c r="A31" s="26" t="s">
        <v>1114</v>
      </c>
      <c r="B31" s="27"/>
      <c r="C31" s="27"/>
      <c r="D31" s="27"/>
      <c r="E31" s="27"/>
      <c r="F31" s="27"/>
      <c r="G31" s="27"/>
      <c r="H31" s="27"/>
      <c r="I31" s="27"/>
      <c r="J31" s="27"/>
      <c r="K31" s="27"/>
      <c r="L31" s="27"/>
      <c r="M31" s="28"/>
    </row>
    <row r="32" spans="1:13" x14ac:dyDescent="0.3">
      <c r="A32" s="29"/>
      <c r="B32" s="30"/>
      <c r="C32" s="30"/>
      <c r="D32" s="30"/>
      <c r="E32" s="30"/>
      <c r="F32" s="30"/>
      <c r="G32" s="30"/>
      <c r="H32" s="30"/>
      <c r="I32" s="30"/>
      <c r="J32" s="30"/>
      <c r="K32" s="30"/>
      <c r="L32" s="30"/>
      <c r="M32" s="31"/>
    </row>
    <row r="33" spans="1:13" x14ac:dyDescent="0.3">
      <c r="A33" s="29"/>
      <c r="B33" s="30"/>
      <c r="C33" s="30"/>
      <c r="D33" s="30"/>
      <c r="E33" s="30"/>
      <c r="F33" s="30"/>
      <c r="G33" s="30"/>
      <c r="H33" s="30"/>
      <c r="I33" s="30"/>
      <c r="J33" s="30"/>
      <c r="K33" s="30"/>
      <c r="L33" s="30"/>
      <c r="M33" s="31"/>
    </row>
    <row r="34" spans="1:13" x14ac:dyDescent="0.3">
      <c r="A34" s="29"/>
      <c r="B34" s="30"/>
      <c r="C34" s="30"/>
      <c r="D34" s="30"/>
      <c r="E34" s="30"/>
      <c r="F34" s="30"/>
      <c r="G34" s="30"/>
      <c r="H34" s="30"/>
      <c r="I34" s="30"/>
      <c r="J34" s="30"/>
      <c r="K34" s="30"/>
      <c r="L34" s="30"/>
      <c r="M34" s="31"/>
    </row>
    <row r="35" spans="1:13" x14ac:dyDescent="0.3">
      <c r="A35" s="32"/>
      <c r="B35" s="33"/>
      <c r="C35" s="33"/>
      <c r="D35" s="33"/>
      <c r="E35" s="33"/>
      <c r="F35" s="33"/>
      <c r="G35" s="33"/>
      <c r="H35" s="33"/>
      <c r="I35" s="33"/>
      <c r="J35" s="33"/>
      <c r="K35" s="33"/>
      <c r="L35" s="33"/>
      <c r="M35" s="34"/>
    </row>
    <row r="37" spans="1:13" x14ac:dyDescent="0.3">
      <c r="A37" s="35" t="s">
        <v>1113</v>
      </c>
      <c r="B37" s="36"/>
      <c r="C37" s="36"/>
      <c r="D37" s="36"/>
      <c r="E37" s="36"/>
      <c r="F37" s="36"/>
      <c r="G37" s="36"/>
      <c r="H37" s="36"/>
      <c r="I37" s="36"/>
      <c r="J37" s="36"/>
      <c r="K37" s="36"/>
      <c r="L37" s="36"/>
      <c r="M37" s="37"/>
    </row>
    <row r="38" spans="1:13" x14ac:dyDescent="0.3">
      <c r="A38" s="38"/>
      <c r="B38" s="39"/>
      <c r="C38" s="39"/>
      <c r="D38" s="39"/>
      <c r="E38" s="39"/>
      <c r="F38" s="39"/>
      <c r="G38" s="39"/>
      <c r="H38" s="39"/>
      <c r="I38" s="39"/>
      <c r="J38" s="39"/>
      <c r="K38" s="39"/>
      <c r="L38" s="39"/>
      <c r="M38" s="40"/>
    </row>
    <row r="39" spans="1:13" x14ac:dyDescent="0.3">
      <c r="A39" s="38"/>
      <c r="B39" s="39"/>
      <c r="C39" s="39"/>
      <c r="D39" s="39"/>
      <c r="E39" s="39"/>
      <c r="F39" s="39"/>
      <c r="G39" s="39"/>
      <c r="H39" s="39"/>
      <c r="I39" s="39"/>
      <c r="J39" s="39"/>
      <c r="K39" s="39"/>
      <c r="L39" s="39"/>
      <c r="M39" s="40"/>
    </row>
    <row r="40" spans="1:13" x14ac:dyDescent="0.3">
      <c r="A40" s="38"/>
      <c r="B40" s="39"/>
      <c r="C40" s="39"/>
      <c r="D40" s="39"/>
      <c r="E40" s="39"/>
      <c r="F40" s="39"/>
      <c r="G40" s="39"/>
      <c r="H40" s="39"/>
      <c r="I40" s="39"/>
      <c r="J40" s="39"/>
      <c r="K40" s="39"/>
      <c r="L40" s="39"/>
      <c r="M40" s="40"/>
    </row>
    <row r="41" spans="1:13" x14ac:dyDescent="0.3">
      <c r="A41" s="38"/>
      <c r="B41" s="39"/>
      <c r="C41" s="39"/>
      <c r="D41" s="39"/>
      <c r="E41" s="39"/>
      <c r="F41" s="39"/>
      <c r="G41" s="39"/>
      <c r="H41" s="39"/>
      <c r="I41" s="39"/>
      <c r="J41" s="39"/>
      <c r="K41" s="39"/>
      <c r="L41" s="39"/>
      <c r="M41" s="40"/>
    </row>
    <row r="42" spans="1:13" x14ac:dyDescent="0.3">
      <c r="A42" s="38"/>
      <c r="B42" s="39"/>
      <c r="C42" s="39"/>
      <c r="D42" s="39"/>
      <c r="E42" s="39"/>
      <c r="F42" s="39"/>
      <c r="G42" s="39"/>
      <c r="H42" s="39"/>
      <c r="I42" s="39"/>
      <c r="J42" s="39"/>
      <c r="K42" s="39"/>
      <c r="L42" s="39"/>
      <c r="M42" s="40"/>
    </row>
    <row r="43" spans="1:13" x14ac:dyDescent="0.3">
      <c r="A43" s="38"/>
      <c r="B43" s="39"/>
      <c r="C43" s="39"/>
      <c r="D43" s="39"/>
      <c r="E43" s="39"/>
      <c r="F43" s="39"/>
      <c r="G43" s="39"/>
      <c r="H43" s="39"/>
      <c r="I43" s="39"/>
      <c r="J43" s="39"/>
      <c r="K43" s="39"/>
      <c r="L43" s="39"/>
      <c r="M43" s="40"/>
    </row>
    <row r="44" spans="1:13" x14ac:dyDescent="0.3">
      <c r="A44" s="38"/>
      <c r="B44" s="39"/>
      <c r="C44" s="39"/>
      <c r="D44" s="39"/>
      <c r="E44" s="39"/>
      <c r="F44" s="39"/>
      <c r="G44" s="39"/>
      <c r="H44" s="39"/>
      <c r="I44" s="39"/>
      <c r="J44" s="39"/>
      <c r="K44" s="39"/>
      <c r="L44" s="39"/>
      <c r="M44" s="40"/>
    </row>
    <row r="45" spans="1:13" x14ac:dyDescent="0.3">
      <c r="A45" s="38"/>
      <c r="B45" s="39"/>
      <c r="C45" s="39"/>
      <c r="D45" s="39"/>
      <c r="E45" s="39"/>
      <c r="F45" s="39"/>
      <c r="G45" s="39"/>
      <c r="H45" s="39"/>
      <c r="I45" s="39"/>
      <c r="J45" s="39"/>
      <c r="K45" s="39"/>
      <c r="L45" s="39"/>
      <c r="M45" s="40"/>
    </row>
    <row r="46" spans="1:13" x14ac:dyDescent="0.3">
      <c r="A46" s="38"/>
      <c r="B46" s="39"/>
      <c r="C46" s="39"/>
      <c r="D46" s="39"/>
      <c r="E46" s="39"/>
      <c r="F46" s="39"/>
      <c r="G46" s="39"/>
      <c r="H46" s="39"/>
      <c r="I46" s="39"/>
      <c r="J46" s="39"/>
      <c r="K46" s="39"/>
      <c r="L46" s="39"/>
      <c r="M46" s="40"/>
    </row>
    <row r="47" spans="1:13" ht="15" customHeight="1" x14ac:dyDescent="0.3">
      <c r="A47" s="38"/>
      <c r="B47" s="39"/>
      <c r="C47" s="39"/>
      <c r="D47" s="39"/>
      <c r="E47" s="39"/>
      <c r="F47" s="39"/>
      <c r="G47" s="39"/>
      <c r="H47" s="39"/>
      <c r="I47" s="39"/>
      <c r="J47" s="39"/>
      <c r="K47" s="39"/>
      <c r="L47" s="39"/>
      <c r="M47" s="40"/>
    </row>
    <row r="48" spans="1:13" ht="15" customHeight="1" x14ac:dyDescent="0.3">
      <c r="A48" s="41"/>
      <c r="B48" s="42"/>
      <c r="C48" s="42"/>
      <c r="D48" s="42"/>
      <c r="E48" s="42"/>
      <c r="F48" s="42"/>
      <c r="G48" s="42"/>
      <c r="H48" s="42"/>
      <c r="I48" s="42"/>
      <c r="J48" s="42"/>
      <c r="K48" s="42"/>
      <c r="L48" s="42"/>
      <c r="M48" s="43"/>
    </row>
    <row r="49" ht="15" customHeight="1" x14ac:dyDescent="0.3"/>
  </sheetData>
  <sheetProtection algorithmName="SHA-512" hashValue="o57hn5UHhmBmySxpoZVPWK1sI1waQWhch351U4QbIxtPrak0/E5e8eiWf8EehDkMccHzBorbTfVpadoCzUBEew==" saltValue="SvAxY5QQ0ifD2KHsCjlJjA==" spinCount="100000" sheet="1" objects="1" scenarios="1" selectLockedCells="1"/>
  <mergeCells count="3">
    <mergeCell ref="A31:M35"/>
    <mergeCell ref="A37:M48"/>
    <mergeCell ref="A24:M29"/>
  </mergeCells>
  <pageMargins left="0.7" right="0.7" top="0.75" bottom="0.75" header="0.3" footer="0.3"/>
  <pageSetup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showGridLines="0" topLeftCell="A31" workbookViewId="0">
      <selection activeCell="D11" sqref="D11"/>
    </sheetView>
  </sheetViews>
  <sheetFormatPr defaultColWidth="8.77734375" defaultRowHeight="14.4" x14ac:dyDescent="0.3"/>
  <cols>
    <col min="1" max="1" width="30.44140625" bestFit="1" customWidth="1"/>
    <col min="2" max="2" width="44.44140625" bestFit="1" customWidth="1"/>
    <col min="3" max="18" width="15.44140625" style="5" customWidth="1"/>
  </cols>
  <sheetData>
    <row r="1" spans="1:7" ht="16.05" x14ac:dyDescent="0.2">
      <c r="A1" s="6" t="s">
        <v>0</v>
      </c>
      <c r="B1" s="23"/>
      <c r="D1" s="15" t="s">
        <v>1094</v>
      </c>
      <c r="E1" s="53" t="s">
        <v>1095</v>
      </c>
      <c r="F1" s="53"/>
    </row>
    <row r="2" spans="1:7" ht="15" x14ac:dyDescent="0.2">
      <c r="A2" s="6" t="s">
        <v>1</v>
      </c>
      <c r="B2" s="21" t="e">
        <f>VLOOKUP(B1,Providers!A:B,2,FALSE)</f>
        <v>#N/A</v>
      </c>
    </row>
    <row r="3" spans="1:7" ht="15" x14ac:dyDescent="0.2">
      <c r="A3" s="6" t="s">
        <v>186</v>
      </c>
      <c r="B3" s="16"/>
    </row>
    <row r="5" spans="1:7" ht="15" x14ac:dyDescent="0.2">
      <c r="B5" s="2" t="s">
        <v>1115</v>
      </c>
    </row>
    <row r="8" spans="1:7" ht="15" x14ac:dyDescent="0.2">
      <c r="B8" s="2" t="s">
        <v>167</v>
      </c>
    </row>
    <row r="9" spans="1:7" ht="48" x14ac:dyDescent="0.2">
      <c r="B9" s="2" t="s">
        <v>168</v>
      </c>
      <c r="C9" s="7" t="s">
        <v>179</v>
      </c>
      <c r="D9" s="7" t="s">
        <v>178</v>
      </c>
      <c r="E9" s="7" t="s">
        <v>180</v>
      </c>
      <c r="F9" s="7" t="s">
        <v>181</v>
      </c>
      <c r="G9" s="7" t="s">
        <v>183</v>
      </c>
    </row>
    <row r="10" spans="1:7" ht="15" x14ac:dyDescent="0.2">
      <c r="B10" t="s">
        <v>169</v>
      </c>
      <c r="C10" s="17"/>
      <c r="D10" s="17"/>
      <c r="E10" s="17"/>
      <c r="F10" s="17"/>
      <c r="G10" s="13">
        <f>SUM(C10:F10)</f>
        <v>0</v>
      </c>
    </row>
    <row r="11" spans="1:7" ht="15" x14ac:dyDescent="0.2">
      <c r="B11" t="s">
        <v>170</v>
      </c>
      <c r="C11" s="17"/>
      <c r="D11" s="17"/>
      <c r="E11" s="17"/>
      <c r="F11" s="17"/>
      <c r="G11" s="13">
        <f>SUM(C11:F11)</f>
        <v>0</v>
      </c>
    </row>
    <row r="12" spans="1:7" ht="15" x14ac:dyDescent="0.2">
      <c r="B12" t="s">
        <v>171</v>
      </c>
      <c r="C12" s="17"/>
      <c r="D12" s="17"/>
      <c r="E12" s="17"/>
      <c r="F12" s="17"/>
      <c r="G12" s="13">
        <f>SUM(C12:F12)</f>
        <v>0</v>
      </c>
    </row>
    <row r="13" spans="1:7" ht="15" x14ac:dyDescent="0.2">
      <c r="B13" t="s">
        <v>172</v>
      </c>
      <c r="C13" s="17"/>
      <c r="D13" s="17"/>
      <c r="E13" s="17"/>
      <c r="F13" s="17"/>
      <c r="G13" s="13">
        <f t="shared" ref="G13:G18" si="0">SUM(C13:F13)</f>
        <v>0</v>
      </c>
    </row>
    <row r="14" spans="1:7" ht="15" x14ac:dyDescent="0.2">
      <c r="B14" t="s">
        <v>173</v>
      </c>
      <c r="C14" s="17"/>
      <c r="D14" s="17"/>
      <c r="E14" s="17"/>
      <c r="F14" s="17"/>
      <c r="G14" s="13">
        <f t="shared" si="0"/>
        <v>0</v>
      </c>
    </row>
    <row r="15" spans="1:7" ht="15" x14ac:dyDescent="0.2">
      <c r="B15" t="s">
        <v>174</v>
      </c>
      <c r="C15" s="17"/>
      <c r="D15" s="17"/>
      <c r="E15" s="17"/>
      <c r="F15" s="17"/>
      <c r="G15" s="13">
        <f t="shared" si="0"/>
        <v>0</v>
      </c>
    </row>
    <row r="16" spans="1:7" ht="15" x14ac:dyDescent="0.2">
      <c r="B16" t="s">
        <v>175</v>
      </c>
      <c r="C16" s="17"/>
      <c r="D16" s="17"/>
      <c r="E16" s="17"/>
      <c r="F16" s="17"/>
      <c r="G16" s="13">
        <f t="shared" si="0"/>
        <v>0</v>
      </c>
    </row>
    <row r="17" spans="2:18" ht="15" x14ac:dyDescent="0.2">
      <c r="B17" t="s">
        <v>176</v>
      </c>
      <c r="C17" s="17"/>
      <c r="D17" s="17"/>
      <c r="E17" s="17"/>
      <c r="F17" s="17"/>
      <c r="G17" s="13">
        <f t="shared" si="0"/>
        <v>0</v>
      </c>
    </row>
    <row r="18" spans="2:18" ht="15" x14ac:dyDescent="0.2">
      <c r="B18" t="s">
        <v>177</v>
      </c>
      <c r="C18" s="17"/>
      <c r="D18" s="17"/>
      <c r="E18" s="17"/>
      <c r="F18" s="17"/>
      <c r="G18" s="13">
        <f t="shared" si="0"/>
        <v>0</v>
      </c>
    </row>
    <row r="19" spans="2:18" ht="15" x14ac:dyDescent="0.2">
      <c r="B19" s="2" t="s">
        <v>183</v>
      </c>
      <c r="C19" s="13">
        <f>SUM(C10:C18)</f>
        <v>0</v>
      </c>
      <c r="D19" s="13">
        <f t="shared" ref="D19:E19" si="1">SUM(D10:D18)</f>
        <v>0</v>
      </c>
      <c r="E19" s="13">
        <f t="shared" si="1"/>
        <v>0</v>
      </c>
      <c r="F19" s="13">
        <f>SUM(F10:F18)</f>
        <v>0</v>
      </c>
      <c r="G19" s="13">
        <f>SUM(C19:F19)</f>
        <v>0</v>
      </c>
    </row>
    <row r="21" spans="2:18" ht="15" x14ac:dyDescent="0.2">
      <c r="B21" s="2" t="s">
        <v>182</v>
      </c>
    </row>
    <row r="22" spans="2:18" ht="15" x14ac:dyDescent="0.2">
      <c r="C22"/>
      <c r="D22"/>
      <c r="E22"/>
      <c r="F22"/>
      <c r="G22"/>
      <c r="H22"/>
      <c r="I22"/>
      <c r="J22"/>
      <c r="K22"/>
      <c r="L22"/>
      <c r="M22"/>
      <c r="N22"/>
      <c r="O22"/>
      <c r="P22"/>
      <c r="Q22"/>
      <c r="R22"/>
    </row>
    <row r="23" spans="2:18" ht="16.05" x14ac:dyDescent="0.2">
      <c r="B23" s="10" t="s">
        <v>187</v>
      </c>
      <c r="C23" s="7" t="s">
        <v>188</v>
      </c>
      <c r="D23" s="2" t="s">
        <v>189</v>
      </c>
      <c r="E23" s="2" t="s">
        <v>193</v>
      </c>
      <c r="F23"/>
      <c r="G23"/>
      <c r="H23"/>
      <c r="I23"/>
      <c r="J23"/>
      <c r="K23"/>
      <c r="L23"/>
      <c r="M23"/>
      <c r="N23"/>
      <c r="O23"/>
      <c r="P23"/>
      <c r="Q23"/>
      <c r="R23"/>
    </row>
    <row r="24" spans="2:18" ht="15" x14ac:dyDescent="0.2">
      <c r="B24" t="s">
        <v>169</v>
      </c>
      <c r="C24" s="19"/>
      <c r="D24" s="19"/>
      <c r="E24" s="18">
        <f>C24*D24</f>
        <v>0</v>
      </c>
      <c r="F24"/>
      <c r="G24"/>
      <c r="H24"/>
      <c r="I24"/>
      <c r="J24"/>
      <c r="K24"/>
      <c r="L24"/>
      <c r="M24"/>
      <c r="N24"/>
      <c r="O24"/>
      <c r="P24"/>
      <c r="Q24"/>
      <c r="R24"/>
    </row>
    <row r="25" spans="2:18" ht="15" x14ac:dyDescent="0.2">
      <c r="B25" t="s">
        <v>170</v>
      </c>
      <c r="C25" s="19"/>
      <c r="D25" s="19"/>
      <c r="E25" s="18">
        <f t="shared" ref="E25:E27" si="2">C25*D25</f>
        <v>0</v>
      </c>
      <c r="F25"/>
      <c r="G25"/>
      <c r="H25"/>
      <c r="I25"/>
      <c r="J25"/>
      <c r="K25"/>
      <c r="L25"/>
      <c r="M25"/>
      <c r="N25"/>
      <c r="O25"/>
      <c r="P25"/>
      <c r="Q25"/>
      <c r="R25"/>
    </row>
    <row r="26" spans="2:18" ht="15" x14ac:dyDescent="0.2">
      <c r="B26" t="s">
        <v>171</v>
      </c>
      <c r="C26" s="19"/>
      <c r="D26" s="19"/>
      <c r="E26" s="18">
        <f t="shared" si="2"/>
        <v>0</v>
      </c>
      <c r="F26"/>
      <c r="G26"/>
      <c r="H26"/>
      <c r="I26"/>
      <c r="J26"/>
      <c r="K26"/>
      <c r="L26"/>
      <c r="M26"/>
      <c r="N26"/>
      <c r="O26"/>
      <c r="P26"/>
      <c r="Q26"/>
      <c r="R26"/>
    </row>
    <row r="27" spans="2:18" ht="15" x14ac:dyDescent="0.2">
      <c r="B27" t="s">
        <v>190</v>
      </c>
      <c r="C27" s="19"/>
      <c r="D27" s="19"/>
      <c r="E27" s="18">
        <f t="shared" si="2"/>
        <v>0</v>
      </c>
      <c r="F27"/>
      <c r="G27"/>
      <c r="H27"/>
      <c r="I27"/>
      <c r="J27"/>
      <c r="K27"/>
      <c r="L27"/>
      <c r="M27"/>
      <c r="N27"/>
      <c r="O27"/>
      <c r="P27"/>
      <c r="Q27"/>
      <c r="R27"/>
    </row>
    <row r="28" spans="2:18" ht="15" x14ac:dyDescent="0.2">
      <c r="B28" s="2" t="s">
        <v>183</v>
      </c>
      <c r="C28">
        <f>SUM(C24:C27)</f>
        <v>0</v>
      </c>
      <c r="D28">
        <f>IFERROR(E28/C28,0)</f>
        <v>0</v>
      </c>
      <c r="E28" s="12">
        <f>SUM(E24:E27)</f>
        <v>0</v>
      </c>
      <c r="F28"/>
      <c r="G28"/>
      <c r="H28"/>
      <c r="I28"/>
      <c r="J28"/>
      <c r="K28"/>
      <c r="L28"/>
      <c r="M28"/>
      <c r="N28"/>
      <c r="O28"/>
      <c r="P28"/>
      <c r="Q28"/>
      <c r="R28"/>
    </row>
    <row r="29" spans="2:18" ht="15" x14ac:dyDescent="0.2">
      <c r="C29"/>
      <c r="D29"/>
      <c r="E29"/>
      <c r="F29"/>
      <c r="G29"/>
      <c r="H29"/>
      <c r="I29"/>
      <c r="J29"/>
      <c r="K29"/>
      <c r="L29"/>
      <c r="M29"/>
      <c r="N29"/>
      <c r="O29"/>
      <c r="P29"/>
      <c r="Q29"/>
      <c r="R29"/>
    </row>
    <row r="30" spans="2:18" ht="15" x14ac:dyDescent="0.2">
      <c r="B30" s="2" t="s">
        <v>1102</v>
      </c>
    </row>
    <row r="31" spans="2:18" ht="15" x14ac:dyDescent="0.2">
      <c r="B31" s="2"/>
    </row>
    <row r="32" spans="2:18" ht="16.05" x14ac:dyDescent="0.2">
      <c r="C32" s="7" t="s">
        <v>193</v>
      </c>
      <c r="D32"/>
      <c r="E32"/>
      <c r="F32"/>
      <c r="G32"/>
      <c r="H32"/>
      <c r="I32"/>
      <c r="J32"/>
      <c r="K32"/>
      <c r="L32"/>
      <c r="M32"/>
      <c r="N32"/>
      <c r="O32"/>
      <c r="P32"/>
      <c r="Q32"/>
      <c r="R32"/>
    </row>
    <row r="33" spans="2:18" ht="15" x14ac:dyDescent="0.2">
      <c r="B33" t="s">
        <v>192</v>
      </c>
      <c r="C33" s="17"/>
      <c r="D33"/>
      <c r="E33"/>
      <c r="F33"/>
      <c r="G33"/>
      <c r="H33"/>
      <c r="I33"/>
      <c r="J33"/>
      <c r="K33"/>
      <c r="L33"/>
      <c r="M33"/>
      <c r="N33"/>
      <c r="O33"/>
      <c r="P33"/>
      <c r="Q33"/>
      <c r="R33"/>
    </row>
    <row r="34" spans="2:18" ht="15" x14ac:dyDescent="0.2">
      <c r="B34" t="s">
        <v>191</v>
      </c>
      <c r="C34" s="17"/>
      <c r="D34"/>
      <c r="E34"/>
      <c r="F34"/>
      <c r="G34"/>
      <c r="H34"/>
      <c r="I34"/>
      <c r="J34"/>
      <c r="K34"/>
      <c r="L34"/>
      <c r="M34"/>
      <c r="N34"/>
      <c r="O34"/>
      <c r="P34"/>
      <c r="Q34"/>
      <c r="R34"/>
    </row>
    <row r="35" spans="2:18" ht="15" x14ac:dyDescent="0.2">
      <c r="B35" t="s">
        <v>190</v>
      </c>
      <c r="C35" s="17"/>
      <c r="D35"/>
      <c r="E35"/>
      <c r="F35"/>
      <c r="G35"/>
      <c r="H35"/>
      <c r="I35"/>
      <c r="J35"/>
      <c r="K35"/>
      <c r="L35"/>
      <c r="M35"/>
      <c r="N35"/>
      <c r="O35"/>
      <c r="P35"/>
      <c r="Q35"/>
      <c r="R35"/>
    </row>
    <row r="36" spans="2:18" ht="15" x14ac:dyDescent="0.2">
      <c r="B36" t="s">
        <v>183</v>
      </c>
      <c r="C36" s="12">
        <f>SUM(C33:C35)</f>
        <v>0</v>
      </c>
      <c r="D36"/>
      <c r="E36"/>
      <c r="F36"/>
      <c r="G36"/>
      <c r="H36"/>
      <c r="I36"/>
      <c r="J36"/>
      <c r="K36"/>
      <c r="L36"/>
      <c r="M36"/>
      <c r="N36"/>
      <c r="O36"/>
      <c r="P36"/>
      <c r="Q36"/>
      <c r="R36"/>
    </row>
    <row r="37" spans="2:18" ht="16.05" x14ac:dyDescent="0.2">
      <c r="C37"/>
      <c r="D37" s="11"/>
      <c r="E37"/>
      <c r="F37"/>
      <c r="G37"/>
      <c r="H37"/>
      <c r="I37"/>
      <c r="J37"/>
      <c r="K37"/>
      <c r="L37"/>
      <c r="M37"/>
      <c r="N37"/>
      <c r="O37"/>
      <c r="P37"/>
      <c r="Q37"/>
      <c r="R37"/>
    </row>
    <row r="38" spans="2:18" ht="15" x14ac:dyDescent="0.2">
      <c r="B38" s="2" t="s">
        <v>1104</v>
      </c>
    </row>
    <row r="39" spans="2:18" ht="16.05" x14ac:dyDescent="0.2">
      <c r="C39" s="7" t="s">
        <v>193</v>
      </c>
      <c r="D39"/>
      <c r="E39"/>
      <c r="F39"/>
      <c r="G39"/>
      <c r="H39"/>
      <c r="I39"/>
      <c r="J39"/>
      <c r="K39"/>
      <c r="L39"/>
      <c r="M39"/>
      <c r="N39"/>
      <c r="O39"/>
      <c r="P39"/>
      <c r="Q39"/>
      <c r="R39"/>
    </row>
    <row r="40" spans="2:18" ht="15" x14ac:dyDescent="0.2">
      <c r="B40" t="s">
        <v>1105</v>
      </c>
      <c r="C40" s="20"/>
      <c r="D40"/>
      <c r="F40"/>
      <c r="G40"/>
      <c r="H40"/>
      <c r="I40"/>
      <c r="J40"/>
      <c r="K40"/>
      <c r="L40"/>
      <c r="M40"/>
      <c r="N40"/>
      <c r="O40"/>
      <c r="P40"/>
      <c r="Q40"/>
      <c r="R40"/>
    </row>
    <row r="41" spans="2:18" ht="15" x14ac:dyDescent="0.2">
      <c r="B41" s="8" t="s">
        <v>1106</v>
      </c>
      <c r="C41" s="20"/>
    </row>
    <row r="42" spans="2:18" ht="15" x14ac:dyDescent="0.2">
      <c r="B42" s="8" t="s">
        <v>1107</v>
      </c>
      <c r="C42" s="20"/>
    </row>
    <row r="43" spans="2:18" ht="15" x14ac:dyDescent="0.2">
      <c r="B43" s="2" t="s">
        <v>183</v>
      </c>
      <c r="C43" s="13">
        <f>SUM(C40:C42)</f>
        <v>0</v>
      </c>
    </row>
    <row r="45" spans="2:18" ht="15" x14ac:dyDescent="0.2">
      <c r="B45" s="2" t="s">
        <v>184</v>
      </c>
      <c r="C45" s="13">
        <f>SUM(G19,E28,C36,C43)</f>
        <v>0</v>
      </c>
    </row>
    <row r="46" spans="2:18" ht="16.05" thickBot="1" x14ac:dyDescent="0.25">
      <c r="B46" s="2" t="s">
        <v>185</v>
      </c>
      <c r="C46" s="13">
        <f>C45-B3</f>
        <v>0</v>
      </c>
    </row>
    <row r="47" spans="2:18" ht="14.55" customHeight="1" x14ac:dyDescent="0.3">
      <c r="B47" s="2" t="s">
        <v>195</v>
      </c>
      <c r="C47" s="9" t="str">
        <f>IF(C46&gt;=0,"Yes","No")</f>
        <v>Yes</v>
      </c>
      <c r="D47" s="54" t="str">
        <f>IF(C47="No", "Warning: Plan must account for total Supplemental Payment Amount, please correct prior to submission", "Plan accounts for full Supplemental Payment Amount")</f>
        <v>Plan accounts for full Supplemental Payment Amount</v>
      </c>
      <c r="E47" s="55"/>
      <c r="F47" s="56"/>
    </row>
    <row r="48" spans="2:18" ht="15" thickBot="1" x14ac:dyDescent="0.35">
      <c r="D48" s="57"/>
      <c r="E48" s="58"/>
      <c r="F48" s="59"/>
    </row>
  </sheetData>
  <sheetProtection algorithmName="SHA-512" hashValue="v6Yedlg7ylB1lupZOYFhTlHvSQcF9wj9HDFglGxxY2QdEgkyK2WOQQB02dm6zMk/StKGu2K/tpmHGIxvJt++8w==" saltValue="bdFczezXznmJ55JornStqg==" spinCount="100000" sheet="1" objects="1" scenarios="1" selectLockedCells="1"/>
  <mergeCells count="2">
    <mergeCell ref="E1:F1"/>
    <mergeCell ref="D47:F48"/>
  </mergeCells>
  <conditionalFormatting sqref="D47:F48">
    <cfRule type="containsText" dxfId="1" priority="1" operator="containsText" text="Warning">
      <formula>NOT(ISERROR(SEARCH("Warning",D47)))</formula>
    </cfRule>
  </conditionalFormatting>
  <pageMargins left="0.7" right="0.7" top="0.75" bottom="0.75" header="0.3" footer="0.3"/>
  <pageSetup scale="59" orientation="portrait" r:id="rId1"/>
  <extLst>
    <ext xmlns:x14="http://schemas.microsoft.com/office/spreadsheetml/2009/9/main" uri="{CCE6A557-97BC-4b89-ADB6-D9C93CAAB3DF}">
      <x14:dataValidations xmlns:xm="http://schemas.microsoft.com/office/excel/2006/main" count="1">
        <x14:dataValidation type="list" showInputMessage="1" showErrorMessage="1" errorTitle="Invalid Facility" error="Facility must be selected from list" promptTitle="Facility Name" prompt="Please select a Facility from the list">
          <x14:formula1>
            <xm:f>Providers!$A$2:$A$357</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57"/>
  <sheetViews>
    <sheetView workbookViewId="0">
      <selection activeCell="A3" sqref="A3"/>
    </sheetView>
  </sheetViews>
  <sheetFormatPr defaultColWidth="8.77734375" defaultRowHeight="14.4" x14ac:dyDescent="0.3"/>
  <cols>
    <col min="1" max="1" width="54.44140625" bestFit="1" customWidth="1"/>
    <col min="2" max="2" width="11.109375" customWidth="1"/>
    <col min="3" max="3" width="12.44140625" customWidth="1"/>
  </cols>
  <sheetData>
    <row r="1" spans="1:3" ht="15" x14ac:dyDescent="0.2">
      <c r="A1" s="24" t="s">
        <v>198</v>
      </c>
      <c r="B1" s="25" t="s">
        <v>196</v>
      </c>
      <c r="C1" s="25" t="s">
        <v>197</v>
      </c>
    </row>
    <row r="2" spans="1:3" ht="15" x14ac:dyDescent="0.2">
      <c r="A2" t="s">
        <v>201</v>
      </c>
      <c r="B2" t="s">
        <v>199</v>
      </c>
      <c r="C2" t="s">
        <v>200</v>
      </c>
    </row>
    <row r="3" spans="1:3" ht="15" x14ac:dyDescent="0.2">
      <c r="A3" t="s">
        <v>2</v>
      </c>
      <c r="B3" t="s">
        <v>202</v>
      </c>
      <c r="C3" t="s">
        <v>203</v>
      </c>
    </row>
    <row r="4" spans="1:3" ht="15" x14ac:dyDescent="0.2">
      <c r="A4" t="s">
        <v>3</v>
      </c>
      <c r="B4" t="s">
        <v>204</v>
      </c>
      <c r="C4" t="s">
        <v>205</v>
      </c>
    </row>
    <row r="5" spans="1:3" ht="15" x14ac:dyDescent="0.2">
      <c r="A5" t="s">
        <v>208</v>
      </c>
      <c r="B5" t="s">
        <v>206</v>
      </c>
      <c r="C5" t="s">
        <v>207</v>
      </c>
    </row>
    <row r="6" spans="1:3" ht="15" x14ac:dyDescent="0.2">
      <c r="A6" t="s">
        <v>4</v>
      </c>
      <c r="B6" t="s">
        <v>209</v>
      </c>
      <c r="C6" t="s">
        <v>210</v>
      </c>
    </row>
    <row r="7" spans="1:3" ht="15" x14ac:dyDescent="0.2">
      <c r="A7" t="s">
        <v>213</v>
      </c>
      <c r="B7" t="s">
        <v>211</v>
      </c>
      <c r="C7" t="s">
        <v>212</v>
      </c>
    </row>
    <row r="8" spans="1:3" ht="15" x14ac:dyDescent="0.2">
      <c r="A8" t="s">
        <v>5</v>
      </c>
      <c r="B8" t="s">
        <v>214</v>
      </c>
      <c r="C8" t="s">
        <v>215</v>
      </c>
    </row>
    <row r="9" spans="1:3" ht="15" x14ac:dyDescent="0.2">
      <c r="A9" t="s">
        <v>6</v>
      </c>
      <c r="B9" t="s">
        <v>216</v>
      </c>
      <c r="C9" t="s">
        <v>217</v>
      </c>
    </row>
    <row r="10" spans="1:3" ht="15" x14ac:dyDescent="0.2">
      <c r="A10" t="s">
        <v>7</v>
      </c>
      <c r="B10" t="s">
        <v>218</v>
      </c>
      <c r="C10" t="s">
        <v>219</v>
      </c>
    </row>
    <row r="11" spans="1:3" ht="15" x14ac:dyDescent="0.2">
      <c r="A11" t="s">
        <v>8</v>
      </c>
      <c r="B11" t="s">
        <v>220</v>
      </c>
      <c r="C11" t="s">
        <v>221</v>
      </c>
    </row>
    <row r="12" spans="1:3" ht="15" x14ac:dyDescent="0.2">
      <c r="A12" t="s">
        <v>224</v>
      </c>
      <c r="B12" t="s">
        <v>222</v>
      </c>
      <c r="C12" t="s">
        <v>223</v>
      </c>
    </row>
    <row r="13" spans="1:3" ht="15" x14ac:dyDescent="0.2">
      <c r="A13" t="s">
        <v>9</v>
      </c>
      <c r="B13" t="s">
        <v>225</v>
      </c>
      <c r="C13" t="s">
        <v>226</v>
      </c>
    </row>
    <row r="14" spans="1:3" ht="15" x14ac:dyDescent="0.2">
      <c r="A14" t="s">
        <v>10</v>
      </c>
      <c r="B14" t="s">
        <v>227</v>
      </c>
      <c r="C14" t="s">
        <v>228</v>
      </c>
    </row>
    <row r="15" spans="1:3" ht="15" x14ac:dyDescent="0.2">
      <c r="A15" t="s">
        <v>11</v>
      </c>
      <c r="B15" t="s">
        <v>229</v>
      </c>
      <c r="C15" t="s">
        <v>230</v>
      </c>
    </row>
    <row r="16" spans="1:3" ht="15" x14ac:dyDescent="0.2">
      <c r="A16" t="s">
        <v>12</v>
      </c>
      <c r="B16" t="s">
        <v>231</v>
      </c>
      <c r="C16" t="s">
        <v>232</v>
      </c>
    </row>
    <row r="17" spans="1:3" ht="15" x14ac:dyDescent="0.2">
      <c r="A17" t="s">
        <v>235</v>
      </c>
      <c r="B17" t="s">
        <v>233</v>
      </c>
      <c r="C17" t="s">
        <v>234</v>
      </c>
    </row>
    <row r="18" spans="1:3" ht="15" x14ac:dyDescent="0.2">
      <c r="A18" t="s">
        <v>13</v>
      </c>
      <c r="B18" t="s">
        <v>236</v>
      </c>
      <c r="C18" s="14">
        <v>1871022244</v>
      </c>
    </row>
    <row r="19" spans="1:3" ht="15" x14ac:dyDescent="0.2">
      <c r="A19" t="s">
        <v>239</v>
      </c>
      <c r="B19" t="s">
        <v>237</v>
      </c>
      <c r="C19" t="s">
        <v>238</v>
      </c>
    </row>
    <row r="20" spans="1:3" ht="15" x14ac:dyDescent="0.2">
      <c r="A20" t="s">
        <v>242</v>
      </c>
      <c r="B20" t="s">
        <v>240</v>
      </c>
      <c r="C20" t="s">
        <v>241</v>
      </c>
    </row>
    <row r="21" spans="1:3" ht="15" x14ac:dyDescent="0.2">
      <c r="A21" t="s">
        <v>14</v>
      </c>
      <c r="B21" t="s">
        <v>243</v>
      </c>
      <c r="C21" t="s">
        <v>244</v>
      </c>
    </row>
    <row r="22" spans="1:3" ht="15" x14ac:dyDescent="0.2">
      <c r="A22" t="s">
        <v>247</v>
      </c>
      <c r="B22" t="s">
        <v>245</v>
      </c>
      <c r="C22" t="s">
        <v>246</v>
      </c>
    </row>
    <row r="23" spans="1:3" ht="15" x14ac:dyDescent="0.2">
      <c r="A23" t="s">
        <v>250</v>
      </c>
      <c r="B23" t="s">
        <v>248</v>
      </c>
      <c r="C23" t="s">
        <v>249</v>
      </c>
    </row>
    <row r="24" spans="1:3" ht="15" x14ac:dyDescent="0.2">
      <c r="A24" t="s">
        <v>253</v>
      </c>
      <c r="B24" t="s">
        <v>251</v>
      </c>
      <c r="C24" t="s">
        <v>252</v>
      </c>
    </row>
    <row r="25" spans="1:3" ht="15" x14ac:dyDescent="0.2">
      <c r="A25" t="s">
        <v>15</v>
      </c>
      <c r="B25" t="s">
        <v>254</v>
      </c>
      <c r="C25" t="s">
        <v>255</v>
      </c>
    </row>
    <row r="26" spans="1:3" ht="15" x14ac:dyDescent="0.2">
      <c r="A26" t="s">
        <v>258</v>
      </c>
      <c r="B26" t="s">
        <v>256</v>
      </c>
      <c r="C26" t="s">
        <v>257</v>
      </c>
    </row>
    <row r="27" spans="1:3" ht="15" x14ac:dyDescent="0.2">
      <c r="A27" t="s">
        <v>261</v>
      </c>
      <c r="B27" t="s">
        <v>259</v>
      </c>
      <c r="C27" t="s">
        <v>260</v>
      </c>
    </row>
    <row r="28" spans="1:3" ht="15" x14ac:dyDescent="0.2">
      <c r="A28" t="s">
        <v>264</v>
      </c>
      <c r="B28" t="s">
        <v>262</v>
      </c>
      <c r="C28" t="s">
        <v>263</v>
      </c>
    </row>
    <row r="29" spans="1:3" ht="15" x14ac:dyDescent="0.2">
      <c r="A29" t="s">
        <v>267</v>
      </c>
      <c r="B29" t="s">
        <v>265</v>
      </c>
      <c r="C29" t="s">
        <v>266</v>
      </c>
    </row>
    <row r="30" spans="1:3" x14ac:dyDescent="0.3">
      <c r="A30" t="s">
        <v>270</v>
      </c>
      <c r="B30" t="s">
        <v>268</v>
      </c>
      <c r="C30" t="s">
        <v>269</v>
      </c>
    </row>
    <row r="31" spans="1:3" x14ac:dyDescent="0.3">
      <c r="A31" t="s">
        <v>273</v>
      </c>
      <c r="B31" t="s">
        <v>271</v>
      </c>
      <c r="C31" t="s">
        <v>272</v>
      </c>
    </row>
    <row r="32" spans="1:3" x14ac:dyDescent="0.3">
      <c r="A32" t="s">
        <v>276</v>
      </c>
      <c r="B32" t="s">
        <v>274</v>
      </c>
      <c r="C32" t="s">
        <v>275</v>
      </c>
    </row>
    <row r="33" spans="1:3" x14ac:dyDescent="0.3">
      <c r="A33" t="s">
        <v>279</v>
      </c>
      <c r="B33" t="s">
        <v>277</v>
      </c>
      <c r="C33" t="s">
        <v>278</v>
      </c>
    </row>
    <row r="34" spans="1:3" x14ac:dyDescent="0.3">
      <c r="A34" t="s">
        <v>16</v>
      </c>
      <c r="B34" t="s">
        <v>280</v>
      </c>
      <c r="C34" t="s">
        <v>281</v>
      </c>
    </row>
    <row r="35" spans="1:3" x14ac:dyDescent="0.3">
      <c r="A35" t="s">
        <v>284</v>
      </c>
      <c r="B35" t="s">
        <v>282</v>
      </c>
      <c r="C35" t="s">
        <v>283</v>
      </c>
    </row>
    <row r="36" spans="1:3" x14ac:dyDescent="0.3">
      <c r="A36" t="s">
        <v>287</v>
      </c>
      <c r="B36" t="s">
        <v>285</v>
      </c>
      <c r="C36" t="s">
        <v>286</v>
      </c>
    </row>
    <row r="37" spans="1:3" x14ac:dyDescent="0.3">
      <c r="A37" t="s">
        <v>290</v>
      </c>
      <c r="B37" t="s">
        <v>288</v>
      </c>
      <c r="C37" t="s">
        <v>289</v>
      </c>
    </row>
    <row r="38" spans="1:3" x14ac:dyDescent="0.3">
      <c r="A38" t="s">
        <v>293</v>
      </c>
      <c r="B38" t="s">
        <v>291</v>
      </c>
      <c r="C38" t="s">
        <v>292</v>
      </c>
    </row>
    <row r="39" spans="1:3" x14ac:dyDescent="0.3">
      <c r="A39" t="s">
        <v>296</v>
      </c>
      <c r="B39" t="s">
        <v>294</v>
      </c>
      <c r="C39" t="s">
        <v>295</v>
      </c>
    </row>
    <row r="40" spans="1:3" x14ac:dyDescent="0.3">
      <c r="A40" t="s">
        <v>299</v>
      </c>
      <c r="B40" t="s">
        <v>297</v>
      </c>
      <c r="C40" t="s">
        <v>298</v>
      </c>
    </row>
    <row r="41" spans="1:3" x14ac:dyDescent="0.3">
      <c r="A41" t="s">
        <v>302</v>
      </c>
      <c r="B41" t="s">
        <v>300</v>
      </c>
      <c r="C41" t="s">
        <v>301</v>
      </c>
    </row>
    <row r="42" spans="1:3" x14ac:dyDescent="0.3">
      <c r="A42" t="s">
        <v>305</v>
      </c>
      <c r="B42" t="s">
        <v>303</v>
      </c>
      <c r="C42" t="s">
        <v>304</v>
      </c>
    </row>
    <row r="43" spans="1:3" x14ac:dyDescent="0.3">
      <c r="A43" t="s">
        <v>308</v>
      </c>
      <c r="B43" t="s">
        <v>306</v>
      </c>
      <c r="C43" t="s">
        <v>307</v>
      </c>
    </row>
    <row r="44" spans="1:3" x14ac:dyDescent="0.3">
      <c r="A44" t="s">
        <v>311</v>
      </c>
      <c r="B44" t="s">
        <v>309</v>
      </c>
      <c r="C44" t="s">
        <v>310</v>
      </c>
    </row>
    <row r="45" spans="1:3" x14ac:dyDescent="0.3">
      <c r="A45" t="s">
        <v>314</v>
      </c>
      <c r="B45" t="s">
        <v>312</v>
      </c>
      <c r="C45" t="s">
        <v>313</v>
      </c>
    </row>
    <row r="46" spans="1:3" x14ac:dyDescent="0.3">
      <c r="A46" t="s">
        <v>17</v>
      </c>
      <c r="B46" t="s">
        <v>315</v>
      </c>
      <c r="C46" t="s">
        <v>316</v>
      </c>
    </row>
    <row r="47" spans="1:3" x14ac:dyDescent="0.3">
      <c r="A47" t="s">
        <v>18</v>
      </c>
      <c r="B47" t="s">
        <v>317</v>
      </c>
      <c r="C47" t="s">
        <v>318</v>
      </c>
    </row>
    <row r="48" spans="1:3" x14ac:dyDescent="0.3">
      <c r="A48" t="s">
        <v>19</v>
      </c>
      <c r="B48" t="s">
        <v>319</v>
      </c>
      <c r="C48" t="s">
        <v>320</v>
      </c>
    </row>
    <row r="49" spans="1:3" x14ac:dyDescent="0.3">
      <c r="A49" t="s">
        <v>323</v>
      </c>
      <c r="B49" t="s">
        <v>321</v>
      </c>
      <c r="C49" t="s">
        <v>322</v>
      </c>
    </row>
    <row r="50" spans="1:3" x14ac:dyDescent="0.3">
      <c r="A50" t="s">
        <v>326</v>
      </c>
      <c r="B50" t="s">
        <v>324</v>
      </c>
      <c r="C50" t="s">
        <v>325</v>
      </c>
    </row>
    <row r="51" spans="1:3" x14ac:dyDescent="0.3">
      <c r="A51" t="s">
        <v>20</v>
      </c>
      <c r="B51" t="s">
        <v>327</v>
      </c>
      <c r="C51" t="s">
        <v>328</v>
      </c>
    </row>
    <row r="52" spans="1:3" x14ac:dyDescent="0.3">
      <c r="A52" t="s">
        <v>331</v>
      </c>
      <c r="B52" t="s">
        <v>329</v>
      </c>
      <c r="C52" t="s">
        <v>330</v>
      </c>
    </row>
    <row r="53" spans="1:3" x14ac:dyDescent="0.3">
      <c r="A53" t="s">
        <v>334</v>
      </c>
      <c r="B53" t="s">
        <v>332</v>
      </c>
      <c r="C53" t="s">
        <v>333</v>
      </c>
    </row>
    <row r="54" spans="1:3" x14ac:dyDescent="0.3">
      <c r="A54" t="s">
        <v>21</v>
      </c>
      <c r="B54" t="s">
        <v>335</v>
      </c>
      <c r="C54" t="s">
        <v>336</v>
      </c>
    </row>
    <row r="55" spans="1:3" x14ac:dyDescent="0.3">
      <c r="A55" t="s">
        <v>339</v>
      </c>
      <c r="B55" t="s">
        <v>337</v>
      </c>
      <c r="C55" t="s">
        <v>338</v>
      </c>
    </row>
    <row r="56" spans="1:3" x14ac:dyDescent="0.3">
      <c r="A56" t="s">
        <v>22</v>
      </c>
      <c r="B56" t="s">
        <v>340</v>
      </c>
      <c r="C56" t="s">
        <v>341</v>
      </c>
    </row>
    <row r="57" spans="1:3" x14ac:dyDescent="0.3">
      <c r="A57" t="s">
        <v>344</v>
      </c>
      <c r="B57" t="s">
        <v>342</v>
      </c>
      <c r="C57" t="s">
        <v>343</v>
      </c>
    </row>
    <row r="58" spans="1:3" x14ac:dyDescent="0.3">
      <c r="A58" t="s">
        <v>347</v>
      </c>
      <c r="B58" t="s">
        <v>345</v>
      </c>
      <c r="C58" t="s">
        <v>346</v>
      </c>
    </row>
    <row r="59" spans="1:3" x14ac:dyDescent="0.3">
      <c r="A59" t="s">
        <v>350</v>
      </c>
      <c r="B59" t="s">
        <v>348</v>
      </c>
      <c r="C59" t="s">
        <v>349</v>
      </c>
    </row>
    <row r="60" spans="1:3" x14ac:dyDescent="0.3">
      <c r="A60" t="s">
        <v>353</v>
      </c>
      <c r="B60" t="s">
        <v>351</v>
      </c>
      <c r="C60" t="s">
        <v>352</v>
      </c>
    </row>
    <row r="61" spans="1:3" x14ac:dyDescent="0.3">
      <c r="A61" t="s">
        <v>356</v>
      </c>
      <c r="B61" t="s">
        <v>354</v>
      </c>
      <c r="C61" t="s">
        <v>355</v>
      </c>
    </row>
    <row r="62" spans="1:3" x14ac:dyDescent="0.3">
      <c r="A62" t="s">
        <v>359</v>
      </c>
      <c r="B62" t="s">
        <v>357</v>
      </c>
      <c r="C62" t="s">
        <v>358</v>
      </c>
    </row>
    <row r="63" spans="1:3" x14ac:dyDescent="0.3">
      <c r="A63" t="s">
        <v>23</v>
      </c>
      <c r="B63" t="s">
        <v>360</v>
      </c>
      <c r="C63" t="s">
        <v>361</v>
      </c>
    </row>
    <row r="64" spans="1:3" x14ac:dyDescent="0.3">
      <c r="A64" t="s">
        <v>24</v>
      </c>
      <c r="B64" t="s">
        <v>362</v>
      </c>
      <c r="C64" t="s">
        <v>363</v>
      </c>
    </row>
    <row r="65" spans="1:3" x14ac:dyDescent="0.3">
      <c r="A65" t="s">
        <v>25</v>
      </c>
      <c r="B65" t="s">
        <v>364</v>
      </c>
      <c r="C65" t="s">
        <v>365</v>
      </c>
    </row>
    <row r="66" spans="1:3" x14ac:dyDescent="0.3">
      <c r="A66" t="s">
        <v>26</v>
      </c>
      <c r="B66" t="s">
        <v>366</v>
      </c>
      <c r="C66" t="s">
        <v>367</v>
      </c>
    </row>
    <row r="67" spans="1:3" x14ac:dyDescent="0.3">
      <c r="A67" t="s">
        <v>27</v>
      </c>
      <c r="B67" t="s">
        <v>368</v>
      </c>
      <c r="C67" t="s">
        <v>369</v>
      </c>
    </row>
    <row r="68" spans="1:3" x14ac:dyDescent="0.3">
      <c r="A68" t="s">
        <v>28</v>
      </c>
      <c r="B68" t="s">
        <v>370</v>
      </c>
      <c r="C68" t="s">
        <v>371</v>
      </c>
    </row>
    <row r="69" spans="1:3" x14ac:dyDescent="0.3">
      <c r="A69" t="s">
        <v>29</v>
      </c>
      <c r="B69" t="s">
        <v>372</v>
      </c>
      <c r="C69" t="s">
        <v>373</v>
      </c>
    </row>
    <row r="70" spans="1:3" x14ac:dyDescent="0.3">
      <c r="A70" t="s">
        <v>30</v>
      </c>
      <c r="B70" t="s">
        <v>374</v>
      </c>
      <c r="C70" t="s">
        <v>375</v>
      </c>
    </row>
    <row r="71" spans="1:3" x14ac:dyDescent="0.3">
      <c r="A71" t="s">
        <v>31</v>
      </c>
      <c r="B71" t="s">
        <v>376</v>
      </c>
      <c r="C71" t="s">
        <v>377</v>
      </c>
    </row>
    <row r="72" spans="1:3" x14ac:dyDescent="0.3">
      <c r="A72" t="s">
        <v>32</v>
      </c>
      <c r="B72" t="s">
        <v>378</v>
      </c>
      <c r="C72" t="s">
        <v>379</v>
      </c>
    </row>
    <row r="73" spans="1:3" x14ac:dyDescent="0.3">
      <c r="A73" t="s">
        <v>33</v>
      </c>
      <c r="B73" t="s">
        <v>380</v>
      </c>
      <c r="C73" t="s">
        <v>381</v>
      </c>
    </row>
    <row r="74" spans="1:3" x14ac:dyDescent="0.3">
      <c r="A74" t="s">
        <v>34</v>
      </c>
      <c r="B74" t="s">
        <v>382</v>
      </c>
      <c r="C74" t="s">
        <v>383</v>
      </c>
    </row>
    <row r="75" spans="1:3" x14ac:dyDescent="0.3">
      <c r="A75" t="s">
        <v>35</v>
      </c>
      <c r="B75" t="s">
        <v>384</v>
      </c>
      <c r="C75" t="s">
        <v>385</v>
      </c>
    </row>
    <row r="76" spans="1:3" x14ac:dyDescent="0.3">
      <c r="A76" t="s">
        <v>36</v>
      </c>
      <c r="B76" t="s">
        <v>386</v>
      </c>
      <c r="C76" t="s">
        <v>387</v>
      </c>
    </row>
    <row r="77" spans="1:3" x14ac:dyDescent="0.3">
      <c r="A77" t="s">
        <v>37</v>
      </c>
      <c r="B77" t="s">
        <v>388</v>
      </c>
      <c r="C77" t="s">
        <v>389</v>
      </c>
    </row>
    <row r="78" spans="1:3" x14ac:dyDescent="0.3">
      <c r="A78" t="s">
        <v>392</v>
      </c>
      <c r="B78" t="s">
        <v>390</v>
      </c>
      <c r="C78" t="s">
        <v>391</v>
      </c>
    </row>
    <row r="79" spans="1:3" x14ac:dyDescent="0.3">
      <c r="A79" t="s">
        <v>38</v>
      </c>
      <c r="B79" t="s">
        <v>393</v>
      </c>
      <c r="C79" t="s">
        <v>394</v>
      </c>
    </row>
    <row r="80" spans="1:3" x14ac:dyDescent="0.3">
      <c r="A80" t="s">
        <v>39</v>
      </c>
      <c r="B80" t="s">
        <v>395</v>
      </c>
      <c r="C80" t="s">
        <v>396</v>
      </c>
    </row>
    <row r="81" spans="1:3" x14ac:dyDescent="0.3">
      <c r="A81" t="s">
        <v>399</v>
      </c>
      <c r="B81" t="s">
        <v>397</v>
      </c>
      <c r="C81" t="s">
        <v>398</v>
      </c>
    </row>
    <row r="82" spans="1:3" x14ac:dyDescent="0.3">
      <c r="A82" t="s">
        <v>40</v>
      </c>
      <c r="B82" t="s">
        <v>400</v>
      </c>
      <c r="C82" t="s">
        <v>401</v>
      </c>
    </row>
    <row r="83" spans="1:3" x14ac:dyDescent="0.3">
      <c r="A83" t="s">
        <v>404</v>
      </c>
      <c r="B83" t="s">
        <v>402</v>
      </c>
      <c r="C83" t="s">
        <v>403</v>
      </c>
    </row>
    <row r="84" spans="1:3" x14ac:dyDescent="0.3">
      <c r="A84" t="s">
        <v>407</v>
      </c>
      <c r="B84" t="s">
        <v>405</v>
      </c>
      <c r="C84" t="s">
        <v>406</v>
      </c>
    </row>
    <row r="85" spans="1:3" x14ac:dyDescent="0.3">
      <c r="A85" t="s">
        <v>41</v>
      </c>
      <c r="B85" t="s">
        <v>408</v>
      </c>
      <c r="C85" t="s">
        <v>409</v>
      </c>
    </row>
    <row r="86" spans="1:3" x14ac:dyDescent="0.3">
      <c r="A86" t="s">
        <v>42</v>
      </c>
      <c r="B86" t="s">
        <v>410</v>
      </c>
      <c r="C86" t="s">
        <v>411</v>
      </c>
    </row>
    <row r="87" spans="1:3" x14ac:dyDescent="0.3">
      <c r="A87" t="s">
        <v>414</v>
      </c>
      <c r="B87" t="s">
        <v>412</v>
      </c>
      <c r="C87" t="s">
        <v>413</v>
      </c>
    </row>
    <row r="88" spans="1:3" x14ac:dyDescent="0.3">
      <c r="A88" t="s">
        <v>417</v>
      </c>
      <c r="B88" t="s">
        <v>415</v>
      </c>
      <c r="C88" t="s">
        <v>416</v>
      </c>
    </row>
    <row r="89" spans="1:3" x14ac:dyDescent="0.3">
      <c r="A89" t="s">
        <v>420</v>
      </c>
      <c r="B89" t="s">
        <v>418</v>
      </c>
      <c r="C89" t="s">
        <v>419</v>
      </c>
    </row>
    <row r="90" spans="1:3" x14ac:dyDescent="0.3">
      <c r="A90" t="s">
        <v>43</v>
      </c>
      <c r="B90" t="s">
        <v>421</v>
      </c>
      <c r="C90" t="s">
        <v>422</v>
      </c>
    </row>
    <row r="91" spans="1:3" x14ac:dyDescent="0.3">
      <c r="A91" t="s">
        <v>44</v>
      </c>
      <c r="B91" t="s">
        <v>423</v>
      </c>
      <c r="C91" t="s">
        <v>424</v>
      </c>
    </row>
    <row r="92" spans="1:3" x14ac:dyDescent="0.3">
      <c r="A92" t="s">
        <v>427</v>
      </c>
      <c r="B92" t="s">
        <v>425</v>
      </c>
      <c r="C92" t="s">
        <v>426</v>
      </c>
    </row>
    <row r="93" spans="1:3" x14ac:dyDescent="0.3">
      <c r="A93" t="s">
        <v>45</v>
      </c>
      <c r="B93" t="s">
        <v>428</v>
      </c>
      <c r="C93" t="s">
        <v>429</v>
      </c>
    </row>
    <row r="94" spans="1:3" x14ac:dyDescent="0.3">
      <c r="A94" t="s">
        <v>432</v>
      </c>
      <c r="B94" t="s">
        <v>430</v>
      </c>
      <c r="C94" t="s">
        <v>431</v>
      </c>
    </row>
    <row r="95" spans="1:3" x14ac:dyDescent="0.3">
      <c r="A95" t="s">
        <v>435</v>
      </c>
      <c r="B95" t="s">
        <v>433</v>
      </c>
      <c r="C95" t="s">
        <v>434</v>
      </c>
    </row>
    <row r="96" spans="1:3" x14ac:dyDescent="0.3">
      <c r="A96" t="s">
        <v>438</v>
      </c>
      <c r="B96" t="s">
        <v>436</v>
      </c>
      <c r="C96" t="s">
        <v>437</v>
      </c>
    </row>
    <row r="97" spans="1:3" x14ac:dyDescent="0.3">
      <c r="A97" t="s">
        <v>441</v>
      </c>
      <c r="B97" t="s">
        <v>439</v>
      </c>
      <c r="C97" t="s">
        <v>440</v>
      </c>
    </row>
    <row r="98" spans="1:3" x14ac:dyDescent="0.3">
      <c r="A98" t="s">
        <v>444</v>
      </c>
      <c r="B98" t="s">
        <v>442</v>
      </c>
      <c r="C98" t="s">
        <v>443</v>
      </c>
    </row>
    <row r="99" spans="1:3" x14ac:dyDescent="0.3">
      <c r="A99" t="s">
        <v>46</v>
      </c>
      <c r="B99" t="s">
        <v>445</v>
      </c>
      <c r="C99" t="s">
        <v>446</v>
      </c>
    </row>
    <row r="100" spans="1:3" x14ac:dyDescent="0.3">
      <c r="A100" t="s">
        <v>47</v>
      </c>
      <c r="B100" t="s">
        <v>447</v>
      </c>
      <c r="C100" t="s">
        <v>448</v>
      </c>
    </row>
    <row r="101" spans="1:3" x14ac:dyDescent="0.3">
      <c r="A101" t="s">
        <v>451</v>
      </c>
      <c r="B101" t="s">
        <v>449</v>
      </c>
      <c r="C101" t="s">
        <v>450</v>
      </c>
    </row>
    <row r="102" spans="1:3" x14ac:dyDescent="0.3">
      <c r="A102" t="s">
        <v>454</v>
      </c>
      <c r="B102" t="s">
        <v>452</v>
      </c>
      <c r="C102" t="s">
        <v>453</v>
      </c>
    </row>
    <row r="103" spans="1:3" x14ac:dyDescent="0.3">
      <c r="A103" t="s">
        <v>48</v>
      </c>
      <c r="B103" t="s">
        <v>455</v>
      </c>
      <c r="C103" t="s">
        <v>456</v>
      </c>
    </row>
    <row r="104" spans="1:3" x14ac:dyDescent="0.3">
      <c r="A104" t="s">
        <v>459</v>
      </c>
      <c r="B104" t="s">
        <v>457</v>
      </c>
      <c r="C104" t="s">
        <v>458</v>
      </c>
    </row>
    <row r="105" spans="1:3" x14ac:dyDescent="0.3">
      <c r="A105" t="s">
        <v>49</v>
      </c>
      <c r="B105" t="s">
        <v>460</v>
      </c>
      <c r="C105" t="s">
        <v>461</v>
      </c>
    </row>
    <row r="106" spans="1:3" x14ac:dyDescent="0.3">
      <c r="A106" t="s">
        <v>50</v>
      </c>
      <c r="B106" t="s">
        <v>462</v>
      </c>
      <c r="C106" t="s">
        <v>463</v>
      </c>
    </row>
    <row r="107" spans="1:3" x14ac:dyDescent="0.3">
      <c r="A107" t="s">
        <v>466</v>
      </c>
      <c r="B107" t="s">
        <v>464</v>
      </c>
      <c r="C107" t="s">
        <v>465</v>
      </c>
    </row>
    <row r="108" spans="1:3" x14ac:dyDescent="0.3">
      <c r="A108" t="s">
        <v>469</v>
      </c>
      <c r="B108" t="s">
        <v>467</v>
      </c>
      <c r="C108" t="s">
        <v>468</v>
      </c>
    </row>
    <row r="109" spans="1:3" x14ac:dyDescent="0.3">
      <c r="A109" t="s">
        <v>51</v>
      </c>
      <c r="B109" t="s">
        <v>470</v>
      </c>
      <c r="C109" t="s">
        <v>471</v>
      </c>
    </row>
    <row r="110" spans="1:3" x14ac:dyDescent="0.3">
      <c r="A110" t="s">
        <v>52</v>
      </c>
      <c r="B110" t="s">
        <v>472</v>
      </c>
      <c r="C110" t="s">
        <v>473</v>
      </c>
    </row>
    <row r="111" spans="1:3" x14ac:dyDescent="0.3">
      <c r="A111" t="s">
        <v>476</v>
      </c>
      <c r="B111" t="s">
        <v>474</v>
      </c>
      <c r="C111" t="s">
        <v>475</v>
      </c>
    </row>
    <row r="112" spans="1:3" x14ac:dyDescent="0.3">
      <c r="A112" t="s">
        <v>479</v>
      </c>
      <c r="B112" t="s">
        <v>477</v>
      </c>
      <c r="C112" t="s">
        <v>478</v>
      </c>
    </row>
    <row r="113" spans="1:3" x14ac:dyDescent="0.3">
      <c r="A113" t="s">
        <v>482</v>
      </c>
      <c r="B113" t="s">
        <v>480</v>
      </c>
      <c r="C113" t="s">
        <v>481</v>
      </c>
    </row>
    <row r="114" spans="1:3" x14ac:dyDescent="0.3">
      <c r="A114" t="s">
        <v>53</v>
      </c>
      <c r="B114" t="s">
        <v>483</v>
      </c>
      <c r="C114" t="s">
        <v>484</v>
      </c>
    </row>
    <row r="115" spans="1:3" x14ac:dyDescent="0.3">
      <c r="A115" t="s">
        <v>487</v>
      </c>
      <c r="B115" t="s">
        <v>485</v>
      </c>
      <c r="C115" t="s">
        <v>486</v>
      </c>
    </row>
    <row r="116" spans="1:3" x14ac:dyDescent="0.3">
      <c r="A116" t="s">
        <v>54</v>
      </c>
      <c r="B116" t="s">
        <v>488</v>
      </c>
      <c r="C116" t="s">
        <v>489</v>
      </c>
    </row>
    <row r="117" spans="1:3" x14ac:dyDescent="0.3">
      <c r="A117" t="s">
        <v>492</v>
      </c>
      <c r="B117" t="s">
        <v>490</v>
      </c>
      <c r="C117" t="s">
        <v>491</v>
      </c>
    </row>
    <row r="118" spans="1:3" x14ac:dyDescent="0.3">
      <c r="A118" t="s">
        <v>495</v>
      </c>
      <c r="B118" t="s">
        <v>493</v>
      </c>
      <c r="C118" t="s">
        <v>494</v>
      </c>
    </row>
    <row r="119" spans="1:3" x14ac:dyDescent="0.3">
      <c r="A119" t="s">
        <v>55</v>
      </c>
      <c r="B119" t="s">
        <v>496</v>
      </c>
      <c r="C119" t="s">
        <v>497</v>
      </c>
    </row>
    <row r="120" spans="1:3" x14ac:dyDescent="0.3">
      <c r="A120" t="s">
        <v>500</v>
      </c>
      <c r="B120" t="s">
        <v>498</v>
      </c>
      <c r="C120" t="s">
        <v>499</v>
      </c>
    </row>
    <row r="121" spans="1:3" x14ac:dyDescent="0.3">
      <c r="A121" t="s">
        <v>56</v>
      </c>
      <c r="B121" t="s">
        <v>501</v>
      </c>
      <c r="C121" t="s">
        <v>502</v>
      </c>
    </row>
    <row r="122" spans="1:3" x14ac:dyDescent="0.3">
      <c r="A122" t="s">
        <v>505</v>
      </c>
      <c r="B122" t="s">
        <v>503</v>
      </c>
      <c r="C122" t="s">
        <v>504</v>
      </c>
    </row>
    <row r="123" spans="1:3" x14ac:dyDescent="0.3">
      <c r="A123" t="s">
        <v>508</v>
      </c>
      <c r="B123" t="s">
        <v>506</v>
      </c>
      <c r="C123" t="s">
        <v>507</v>
      </c>
    </row>
    <row r="124" spans="1:3" x14ac:dyDescent="0.3">
      <c r="A124" t="s">
        <v>57</v>
      </c>
      <c r="B124" t="s">
        <v>509</v>
      </c>
      <c r="C124" t="s">
        <v>510</v>
      </c>
    </row>
    <row r="125" spans="1:3" x14ac:dyDescent="0.3">
      <c r="A125" t="s">
        <v>58</v>
      </c>
      <c r="B125" t="s">
        <v>511</v>
      </c>
      <c r="C125" t="s">
        <v>512</v>
      </c>
    </row>
    <row r="126" spans="1:3" x14ac:dyDescent="0.3">
      <c r="A126" t="s">
        <v>59</v>
      </c>
      <c r="B126" t="s">
        <v>410</v>
      </c>
      <c r="C126" t="s">
        <v>513</v>
      </c>
    </row>
    <row r="127" spans="1:3" x14ac:dyDescent="0.3">
      <c r="A127" t="s">
        <v>516</v>
      </c>
      <c r="B127" t="s">
        <v>514</v>
      </c>
      <c r="C127" t="s">
        <v>515</v>
      </c>
    </row>
    <row r="128" spans="1:3" x14ac:dyDescent="0.3">
      <c r="A128" t="s">
        <v>519</v>
      </c>
      <c r="B128" t="s">
        <v>517</v>
      </c>
      <c r="C128" t="s">
        <v>518</v>
      </c>
    </row>
    <row r="129" spans="1:3" x14ac:dyDescent="0.3">
      <c r="A129" t="s">
        <v>522</v>
      </c>
      <c r="B129" t="s">
        <v>520</v>
      </c>
      <c r="C129" t="s">
        <v>521</v>
      </c>
    </row>
    <row r="130" spans="1:3" x14ac:dyDescent="0.3">
      <c r="A130" t="s">
        <v>525</v>
      </c>
      <c r="B130" t="s">
        <v>523</v>
      </c>
      <c r="C130" t="s">
        <v>524</v>
      </c>
    </row>
    <row r="131" spans="1:3" x14ac:dyDescent="0.3">
      <c r="A131" t="s">
        <v>528</v>
      </c>
      <c r="B131" t="s">
        <v>526</v>
      </c>
      <c r="C131" t="s">
        <v>527</v>
      </c>
    </row>
    <row r="132" spans="1:3" x14ac:dyDescent="0.3">
      <c r="A132" t="s">
        <v>531</v>
      </c>
      <c r="B132" t="s">
        <v>529</v>
      </c>
      <c r="C132" t="s">
        <v>530</v>
      </c>
    </row>
    <row r="133" spans="1:3" x14ac:dyDescent="0.3">
      <c r="A133" t="s">
        <v>60</v>
      </c>
      <c r="B133" t="s">
        <v>532</v>
      </c>
      <c r="C133" t="s">
        <v>533</v>
      </c>
    </row>
    <row r="134" spans="1:3" x14ac:dyDescent="0.3">
      <c r="A134" t="s">
        <v>61</v>
      </c>
      <c r="B134" t="s">
        <v>534</v>
      </c>
      <c r="C134" t="s">
        <v>535</v>
      </c>
    </row>
    <row r="135" spans="1:3" x14ac:dyDescent="0.3">
      <c r="A135" t="s">
        <v>62</v>
      </c>
      <c r="B135" t="s">
        <v>536</v>
      </c>
      <c r="C135" t="s">
        <v>537</v>
      </c>
    </row>
    <row r="136" spans="1:3" x14ac:dyDescent="0.3">
      <c r="A136" t="s">
        <v>540</v>
      </c>
      <c r="B136" t="s">
        <v>538</v>
      </c>
      <c r="C136" t="s">
        <v>539</v>
      </c>
    </row>
    <row r="137" spans="1:3" x14ac:dyDescent="0.3">
      <c r="A137" t="s">
        <v>63</v>
      </c>
      <c r="B137" t="s">
        <v>541</v>
      </c>
      <c r="C137" t="s">
        <v>542</v>
      </c>
    </row>
    <row r="138" spans="1:3" x14ac:dyDescent="0.3">
      <c r="A138" t="s">
        <v>64</v>
      </c>
      <c r="B138" t="s">
        <v>543</v>
      </c>
      <c r="C138" t="s">
        <v>544</v>
      </c>
    </row>
    <row r="139" spans="1:3" x14ac:dyDescent="0.3">
      <c r="A139" t="s">
        <v>65</v>
      </c>
      <c r="B139" t="s">
        <v>545</v>
      </c>
      <c r="C139" t="s">
        <v>546</v>
      </c>
    </row>
    <row r="140" spans="1:3" x14ac:dyDescent="0.3">
      <c r="A140" t="s">
        <v>66</v>
      </c>
      <c r="B140" t="s">
        <v>547</v>
      </c>
      <c r="C140" t="s">
        <v>548</v>
      </c>
    </row>
    <row r="141" spans="1:3" x14ac:dyDescent="0.3">
      <c r="A141" t="s">
        <v>551</v>
      </c>
      <c r="B141" t="s">
        <v>549</v>
      </c>
      <c r="C141" t="s">
        <v>550</v>
      </c>
    </row>
    <row r="142" spans="1:3" x14ac:dyDescent="0.3">
      <c r="A142" t="s">
        <v>554</v>
      </c>
      <c r="B142" t="s">
        <v>552</v>
      </c>
      <c r="C142" t="s">
        <v>553</v>
      </c>
    </row>
    <row r="143" spans="1:3" x14ac:dyDescent="0.3">
      <c r="A143" t="s">
        <v>67</v>
      </c>
      <c r="B143" t="s">
        <v>555</v>
      </c>
      <c r="C143" t="s">
        <v>556</v>
      </c>
    </row>
    <row r="144" spans="1:3" x14ac:dyDescent="0.3">
      <c r="A144" t="s">
        <v>559</v>
      </c>
      <c r="B144" t="s">
        <v>557</v>
      </c>
      <c r="C144" t="s">
        <v>558</v>
      </c>
    </row>
    <row r="145" spans="1:3" x14ac:dyDescent="0.3">
      <c r="A145" t="s">
        <v>562</v>
      </c>
      <c r="B145" t="s">
        <v>560</v>
      </c>
      <c r="C145" t="s">
        <v>561</v>
      </c>
    </row>
    <row r="146" spans="1:3" x14ac:dyDescent="0.3">
      <c r="A146" t="s">
        <v>565</v>
      </c>
      <c r="B146" t="s">
        <v>563</v>
      </c>
      <c r="C146" t="s">
        <v>564</v>
      </c>
    </row>
    <row r="147" spans="1:3" x14ac:dyDescent="0.3">
      <c r="A147" t="s">
        <v>68</v>
      </c>
      <c r="B147" t="s">
        <v>566</v>
      </c>
      <c r="C147" t="s">
        <v>567</v>
      </c>
    </row>
    <row r="148" spans="1:3" x14ac:dyDescent="0.3">
      <c r="A148" t="s">
        <v>69</v>
      </c>
      <c r="B148" t="s">
        <v>568</v>
      </c>
      <c r="C148" t="s">
        <v>569</v>
      </c>
    </row>
    <row r="149" spans="1:3" x14ac:dyDescent="0.3">
      <c r="A149" t="s">
        <v>572</v>
      </c>
      <c r="B149" t="s">
        <v>570</v>
      </c>
      <c r="C149" t="s">
        <v>571</v>
      </c>
    </row>
    <row r="150" spans="1:3" x14ac:dyDescent="0.3">
      <c r="A150" t="s">
        <v>70</v>
      </c>
      <c r="B150" t="s">
        <v>573</v>
      </c>
      <c r="C150" t="s">
        <v>574</v>
      </c>
    </row>
    <row r="151" spans="1:3" x14ac:dyDescent="0.3">
      <c r="A151" t="s">
        <v>71</v>
      </c>
      <c r="B151" t="s">
        <v>575</v>
      </c>
      <c r="C151" t="s">
        <v>576</v>
      </c>
    </row>
    <row r="152" spans="1:3" x14ac:dyDescent="0.3">
      <c r="A152" t="s">
        <v>579</v>
      </c>
      <c r="B152" t="s">
        <v>577</v>
      </c>
      <c r="C152" t="s">
        <v>578</v>
      </c>
    </row>
    <row r="153" spans="1:3" x14ac:dyDescent="0.3">
      <c r="A153" t="s">
        <v>72</v>
      </c>
      <c r="B153" t="s">
        <v>580</v>
      </c>
      <c r="C153" t="s">
        <v>581</v>
      </c>
    </row>
    <row r="154" spans="1:3" x14ac:dyDescent="0.3">
      <c r="A154" t="s">
        <v>584</v>
      </c>
      <c r="B154" t="s">
        <v>582</v>
      </c>
      <c r="C154" t="s">
        <v>583</v>
      </c>
    </row>
    <row r="155" spans="1:3" x14ac:dyDescent="0.3">
      <c r="A155" t="s">
        <v>587</v>
      </c>
      <c r="B155" t="s">
        <v>585</v>
      </c>
      <c r="C155" t="s">
        <v>586</v>
      </c>
    </row>
    <row r="156" spans="1:3" x14ac:dyDescent="0.3">
      <c r="A156" t="s">
        <v>590</v>
      </c>
      <c r="B156" t="s">
        <v>588</v>
      </c>
      <c r="C156" t="s">
        <v>589</v>
      </c>
    </row>
    <row r="157" spans="1:3" x14ac:dyDescent="0.3">
      <c r="A157" t="s">
        <v>73</v>
      </c>
      <c r="B157" t="s">
        <v>591</v>
      </c>
      <c r="C157" t="s">
        <v>592</v>
      </c>
    </row>
    <row r="158" spans="1:3" x14ac:dyDescent="0.3">
      <c r="A158" t="s">
        <v>74</v>
      </c>
      <c r="B158" t="s">
        <v>593</v>
      </c>
      <c r="C158" t="s">
        <v>594</v>
      </c>
    </row>
    <row r="159" spans="1:3" x14ac:dyDescent="0.3">
      <c r="A159" t="s">
        <v>75</v>
      </c>
      <c r="B159" t="s">
        <v>595</v>
      </c>
      <c r="C159" t="s">
        <v>596</v>
      </c>
    </row>
    <row r="160" spans="1:3" x14ac:dyDescent="0.3">
      <c r="A160" t="s">
        <v>599</v>
      </c>
      <c r="B160" t="s">
        <v>597</v>
      </c>
      <c r="C160" t="s">
        <v>598</v>
      </c>
    </row>
    <row r="161" spans="1:3" x14ac:dyDescent="0.3">
      <c r="A161" t="s">
        <v>602</v>
      </c>
      <c r="B161" t="s">
        <v>600</v>
      </c>
      <c r="C161" t="s">
        <v>601</v>
      </c>
    </row>
    <row r="162" spans="1:3" x14ac:dyDescent="0.3">
      <c r="A162" t="s">
        <v>76</v>
      </c>
      <c r="B162" t="s">
        <v>603</v>
      </c>
      <c r="C162" t="s">
        <v>604</v>
      </c>
    </row>
    <row r="163" spans="1:3" x14ac:dyDescent="0.3">
      <c r="A163" t="s">
        <v>607</v>
      </c>
      <c r="B163" t="s">
        <v>605</v>
      </c>
      <c r="C163" t="s">
        <v>606</v>
      </c>
    </row>
    <row r="164" spans="1:3" x14ac:dyDescent="0.3">
      <c r="A164" t="s">
        <v>610</v>
      </c>
      <c r="B164" t="s">
        <v>608</v>
      </c>
      <c r="C164" t="s">
        <v>609</v>
      </c>
    </row>
    <row r="165" spans="1:3" x14ac:dyDescent="0.3">
      <c r="A165" t="s">
        <v>77</v>
      </c>
      <c r="B165" t="s">
        <v>611</v>
      </c>
      <c r="C165" t="s">
        <v>612</v>
      </c>
    </row>
    <row r="166" spans="1:3" x14ac:dyDescent="0.3">
      <c r="A166" t="s">
        <v>78</v>
      </c>
      <c r="B166" t="s">
        <v>613</v>
      </c>
      <c r="C166" t="s">
        <v>614</v>
      </c>
    </row>
    <row r="167" spans="1:3" x14ac:dyDescent="0.3">
      <c r="A167" t="s">
        <v>617</v>
      </c>
      <c r="B167" t="s">
        <v>615</v>
      </c>
      <c r="C167" t="s">
        <v>616</v>
      </c>
    </row>
    <row r="168" spans="1:3" x14ac:dyDescent="0.3">
      <c r="A168" t="s">
        <v>79</v>
      </c>
      <c r="B168" t="s">
        <v>618</v>
      </c>
      <c r="C168" t="s">
        <v>619</v>
      </c>
    </row>
    <row r="169" spans="1:3" x14ac:dyDescent="0.3">
      <c r="A169" t="s">
        <v>80</v>
      </c>
      <c r="B169" t="s">
        <v>620</v>
      </c>
      <c r="C169" t="s">
        <v>621</v>
      </c>
    </row>
    <row r="170" spans="1:3" x14ac:dyDescent="0.3">
      <c r="A170" t="s">
        <v>81</v>
      </c>
      <c r="B170" t="s">
        <v>622</v>
      </c>
      <c r="C170" t="s">
        <v>623</v>
      </c>
    </row>
    <row r="171" spans="1:3" x14ac:dyDescent="0.3">
      <c r="A171" t="s">
        <v>82</v>
      </c>
      <c r="B171" t="s">
        <v>624</v>
      </c>
      <c r="C171" t="s">
        <v>625</v>
      </c>
    </row>
    <row r="172" spans="1:3" x14ac:dyDescent="0.3">
      <c r="A172" t="s">
        <v>83</v>
      </c>
      <c r="B172" t="s">
        <v>626</v>
      </c>
      <c r="C172" t="s">
        <v>627</v>
      </c>
    </row>
    <row r="173" spans="1:3" x14ac:dyDescent="0.3">
      <c r="A173" t="s">
        <v>84</v>
      </c>
      <c r="B173" t="s">
        <v>628</v>
      </c>
      <c r="C173" t="s">
        <v>629</v>
      </c>
    </row>
    <row r="174" spans="1:3" x14ac:dyDescent="0.3">
      <c r="A174" t="s">
        <v>85</v>
      </c>
      <c r="B174" t="s">
        <v>630</v>
      </c>
      <c r="C174" t="s">
        <v>631</v>
      </c>
    </row>
    <row r="175" spans="1:3" x14ac:dyDescent="0.3">
      <c r="A175" t="s">
        <v>86</v>
      </c>
      <c r="B175" t="s">
        <v>632</v>
      </c>
      <c r="C175" t="s">
        <v>633</v>
      </c>
    </row>
    <row r="176" spans="1:3" x14ac:dyDescent="0.3">
      <c r="A176" t="s">
        <v>87</v>
      </c>
      <c r="B176" t="s">
        <v>634</v>
      </c>
      <c r="C176" t="s">
        <v>635</v>
      </c>
    </row>
    <row r="177" spans="1:3" x14ac:dyDescent="0.3">
      <c r="A177" t="s">
        <v>638</v>
      </c>
      <c r="B177" t="s">
        <v>636</v>
      </c>
      <c r="C177" t="s">
        <v>637</v>
      </c>
    </row>
    <row r="178" spans="1:3" x14ac:dyDescent="0.3">
      <c r="A178" t="s">
        <v>88</v>
      </c>
      <c r="B178" t="s">
        <v>639</v>
      </c>
      <c r="C178" t="s">
        <v>640</v>
      </c>
    </row>
    <row r="179" spans="1:3" x14ac:dyDescent="0.3">
      <c r="A179" t="s">
        <v>643</v>
      </c>
      <c r="B179" t="s">
        <v>641</v>
      </c>
      <c r="C179" t="s">
        <v>642</v>
      </c>
    </row>
    <row r="180" spans="1:3" x14ac:dyDescent="0.3">
      <c r="A180" t="s">
        <v>646</v>
      </c>
      <c r="B180" t="s">
        <v>644</v>
      </c>
      <c r="C180" t="s">
        <v>645</v>
      </c>
    </row>
    <row r="181" spans="1:3" x14ac:dyDescent="0.3">
      <c r="A181" t="s">
        <v>89</v>
      </c>
      <c r="B181" t="s">
        <v>647</v>
      </c>
      <c r="C181" t="s">
        <v>648</v>
      </c>
    </row>
    <row r="182" spans="1:3" x14ac:dyDescent="0.3">
      <c r="A182" t="s">
        <v>651</v>
      </c>
      <c r="B182" t="s">
        <v>649</v>
      </c>
      <c r="C182" t="s">
        <v>650</v>
      </c>
    </row>
    <row r="183" spans="1:3" x14ac:dyDescent="0.3">
      <c r="A183" t="s">
        <v>90</v>
      </c>
      <c r="B183" t="s">
        <v>652</v>
      </c>
      <c r="C183" t="s">
        <v>653</v>
      </c>
    </row>
    <row r="184" spans="1:3" x14ac:dyDescent="0.3">
      <c r="A184" t="s">
        <v>91</v>
      </c>
      <c r="B184" t="s">
        <v>654</v>
      </c>
      <c r="C184" t="s">
        <v>655</v>
      </c>
    </row>
    <row r="185" spans="1:3" x14ac:dyDescent="0.3">
      <c r="A185" t="s">
        <v>92</v>
      </c>
      <c r="B185" t="s">
        <v>656</v>
      </c>
      <c r="C185" t="s">
        <v>657</v>
      </c>
    </row>
    <row r="186" spans="1:3" x14ac:dyDescent="0.3">
      <c r="A186" t="s">
        <v>660</v>
      </c>
      <c r="B186" t="s">
        <v>658</v>
      </c>
      <c r="C186" t="s">
        <v>659</v>
      </c>
    </row>
    <row r="187" spans="1:3" x14ac:dyDescent="0.3">
      <c r="A187" t="s">
        <v>93</v>
      </c>
      <c r="B187" t="s">
        <v>661</v>
      </c>
      <c r="C187" t="s">
        <v>662</v>
      </c>
    </row>
    <row r="188" spans="1:3" x14ac:dyDescent="0.3">
      <c r="A188" t="s">
        <v>665</v>
      </c>
      <c r="B188" t="s">
        <v>663</v>
      </c>
      <c r="C188" t="s">
        <v>664</v>
      </c>
    </row>
    <row r="189" spans="1:3" x14ac:dyDescent="0.3">
      <c r="A189" t="s">
        <v>94</v>
      </c>
      <c r="B189" t="s">
        <v>666</v>
      </c>
      <c r="C189" t="s">
        <v>667</v>
      </c>
    </row>
    <row r="190" spans="1:3" x14ac:dyDescent="0.3">
      <c r="A190" t="s">
        <v>95</v>
      </c>
      <c r="B190" t="s">
        <v>668</v>
      </c>
      <c r="C190" t="s">
        <v>669</v>
      </c>
    </row>
    <row r="191" spans="1:3" x14ac:dyDescent="0.3">
      <c r="A191" t="s">
        <v>672</v>
      </c>
      <c r="B191" t="s">
        <v>670</v>
      </c>
      <c r="C191" t="s">
        <v>671</v>
      </c>
    </row>
    <row r="192" spans="1:3" x14ac:dyDescent="0.3">
      <c r="A192" t="s">
        <v>96</v>
      </c>
      <c r="B192" t="s">
        <v>673</v>
      </c>
      <c r="C192" t="s">
        <v>674</v>
      </c>
    </row>
    <row r="193" spans="1:3" x14ac:dyDescent="0.3">
      <c r="A193" t="s">
        <v>97</v>
      </c>
      <c r="B193" t="s">
        <v>675</v>
      </c>
      <c r="C193" t="s">
        <v>676</v>
      </c>
    </row>
    <row r="194" spans="1:3" x14ac:dyDescent="0.3">
      <c r="A194" t="s">
        <v>679</v>
      </c>
      <c r="B194" t="s">
        <v>677</v>
      </c>
      <c r="C194" t="s">
        <v>678</v>
      </c>
    </row>
    <row r="195" spans="1:3" x14ac:dyDescent="0.3">
      <c r="A195" t="s">
        <v>682</v>
      </c>
      <c r="B195" t="s">
        <v>680</v>
      </c>
      <c r="C195" t="s">
        <v>681</v>
      </c>
    </row>
    <row r="196" spans="1:3" x14ac:dyDescent="0.3">
      <c r="A196" t="s">
        <v>685</v>
      </c>
      <c r="B196" t="s">
        <v>683</v>
      </c>
      <c r="C196" t="s">
        <v>684</v>
      </c>
    </row>
    <row r="197" spans="1:3" x14ac:dyDescent="0.3">
      <c r="A197" t="s">
        <v>98</v>
      </c>
      <c r="B197" t="s">
        <v>686</v>
      </c>
      <c r="C197" t="s">
        <v>687</v>
      </c>
    </row>
    <row r="198" spans="1:3" x14ac:dyDescent="0.3">
      <c r="A198" t="s">
        <v>99</v>
      </c>
      <c r="B198" t="s">
        <v>688</v>
      </c>
      <c r="C198" t="s">
        <v>689</v>
      </c>
    </row>
    <row r="199" spans="1:3" x14ac:dyDescent="0.3">
      <c r="A199" t="s">
        <v>692</v>
      </c>
      <c r="B199" t="s">
        <v>690</v>
      </c>
      <c r="C199" t="s">
        <v>691</v>
      </c>
    </row>
    <row r="200" spans="1:3" x14ac:dyDescent="0.3">
      <c r="A200" t="s">
        <v>695</v>
      </c>
      <c r="B200" t="s">
        <v>693</v>
      </c>
      <c r="C200" t="s">
        <v>694</v>
      </c>
    </row>
    <row r="201" spans="1:3" x14ac:dyDescent="0.3">
      <c r="A201" t="s">
        <v>698</v>
      </c>
      <c r="B201" t="s">
        <v>696</v>
      </c>
      <c r="C201" t="s">
        <v>697</v>
      </c>
    </row>
    <row r="202" spans="1:3" x14ac:dyDescent="0.3">
      <c r="A202" t="s">
        <v>701</v>
      </c>
      <c r="B202" t="s">
        <v>699</v>
      </c>
      <c r="C202" t="s">
        <v>700</v>
      </c>
    </row>
    <row r="203" spans="1:3" x14ac:dyDescent="0.3">
      <c r="A203" t="s">
        <v>704</v>
      </c>
      <c r="B203" t="s">
        <v>702</v>
      </c>
      <c r="C203" t="s">
        <v>703</v>
      </c>
    </row>
    <row r="204" spans="1:3" x14ac:dyDescent="0.3">
      <c r="A204" t="s">
        <v>707</v>
      </c>
      <c r="B204" t="s">
        <v>705</v>
      </c>
      <c r="C204" t="s">
        <v>706</v>
      </c>
    </row>
    <row r="205" spans="1:3" x14ac:dyDescent="0.3">
      <c r="A205" t="s">
        <v>100</v>
      </c>
      <c r="B205" t="s">
        <v>708</v>
      </c>
      <c r="C205" t="s">
        <v>709</v>
      </c>
    </row>
    <row r="206" spans="1:3" x14ac:dyDescent="0.3">
      <c r="A206" t="s">
        <v>101</v>
      </c>
      <c r="B206" t="s">
        <v>710</v>
      </c>
      <c r="C206" t="s">
        <v>711</v>
      </c>
    </row>
    <row r="207" spans="1:3" x14ac:dyDescent="0.3">
      <c r="A207" t="s">
        <v>102</v>
      </c>
      <c r="B207" t="s">
        <v>472</v>
      </c>
      <c r="C207" t="s">
        <v>712</v>
      </c>
    </row>
    <row r="208" spans="1:3" x14ac:dyDescent="0.3">
      <c r="A208" t="s">
        <v>715</v>
      </c>
      <c r="B208" t="s">
        <v>713</v>
      </c>
      <c r="C208" t="s">
        <v>714</v>
      </c>
    </row>
    <row r="209" spans="1:3" x14ac:dyDescent="0.3">
      <c r="A209" t="s">
        <v>103</v>
      </c>
      <c r="B209" t="s">
        <v>716</v>
      </c>
      <c r="C209" t="s">
        <v>717</v>
      </c>
    </row>
    <row r="210" spans="1:3" x14ac:dyDescent="0.3">
      <c r="A210" t="s">
        <v>104</v>
      </c>
      <c r="B210" t="s">
        <v>718</v>
      </c>
      <c r="C210" t="s">
        <v>719</v>
      </c>
    </row>
    <row r="211" spans="1:3" x14ac:dyDescent="0.3">
      <c r="A211" t="s">
        <v>722</v>
      </c>
      <c r="B211" t="s">
        <v>720</v>
      </c>
      <c r="C211" t="s">
        <v>721</v>
      </c>
    </row>
    <row r="212" spans="1:3" x14ac:dyDescent="0.3">
      <c r="A212" t="s">
        <v>105</v>
      </c>
      <c r="B212" t="s">
        <v>723</v>
      </c>
      <c r="C212" t="s">
        <v>724</v>
      </c>
    </row>
    <row r="213" spans="1:3" x14ac:dyDescent="0.3">
      <c r="A213" t="s">
        <v>727</v>
      </c>
      <c r="B213" t="s">
        <v>725</v>
      </c>
      <c r="C213" t="s">
        <v>726</v>
      </c>
    </row>
    <row r="214" spans="1:3" x14ac:dyDescent="0.3">
      <c r="A214" t="s">
        <v>730</v>
      </c>
      <c r="B214" t="s">
        <v>728</v>
      </c>
      <c r="C214" t="s">
        <v>729</v>
      </c>
    </row>
    <row r="215" spans="1:3" x14ac:dyDescent="0.3">
      <c r="A215" t="s">
        <v>733</v>
      </c>
      <c r="B215" t="s">
        <v>731</v>
      </c>
      <c r="C215" t="s">
        <v>732</v>
      </c>
    </row>
    <row r="216" spans="1:3" x14ac:dyDescent="0.3">
      <c r="A216" t="s">
        <v>736</v>
      </c>
      <c r="B216" t="s">
        <v>734</v>
      </c>
      <c r="C216" t="s">
        <v>735</v>
      </c>
    </row>
    <row r="217" spans="1:3" x14ac:dyDescent="0.3">
      <c r="A217" t="s">
        <v>106</v>
      </c>
      <c r="B217" t="s">
        <v>737</v>
      </c>
      <c r="C217" t="s">
        <v>738</v>
      </c>
    </row>
    <row r="218" spans="1:3" x14ac:dyDescent="0.3">
      <c r="A218" t="s">
        <v>741</v>
      </c>
      <c r="B218" t="s">
        <v>739</v>
      </c>
      <c r="C218" t="s">
        <v>740</v>
      </c>
    </row>
    <row r="219" spans="1:3" x14ac:dyDescent="0.3">
      <c r="A219" t="s">
        <v>744</v>
      </c>
      <c r="B219" t="s">
        <v>742</v>
      </c>
      <c r="C219" t="s">
        <v>743</v>
      </c>
    </row>
    <row r="220" spans="1:3" x14ac:dyDescent="0.3">
      <c r="A220" t="s">
        <v>747</v>
      </c>
      <c r="B220" t="s">
        <v>745</v>
      </c>
      <c r="C220" t="s">
        <v>746</v>
      </c>
    </row>
    <row r="221" spans="1:3" x14ac:dyDescent="0.3">
      <c r="A221" t="s">
        <v>750</v>
      </c>
      <c r="B221" t="s">
        <v>748</v>
      </c>
      <c r="C221" t="s">
        <v>749</v>
      </c>
    </row>
    <row r="222" spans="1:3" x14ac:dyDescent="0.3">
      <c r="A222" t="s">
        <v>107</v>
      </c>
      <c r="B222" t="s">
        <v>751</v>
      </c>
      <c r="C222" t="s">
        <v>752</v>
      </c>
    </row>
    <row r="223" spans="1:3" x14ac:dyDescent="0.3">
      <c r="A223" t="s">
        <v>755</v>
      </c>
      <c r="B223" t="s">
        <v>753</v>
      </c>
      <c r="C223" t="s">
        <v>754</v>
      </c>
    </row>
    <row r="224" spans="1:3" x14ac:dyDescent="0.3">
      <c r="A224" t="s">
        <v>108</v>
      </c>
      <c r="B224" t="s">
        <v>756</v>
      </c>
      <c r="C224" t="s">
        <v>757</v>
      </c>
    </row>
    <row r="225" spans="1:3" x14ac:dyDescent="0.3">
      <c r="A225" t="s">
        <v>760</v>
      </c>
      <c r="B225" t="s">
        <v>758</v>
      </c>
      <c r="C225" t="s">
        <v>759</v>
      </c>
    </row>
    <row r="226" spans="1:3" x14ac:dyDescent="0.3">
      <c r="A226" t="s">
        <v>109</v>
      </c>
      <c r="B226" t="s">
        <v>761</v>
      </c>
      <c r="C226" t="s">
        <v>762</v>
      </c>
    </row>
    <row r="227" spans="1:3" x14ac:dyDescent="0.3">
      <c r="A227" t="s">
        <v>765</v>
      </c>
      <c r="B227" t="s">
        <v>763</v>
      </c>
      <c r="C227" t="s">
        <v>764</v>
      </c>
    </row>
    <row r="228" spans="1:3" x14ac:dyDescent="0.3">
      <c r="A228" t="s">
        <v>768</v>
      </c>
      <c r="B228" t="s">
        <v>766</v>
      </c>
      <c r="C228" t="s">
        <v>767</v>
      </c>
    </row>
    <row r="229" spans="1:3" x14ac:dyDescent="0.3">
      <c r="A229" t="s">
        <v>110</v>
      </c>
      <c r="B229" t="s">
        <v>769</v>
      </c>
      <c r="C229" t="s">
        <v>770</v>
      </c>
    </row>
    <row r="230" spans="1:3" x14ac:dyDescent="0.3">
      <c r="A230" t="s">
        <v>773</v>
      </c>
      <c r="B230" t="s">
        <v>771</v>
      </c>
      <c r="C230" t="s">
        <v>772</v>
      </c>
    </row>
    <row r="231" spans="1:3" x14ac:dyDescent="0.3">
      <c r="A231" t="s">
        <v>111</v>
      </c>
      <c r="B231" t="s">
        <v>774</v>
      </c>
      <c r="C231" t="s">
        <v>775</v>
      </c>
    </row>
    <row r="232" spans="1:3" x14ac:dyDescent="0.3">
      <c r="A232" t="s">
        <v>778</v>
      </c>
      <c r="B232" t="s">
        <v>776</v>
      </c>
      <c r="C232" t="s">
        <v>777</v>
      </c>
    </row>
    <row r="233" spans="1:3" x14ac:dyDescent="0.3">
      <c r="A233" t="s">
        <v>781</v>
      </c>
      <c r="B233" t="s">
        <v>779</v>
      </c>
      <c r="C233" t="s">
        <v>780</v>
      </c>
    </row>
    <row r="234" spans="1:3" x14ac:dyDescent="0.3">
      <c r="A234" t="s">
        <v>112</v>
      </c>
      <c r="B234" t="s">
        <v>782</v>
      </c>
      <c r="C234" t="s">
        <v>783</v>
      </c>
    </row>
    <row r="235" spans="1:3" x14ac:dyDescent="0.3">
      <c r="A235" t="s">
        <v>113</v>
      </c>
      <c r="B235" t="s">
        <v>784</v>
      </c>
      <c r="C235" t="s">
        <v>785</v>
      </c>
    </row>
    <row r="236" spans="1:3" x14ac:dyDescent="0.3">
      <c r="A236" t="s">
        <v>788</v>
      </c>
      <c r="B236" t="s">
        <v>786</v>
      </c>
      <c r="C236" t="s">
        <v>787</v>
      </c>
    </row>
    <row r="237" spans="1:3" x14ac:dyDescent="0.3">
      <c r="A237" t="s">
        <v>791</v>
      </c>
      <c r="B237" t="s">
        <v>789</v>
      </c>
      <c r="C237" t="s">
        <v>790</v>
      </c>
    </row>
    <row r="238" spans="1:3" x14ac:dyDescent="0.3">
      <c r="A238" t="s">
        <v>794</v>
      </c>
      <c r="B238" t="s">
        <v>792</v>
      </c>
      <c r="C238" t="s">
        <v>793</v>
      </c>
    </row>
    <row r="239" spans="1:3" x14ac:dyDescent="0.3">
      <c r="A239" t="s">
        <v>797</v>
      </c>
      <c r="B239" t="s">
        <v>795</v>
      </c>
      <c r="C239" t="s">
        <v>796</v>
      </c>
    </row>
    <row r="240" spans="1:3" x14ac:dyDescent="0.3">
      <c r="A240" t="s">
        <v>800</v>
      </c>
      <c r="B240" t="s">
        <v>798</v>
      </c>
      <c r="C240" t="s">
        <v>799</v>
      </c>
    </row>
    <row r="241" spans="1:3" x14ac:dyDescent="0.3">
      <c r="A241" t="s">
        <v>114</v>
      </c>
      <c r="B241" t="s">
        <v>801</v>
      </c>
      <c r="C241" t="s">
        <v>802</v>
      </c>
    </row>
    <row r="242" spans="1:3" x14ac:dyDescent="0.3">
      <c r="A242" t="s">
        <v>804</v>
      </c>
      <c r="B242" t="s">
        <v>467</v>
      </c>
      <c r="C242" t="s">
        <v>803</v>
      </c>
    </row>
    <row r="243" spans="1:3" x14ac:dyDescent="0.3">
      <c r="A243" t="s">
        <v>115</v>
      </c>
      <c r="B243" t="s">
        <v>805</v>
      </c>
      <c r="C243" t="s">
        <v>806</v>
      </c>
    </row>
    <row r="244" spans="1:3" x14ac:dyDescent="0.3">
      <c r="A244" t="s">
        <v>809</v>
      </c>
      <c r="B244" t="s">
        <v>807</v>
      </c>
      <c r="C244" t="s">
        <v>808</v>
      </c>
    </row>
    <row r="245" spans="1:3" x14ac:dyDescent="0.3">
      <c r="A245" t="s">
        <v>116</v>
      </c>
      <c r="B245" t="s">
        <v>810</v>
      </c>
      <c r="C245" t="s">
        <v>811</v>
      </c>
    </row>
    <row r="246" spans="1:3" x14ac:dyDescent="0.3">
      <c r="A246" t="s">
        <v>814</v>
      </c>
      <c r="B246" t="s">
        <v>812</v>
      </c>
      <c r="C246" t="s">
        <v>813</v>
      </c>
    </row>
    <row r="247" spans="1:3" x14ac:dyDescent="0.3">
      <c r="A247" t="s">
        <v>117</v>
      </c>
      <c r="B247" t="s">
        <v>815</v>
      </c>
      <c r="C247" t="s">
        <v>816</v>
      </c>
    </row>
    <row r="248" spans="1:3" x14ac:dyDescent="0.3">
      <c r="A248" t="s">
        <v>118</v>
      </c>
      <c r="B248" t="s">
        <v>817</v>
      </c>
      <c r="C248" t="s">
        <v>818</v>
      </c>
    </row>
    <row r="249" spans="1:3" x14ac:dyDescent="0.3">
      <c r="A249" t="s">
        <v>119</v>
      </c>
      <c r="B249" t="s">
        <v>819</v>
      </c>
      <c r="C249" t="s">
        <v>820</v>
      </c>
    </row>
    <row r="250" spans="1:3" x14ac:dyDescent="0.3">
      <c r="A250" t="s">
        <v>120</v>
      </c>
      <c r="B250" t="s">
        <v>821</v>
      </c>
      <c r="C250" t="s">
        <v>822</v>
      </c>
    </row>
    <row r="251" spans="1:3" x14ac:dyDescent="0.3">
      <c r="A251" t="s">
        <v>825</v>
      </c>
      <c r="B251" t="s">
        <v>823</v>
      </c>
      <c r="C251" t="s">
        <v>824</v>
      </c>
    </row>
    <row r="252" spans="1:3" x14ac:dyDescent="0.3">
      <c r="A252" t="s">
        <v>121</v>
      </c>
      <c r="B252" t="s">
        <v>826</v>
      </c>
      <c r="C252" t="s">
        <v>827</v>
      </c>
    </row>
    <row r="253" spans="1:3" x14ac:dyDescent="0.3">
      <c r="A253" t="s">
        <v>830</v>
      </c>
      <c r="B253" t="s">
        <v>828</v>
      </c>
      <c r="C253" t="s">
        <v>829</v>
      </c>
    </row>
    <row r="254" spans="1:3" x14ac:dyDescent="0.3">
      <c r="A254" t="s">
        <v>833</v>
      </c>
      <c r="B254" t="s">
        <v>831</v>
      </c>
      <c r="C254" t="s">
        <v>832</v>
      </c>
    </row>
    <row r="255" spans="1:3" x14ac:dyDescent="0.3">
      <c r="A255" t="s">
        <v>836</v>
      </c>
      <c r="B255" t="s">
        <v>834</v>
      </c>
      <c r="C255" t="s">
        <v>835</v>
      </c>
    </row>
    <row r="256" spans="1:3" x14ac:dyDescent="0.3">
      <c r="A256" t="s">
        <v>839</v>
      </c>
      <c r="B256" t="s">
        <v>837</v>
      </c>
      <c r="C256" t="s">
        <v>838</v>
      </c>
    </row>
    <row r="257" spans="1:3" x14ac:dyDescent="0.3">
      <c r="A257" t="s">
        <v>842</v>
      </c>
      <c r="B257" t="s">
        <v>840</v>
      </c>
      <c r="C257" t="s">
        <v>841</v>
      </c>
    </row>
    <row r="258" spans="1:3" x14ac:dyDescent="0.3">
      <c r="A258" t="s">
        <v>845</v>
      </c>
      <c r="B258" t="s">
        <v>843</v>
      </c>
      <c r="C258" t="s">
        <v>844</v>
      </c>
    </row>
    <row r="259" spans="1:3" x14ac:dyDescent="0.3">
      <c r="A259" t="s">
        <v>848</v>
      </c>
      <c r="B259" t="s">
        <v>846</v>
      </c>
      <c r="C259" t="s">
        <v>847</v>
      </c>
    </row>
    <row r="260" spans="1:3" x14ac:dyDescent="0.3">
      <c r="A260" t="s">
        <v>851</v>
      </c>
      <c r="B260" t="s">
        <v>849</v>
      </c>
      <c r="C260" t="s">
        <v>850</v>
      </c>
    </row>
    <row r="261" spans="1:3" x14ac:dyDescent="0.3">
      <c r="A261" t="s">
        <v>122</v>
      </c>
      <c r="B261" t="s">
        <v>852</v>
      </c>
      <c r="C261" t="s">
        <v>853</v>
      </c>
    </row>
    <row r="262" spans="1:3" x14ac:dyDescent="0.3">
      <c r="A262" t="s">
        <v>856</v>
      </c>
      <c r="B262" t="s">
        <v>854</v>
      </c>
      <c r="C262" t="s">
        <v>855</v>
      </c>
    </row>
    <row r="263" spans="1:3" x14ac:dyDescent="0.3">
      <c r="A263" t="s">
        <v>859</v>
      </c>
      <c r="B263" t="s">
        <v>857</v>
      </c>
      <c r="C263" t="s">
        <v>858</v>
      </c>
    </row>
    <row r="264" spans="1:3" x14ac:dyDescent="0.3">
      <c r="A264" t="s">
        <v>862</v>
      </c>
      <c r="B264" t="s">
        <v>860</v>
      </c>
      <c r="C264" t="s">
        <v>861</v>
      </c>
    </row>
    <row r="265" spans="1:3" x14ac:dyDescent="0.3">
      <c r="A265" t="s">
        <v>865</v>
      </c>
      <c r="B265" t="s">
        <v>863</v>
      </c>
      <c r="C265" t="s">
        <v>864</v>
      </c>
    </row>
    <row r="266" spans="1:3" x14ac:dyDescent="0.3">
      <c r="A266" t="s">
        <v>123</v>
      </c>
      <c r="B266" t="s">
        <v>866</v>
      </c>
      <c r="C266" t="s">
        <v>867</v>
      </c>
    </row>
    <row r="267" spans="1:3" x14ac:dyDescent="0.3">
      <c r="A267" t="s">
        <v>870</v>
      </c>
      <c r="B267" t="s">
        <v>868</v>
      </c>
      <c r="C267" t="s">
        <v>869</v>
      </c>
    </row>
    <row r="268" spans="1:3" x14ac:dyDescent="0.3">
      <c r="A268" t="s">
        <v>873</v>
      </c>
      <c r="B268" t="s">
        <v>871</v>
      </c>
      <c r="C268" t="s">
        <v>872</v>
      </c>
    </row>
    <row r="269" spans="1:3" x14ac:dyDescent="0.3">
      <c r="A269" t="s">
        <v>124</v>
      </c>
      <c r="B269" t="s">
        <v>874</v>
      </c>
      <c r="C269" t="s">
        <v>875</v>
      </c>
    </row>
    <row r="270" spans="1:3" x14ac:dyDescent="0.3">
      <c r="A270" t="s">
        <v>878</v>
      </c>
      <c r="B270" t="s">
        <v>876</v>
      </c>
      <c r="C270" t="s">
        <v>877</v>
      </c>
    </row>
    <row r="271" spans="1:3" x14ac:dyDescent="0.3">
      <c r="A271" t="s">
        <v>881</v>
      </c>
      <c r="B271" t="s">
        <v>879</v>
      </c>
      <c r="C271" t="s">
        <v>880</v>
      </c>
    </row>
    <row r="272" spans="1:3" x14ac:dyDescent="0.3">
      <c r="A272" t="s">
        <v>125</v>
      </c>
      <c r="B272" t="s">
        <v>866</v>
      </c>
      <c r="C272" t="s">
        <v>882</v>
      </c>
    </row>
    <row r="273" spans="1:3" x14ac:dyDescent="0.3">
      <c r="A273" t="s">
        <v>885</v>
      </c>
      <c r="B273" t="s">
        <v>883</v>
      </c>
      <c r="C273" t="s">
        <v>884</v>
      </c>
    </row>
    <row r="274" spans="1:3" x14ac:dyDescent="0.3">
      <c r="A274" t="s">
        <v>126</v>
      </c>
      <c r="B274" t="s">
        <v>886</v>
      </c>
      <c r="C274" t="s">
        <v>887</v>
      </c>
    </row>
    <row r="275" spans="1:3" x14ac:dyDescent="0.3">
      <c r="A275" t="s">
        <v>890</v>
      </c>
      <c r="B275" t="s">
        <v>888</v>
      </c>
      <c r="C275" t="s">
        <v>889</v>
      </c>
    </row>
    <row r="276" spans="1:3" x14ac:dyDescent="0.3">
      <c r="A276" t="s">
        <v>893</v>
      </c>
      <c r="B276" t="s">
        <v>891</v>
      </c>
      <c r="C276" t="s">
        <v>892</v>
      </c>
    </row>
    <row r="277" spans="1:3" x14ac:dyDescent="0.3">
      <c r="A277" t="s">
        <v>896</v>
      </c>
      <c r="B277" t="s">
        <v>894</v>
      </c>
      <c r="C277" t="s">
        <v>895</v>
      </c>
    </row>
    <row r="278" spans="1:3" x14ac:dyDescent="0.3">
      <c r="A278" t="s">
        <v>127</v>
      </c>
      <c r="B278" t="s">
        <v>897</v>
      </c>
      <c r="C278" t="s">
        <v>898</v>
      </c>
    </row>
    <row r="279" spans="1:3" x14ac:dyDescent="0.3">
      <c r="A279" t="s">
        <v>901</v>
      </c>
      <c r="B279" t="s">
        <v>899</v>
      </c>
      <c r="C279" t="s">
        <v>900</v>
      </c>
    </row>
    <row r="280" spans="1:3" x14ac:dyDescent="0.3">
      <c r="A280" t="s">
        <v>904</v>
      </c>
      <c r="B280" t="s">
        <v>902</v>
      </c>
      <c r="C280" t="s">
        <v>903</v>
      </c>
    </row>
    <row r="281" spans="1:3" x14ac:dyDescent="0.3">
      <c r="A281" t="s">
        <v>907</v>
      </c>
      <c r="B281" t="s">
        <v>905</v>
      </c>
      <c r="C281" t="s">
        <v>906</v>
      </c>
    </row>
    <row r="282" spans="1:3" x14ac:dyDescent="0.3">
      <c r="A282" t="s">
        <v>910</v>
      </c>
      <c r="B282" t="s">
        <v>908</v>
      </c>
      <c r="C282" t="s">
        <v>909</v>
      </c>
    </row>
    <row r="283" spans="1:3" x14ac:dyDescent="0.3">
      <c r="A283" t="s">
        <v>128</v>
      </c>
      <c r="B283" t="s">
        <v>911</v>
      </c>
      <c r="C283" t="s">
        <v>912</v>
      </c>
    </row>
    <row r="284" spans="1:3" x14ac:dyDescent="0.3">
      <c r="A284" t="s">
        <v>129</v>
      </c>
      <c r="B284" t="s">
        <v>913</v>
      </c>
      <c r="C284" t="s">
        <v>914</v>
      </c>
    </row>
    <row r="285" spans="1:3" x14ac:dyDescent="0.3">
      <c r="A285" t="s">
        <v>917</v>
      </c>
      <c r="B285" t="s">
        <v>915</v>
      </c>
      <c r="C285" t="s">
        <v>916</v>
      </c>
    </row>
    <row r="286" spans="1:3" x14ac:dyDescent="0.3">
      <c r="A286" t="s">
        <v>130</v>
      </c>
      <c r="B286" t="s">
        <v>918</v>
      </c>
      <c r="C286" t="s">
        <v>919</v>
      </c>
    </row>
    <row r="287" spans="1:3" x14ac:dyDescent="0.3">
      <c r="A287" t="s">
        <v>922</v>
      </c>
      <c r="B287" t="s">
        <v>920</v>
      </c>
      <c r="C287" t="s">
        <v>921</v>
      </c>
    </row>
    <row r="288" spans="1:3" x14ac:dyDescent="0.3">
      <c r="A288" t="s">
        <v>925</v>
      </c>
      <c r="B288" t="s">
        <v>923</v>
      </c>
      <c r="C288" t="s">
        <v>924</v>
      </c>
    </row>
    <row r="289" spans="1:3" x14ac:dyDescent="0.3">
      <c r="A289" t="s">
        <v>928</v>
      </c>
      <c r="B289" t="s">
        <v>926</v>
      </c>
      <c r="C289" t="s">
        <v>927</v>
      </c>
    </row>
    <row r="290" spans="1:3" x14ac:dyDescent="0.3">
      <c r="A290" t="s">
        <v>931</v>
      </c>
      <c r="B290" t="s">
        <v>929</v>
      </c>
      <c r="C290" t="s">
        <v>930</v>
      </c>
    </row>
    <row r="291" spans="1:3" x14ac:dyDescent="0.3">
      <c r="A291" t="s">
        <v>131</v>
      </c>
      <c r="B291" t="s">
        <v>932</v>
      </c>
      <c r="C291" t="s">
        <v>933</v>
      </c>
    </row>
    <row r="292" spans="1:3" x14ac:dyDescent="0.3">
      <c r="A292" t="s">
        <v>936</v>
      </c>
      <c r="B292" t="s">
        <v>934</v>
      </c>
      <c r="C292" t="s">
        <v>935</v>
      </c>
    </row>
    <row r="293" spans="1:3" x14ac:dyDescent="0.3">
      <c r="A293" t="s">
        <v>132</v>
      </c>
      <c r="B293" t="s">
        <v>937</v>
      </c>
      <c r="C293" t="s">
        <v>938</v>
      </c>
    </row>
    <row r="294" spans="1:3" x14ac:dyDescent="0.3">
      <c r="A294" t="s">
        <v>133</v>
      </c>
      <c r="B294" t="s">
        <v>939</v>
      </c>
      <c r="C294" t="s">
        <v>940</v>
      </c>
    </row>
    <row r="295" spans="1:3" x14ac:dyDescent="0.3">
      <c r="A295" t="s">
        <v>134</v>
      </c>
      <c r="B295" t="s">
        <v>941</v>
      </c>
      <c r="C295" t="s">
        <v>942</v>
      </c>
    </row>
    <row r="296" spans="1:3" x14ac:dyDescent="0.3">
      <c r="A296" t="s">
        <v>135</v>
      </c>
      <c r="B296" t="s">
        <v>943</v>
      </c>
      <c r="C296" t="s">
        <v>944</v>
      </c>
    </row>
    <row r="297" spans="1:3" x14ac:dyDescent="0.3">
      <c r="A297" t="s">
        <v>947</v>
      </c>
      <c r="B297" t="s">
        <v>945</v>
      </c>
      <c r="C297" t="s">
        <v>946</v>
      </c>
    </row>
    <row r="298" spans="1:3" x14ac:dyDescent="0.3">
      <c r="A298" t="s">
        <v>950</v>
      </c>
      <c r="B298" t="s">
        <v>948</v>
      </c>
      <c r="C298" t="s">
        <v>949</v>
      </c>
    </row>
    <row r="299" spans="1:3" x14ac:dyDescent="0.3">
      <c r="A299" t="s">
        <v>953</v>
      </c>
      <c r="B299" t="s">
        <v>951</v>
      </c>
      <c r="C299" t="s">
        <v>952</v>
      </c>
    </row>
    <row r="300" spans="1:3" x14ac:dyDescent="0.3">
      <c r="A300" t="s">
        <v>956</v>
      </c>
      <c r="B300" t="s">
        <v>954</v>
      </c>
      <c r="C300" t="s">
        <v>955</v>
      </c>
    </row>
    <row r="301" spans="1:3" x14ac:dyDescent="0.3">
      <c r="A301" t="s">
        <v>959</v>
      </c>
      <c r="B301" t="s">
        <v>957</v>
      </c>
      <c r="C301" t="s">
        <v>958</v>
      </c>
    </row>
    <row r="302" spans="1:3" x14ac:dyDescent="0.3">
      <c r="A302" t="s">
        <v>962</v>
      </c>
      <c r="B302" t="s">
        <v>960</v>
      </c>
      <c r="C302" t="s">
        <v>961</v>
      </c>
    </row>
    <row r="303" spans="1:3" x14ac:dyDescent="0.3">
      <c r="A303" t="s">
        <v>965</v>
      </c>
      <c r="B303" t="s">
        <v>963</v>
      </c>
      <c r="C303" t="s">
        <v>964</v>
      </c>
    </row>
    <row r="304" spans="1:3" x14ac:dyDescent="0.3">
      <c r="A304" t="s">
        <v>968</v>
      </c>
      <c r="B304" t="s">
        <v>966</v>
      </c>
      <c r="C304" t="s">
        <v>967</v>
      </c>
    </row>
    <row r="305" spans="1:3" x14ac:dyDescent="0.3">
      <c r="A305" t="s">
        <v>971</v>
      </c>
      <c r="B305" t="s">
        <v>969</v>
      </c>
      <c r="C305" t="s">
        <v>970</v>
      </c>
    </row>
    <row r="306" spans="1:3" x14ac:dyDescent="0.3">
      <c r="A306" t="s">
        <v>974</v>
      </c>
      <c r="B306" t="s">
        <v>972</v>
      </c>
      <c r="C306" t="s">
        <v>973</v>
      </c>
    </row>
    <row r="307" spans="1:3" x14ac:dyDescent="0.3">
      <c r="A307" t="s">
        <v>136</v>
      </c>
      <c r="B307" t="s">
        <v>975</v>
      </c>
      <c r="C307" t="s">
        <v>976</v>
      </c>
    </row>
    <row r="308" spans="1:3" x14ac:dyDescent="0.3">
      <c r="A308" t="s">
        <v>137</v>
      </c>
      <c r="B308" t="s">
        <v>977</v>
      </c>
      <c r="C308" t="s">
        <v>978</v>
      </c>
    </row>
    <row r="309" spans="1:3" x14ac:dyDescent="0.3">
      <c r="A309" t="s">
        <v>138</v>
      </c>
      <c r="B309" t="s">
        <v>979</v>
      </c>
      <c r="C309" t="s">
        <v>980</v>
      </c>
    </row>
    <row r="310" spans="1:3" x14ac:dyDescent="0.3">
      <c r="A310" t="s">
        <v>139</v>
      </c>
      <c r="B310" t="s">
        <v>981</v>
      </c>
      <c r="C310" t="s">
        <v>982</v>
      </c>
    </row>
    <row r="311" spans="1:3" x14ac:dyDescent="0.3">
      <c r="A311" t="s">
        <v>985</v>
      </c>
      <c r="B311" t="s">
        <v>983</v>
      </c>
      <c r="C311" t="s">
        <v>984</v>
      </c>
    </row>
    <row r="312" spans="1:3" x14ac:dyDescent="0.3">
      <c r="A312" t="s">
        <v>140</v>
      </c>
      <c r="B312" t="s">
        <v>986</v>
      </c>
      <c r="C312" t="s">
        <v>987</v>
      </c>
    </row>
    <row r="313" spans="1:3" x14ac:dyDescent="0.3">
      <c r="A313" t="s">
        <v>990</v>
      </c>
      <c r="B313" t="s">
        <v>988</v>
      </c>
      <c r="C313" t="s">
        <v>989</v>
      </c>
    </row>
    <row r="314" spans="1:3" x14ac:dyDescent="0.3">
      <c r="A314" t="s">
        <v>141</v>
      </c>
      <c r="B314" t="s">
        <v>991</v>
      </c>
      <c r="C314" t="s">
        <v>992</v>
      </c>
    </row>
    <row r="315" spans="1:3" x14ac:dyDescent="0.3">
      <c r="A315" t="s">
        <v>995</v>
      </c>
      <c r="B315" t="s">
        <v>993</v>
      </c>
      <c r="C315" t="s">
        <v>994</v>
      </c>
    </row>
    <row r="316" spans="1:3" x14ac:dyDescent="0.3">
      <c r="A316" t="s">
        <v>142</v>
      </c>
      <c r="B316" t="s">
        <v>996</v>
      </c>
      <c r="C316" t="s">
        <v>997</v>
      </c>
    </row>
    <row r="317" spans="1:3" x14ac:dyDescent="0.3">
      <c r="A317" t="s">
        <v>143</v>
      </c>
      <c r="B317" t="s">
        <v>998</v>
      </c>
      <c r="C317" t="s">
        <v>999</v>
      </c>
    </row>
    <row r="318" spans="1:3" x14ac:dyDescent="0.3">
      <c r="A318" t="s">
        <v>1002</v>
      </c>
      <c r="B318" t="s">
        <v>1000</v>
      </c>
      <c r="C318" t="s">
        <v>1001</v>
      </c>
    </row>
    <row r="319" spans="1:3" x14ac:dyDescent="0.3">
      <c r="A319" t="s">
        <v>1005</v>
      </c>
      <c r="B319" t="s">
        <v>1003</v>
      </c>
      <c r="C319" t="s">
        <v>1004</v>
      </c>
    </row>
    <row r="320" spans="1:3" x14ac:dyDescent="0.3">
      <c r="A320" t="s">
        <v>1008</v>
      </c>
      <c r="B320" t="s">
        <v>1006</v>
      </c>
      <c r="C320" t="s">
        <v>1007</v>
      </c>
    </row>
    <row r="321" spans="1:3" x14ac:dyDescent="0.3">
      <c r="A321" t="s">
        <v>1011</v>
      </c>
      <c r="B321" t="s">
        <v>1009</v>
      </c>
      <c r="C321" t="s">
        <v>1010</v>
      </c>
    </row>
    <row r="322" spans="1:3" x14ac:dyDescent="0.3">
      <c r="A322" t="s">
        <v>144</v>
      </c>
      <c r="B322" t="s">
        <v>1012</v>
      </c>
      <c r="C322" t="s">
        <v>1013</v>
      </c>
    </row>
    <row r="323" spans="1:3" x14ac:dyDescent="0.3">
      <c r="A323" t="s">
        <v>145</v>
      </c>
      <c r="B323" t="s">
        <v>1014</v>
      </c>
      <c r="C323" t="s">
        <v>1015</v>
      </c>
    </row>
    <row r="324" spans="1:3" x14ac:dyDescent="0.3">
      <c r="A324" t="s">
        <v>146</v>
      </c>
      <c r="B324" t="s">
        <v>1016</v>
      </c>
      <c r="C324" t="s">
        <v>1017</v>
      </c>
    </row>
    <row r="325" spans="1:3" x14ac:dyDescent="0.3">
      <c r="A325" t="s">
        <v>147</v>
      </c>
      <c r="B325" t="s">
        <v>1018</v>
      </c>
      <c r="C325" t="s">
        <v>1019</v>
      </c>
    </row>
    <row r="326" spans="1:3" x14ac:dyDescent="0.3">
      <c r="A326" t="s">
        <v>148</v>
      </c>
      <c r="B326" t="s">
        <v>1020</v>
      </c>
      <c r="C326" t="s">
        <v>1021</v>
      </c>
    </row>
    <row r="327" spans="1:3" x14ac:dyDescent="0.3">
      <c r="A327" t="s">
        <v>1024</v>
      </c>
      <c r="B327" t="s">
        <v>1022</v>
      </c>
      <c r="C327" t="s">
        <v>1023</v>
      </c>
    </row>
    <row r="328" spans="1:3" x14ac:dyDescent="0.3">
      <c r="A328" t="s">
        <v>1027</v>
      </c>
      <c r="B328" t="s">
        <v>1025</v>
      </c>
      <c r="C328" t="s">
        <v>1026</v>
      </c>
    </row>
    <row r="329" spans="1:3" x14ac:dyDescent="0.3">
      <c r="A329" t="s">
        <v>1030</v>
      </c>
      <c r="B329" t="s">
        <v>1028</v>
      </c>
      <c r="C329" t="s">
        <v>1029</v>
      </c>
    </row>
    <row r="330" spans="1:3" x14ac:dyDescent="0.3">
      <c r="A330" t="s">
        <v>149</v>
      </c>
      <c r="B330" t="s">
        <v>1031</v>
      </c>
      <c r="C330" t="s">
        <v>1032</v>
      </c>
    </row>
    <row r="331" spans="1:3" x14ac:dyDescent="0.3">
      <c r="A331" t="s">
        <v>150</v>
      </c>
      <c r="B331" t="s">
        <v>1033</v>
      </c>
      <c r="C331" t="s">
        <v>1034</v>
      </c>
    </row>
    <row r="332" spans="1:3" x14ac:dyDescent="0.3">
      <c r="A332" t="s">
        <v>151</v>
      </c>
      <c r="B332" t="s">
        <v>1035</v>
      </c>
      <c r="C332" t="s">
        <v>1036</v>
      </c>
    </row>
    <row r="333" spans="1:3" x14ac:dyDescent="0.3">
      <c r="A333" t="s">
        <v>1039</v>
      </c>
      <c r="B333" t="s">
        <v>1037</v>
      </c>
      <c r="C333" t="s">
        <v>1038</v>
      </c>
    </row>
    <row r="334" spans="1:3" x14ac:dyDescent="0.3">
      <c r="A334" t="s">
        <v>1042</v>
      </c>
      <c r="B334" t="s">
        <v>1040</v>
      </c>
      <c r="C334" t="s">
        <v>1041</v>
      </c>
    </row>
    <row r="335" spans="1:3" x14ac:dyDescent="0.3">
      <c r="A335" t="s">
        <v>152</v>
      </c>
      <c r="B335" t="s">
        <v>1043</v>
      </c>
      <c r="C335" t="s">
        <v>1044</v>
      </c>
    </row>
    <row r="336" spans="1:3" x14ac:dyDescent="0.3">
      <c r="A336" t="s">
        <v>153</v>
      </c>
      <c r="B336" t="s">
        <v>1045</v>
      </c>
      <c r="C336" t="s">
        <v>1046</v>
      </c>
    </row>
    <row r="337" spans="1:3" x14ac:dyDescent="0.3">
      <c r="A337" t="s">
        <v>1049</v>
      </c>
      <c r="B337" t="s">
        <v>1047</v>
      </c>
      <c r="C337" t="s">
        <v>1048</v>
      </c>
    </row>
    <row r="338" spans="1:3" x14ac:dyDescent="0.3">
      <c r="A338" t="s">
        <v>154</v>
      </c>
      <c r="B338" t="s">
        <v>1050</v>
      </c>
      <c r="C338" t="s">
        <v>1051</v>
      </c>
    </row>
    <row r="339" spans="1:3" x14ac:dyDescent="0.3">
      <c r="A339" t="s">
        <v>1054</v>
      </c>
      <c r="B339" t="s">
        <v>1052</v>
      </c>
      <c r="C339" t="s">
        <v>1053</v>
      </c>
    </row>
    <row r="340" spans="1:3" x14ac:dyDescent="0.3">
      <c r="A340" t="s">
        <v>155</v>
      </c>
      <c r="B340" t="s">
        <v>1055</v>
      </c>
      <c r="C340" t="s">
        <v>1056</v>
      </c>
    </row>
    <row r="341" spans="1:3" x14ac:dyDescent="0.3">
      <c r="A341" t="s">
        <v>156</v>
      </c>
      <c r="B341" t="s">
        <v>410</v>
      </c>
      <c r="C341" t="s">
        <v>1057</v>
      </c>
    </row>
    <row r="342" spans="1:3" x14ac:dyDescent="0.3">
      <c r="A342" t="s">
        <v>157</v>
      </c>
      <c r="B342" t="s">
        <v>410</v>
      </c>
      <c r="C342" t="s">
        <v>1058</v>
      </c>
    </row>
    <row r="343" spans="1:3" x14ac:dyDescent="0.3">
      <c r="A343" t="s">
        <v>158</v>
      </c>
      <c r="B343" t="s">
        <v>1059</v>
      </c>
      <c r="C343" t="s">
        <v>1060</v>
      </c>
    </row>
    <row r="344" spans="1:3" x14ac:dyDescent="0.3">
      <c r="A344" t="s">
        <v>1063</v>
      </c>
      <c r="B344" t="s">
        <v>1061</v>
      </c>
      <c r="C344" t="s">
        <v>1062</v>
      </c>
    </row>
    <row r="345" spans="1:3" x14ac:dyDescent="0.3">
      <c r="A345" t="s">
        <v>1066</v>
      </c>
      <c r="B345" t="s">
        <v>1064</v>
      </c>
      <c r="C345" t="s">
        <v>1065</v>
      </c>
    </row>
    <row r="346" spans="1:3" x14ac:dyDescent="0.3">
      <c r="A346" t="s">
        <v>1068</v>
      </c>
      <c r="B346" t="s">
        <v>467</v>
      </c>
      <c r="C346" t="s">
        <v>1067</v>
      </c>
    </row>
    <row r="347" spans="1:3" x14ac:dyDescent="0.3">
      <c r="A347" t="s">
        <v>159</v>
      </c>
      <c r="B347" t="s">
        <v>1069</v>
      </c>
      <c r="C347" t="s">
        <v>1070</v>
      </c>
    </row>
    <row r="348" spans="1:3" x14ac:dyDescent="0.3">
      <c r="A348" t="s">
        <v>160</v>
      </c>
      <c r="B348" t="s">
        <v>1071</v>
      </c>
      <c r="C348" t="s">
        <v>1072</v>
      </c>
    </row>
    <row r="349" spans="1:3" x14ac:dyDescent="0.3">
      <c r="A349" t="s">
        <v>161</v>
      </c>
      <c r="B349" t="s">
        <v>1073</v>
      </c>
      <c r="C349" t="s">
        <v>1074</v>
      </c>
    </row>
    <row r="350" spans="1:3" x14ac:dyDescent="0.3">
      <c r="A350" t="s">
        <v>162</v>
      </c>
      <c r="B350" t="s">
        <v>1075</v>
      </c>
      <c r="C350" t="s">
        <v>1076</v>
      </c>
    </row>
    <row r="351" spans="1:3" x14ac:dyDescent="0.3">
      <c r="A351" t="s">
        <v>163</v>
      </c>
      <c r="B351" t="s">
        <v>1077</v>
      </c>
      <c r="C351" t="s">
        <v>1078</v>
      </c>
    </row>
    <row r="352" spans="1:3" x14ac:dyDescent="0.3">
      <c r="A352" t="s">
        <v>164</v>
      </c>
      <c r="B352" t="s">
        <v>1079</v>
      </c>
      <c r="C352" t="s">
        <v>1080</v>
      </c>
    </row>
    <row r="353" spans="1:3" x14ac:dyDescent="0.3">
      <c r="A353" t="s">
        <v>1083</v>
      </c>
      <c r="B353" t="s">
        <v>1081</v>
      </c>
      <c r="C353" t="s">
        <v>1082</v>
      </c>
    </row>
    <row r="354" spans="1:3" x14ac:dyDescent="0.3">
      <c r="A354" t="s">
        <v>165</v>
      </c>
      <c r="B354" t="s">
        <v>1084</v>
      </c>
      <c r="C354" t="s">
        <v>1085</v>
      </c>
    </row>
    <row r="355" spans="1:3" x14ac:dyDescent="0.3">
      <c r="A355" t="s">
        <v>1088</v>
      </c>
      <c r="B355" t="s">
        <v>1086</v>
      </c>
      <c r="C355" t="s">
        <v>1087</v>
      </c>
    </row>
    <row r="356" spans="1:3" x14ac:dyDescent="0.3">
      <c r="A356" t="s">
        <v>166</v>
      </c>
      <c r="B356" t="s">
        <v>1089</v>
      </c>
      <c r="C356" t="s">
        <v>1090</v>
      </c>
    </row>
    <row r="357" spans="1:3" x14ac:dyDescent="0.3">
      <c r="A357" t="s">
        <v>1093</v>
      </c>
      <c r="B357" t="s">
        <v>1091</v>
      </c>
      <c r="C357" t="s">
        <v>1092</v>
      </c>
    </row>
  </sheetData>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heetViews>
  <sheetFormatPr defaultColWidth="8.77734375" defaultRowHeight="14.4" x14ac:dyDescent="0.3"/>
  <cols>
    <col min="2" max="2" width="9.44140625" bestFit="1" customWidth="1"/>
    <col min="3" max="3" width="9.44140625" customWidth="1"/>
    <col min="4" max="4" width="23.6640625" bestFit="1" customWidth="1"/>
    <col min="5" max="5" width="35.109375" bestFit="1" customWidth="1"/>
    <col min="6" max="6" width="44.44140625" bestFit="1" customWidth="1"/>
    <col min="7" max="7" width="15.33203125" bestFit="1" customWidth="1"/>
  </cols>
  <sheetData>
    <row r="1" spans="1:7" ht="15" x14ac:dyDescent="0.2">
      <c r="A1" t="s">
        <v>1096</v>
      </c>
      <c r="B1" t="s">
        <v>1097</v>
      </c>
      <c r="C1" t="s">
        <v>197</v>
      </c>
      <c r="D1" t="s">
        <v>1109</v>
      </c>
      <c r="E1" t="s">
        <v>1110</v>
      </c>
      <c r="F1" t="s">
        <v>1108</v>
      </c>
      <c r="G1" t="s">
        <v>1100</v>
      </c>
    </row>
    <row r="2" spans="1:7" ht="15" x14ac:dyDescent="0.2">
      <c r="A2">
        <f>A!$B$1</f>
        <v>0</v>
      </c>
      <c r="B2" t="e">
        <f>A!$B$2</f>
        <v>#N/A</v>
      </c>
      <c r="C2" t="e">
        <f>VLOOKUP(B2,Providers!B:C,2,FALSE)</f>
        <v>#N/A</v>
      </c>
      <c r="D2" t="s">
        <v>1098</v>
      </c>
      <c r="E2" t="s">
        <v>179</v>
      </c>
      <c r="F2" t="s">
        <v>169</v>
      </c>
      <c r="G2">
        <f>A!$C$10</f>
        <v>0</v>
      </c>
    </row>
    <row r="3" spans="1:7" ht="15" x14ac:dyDescent="0.2">
      <c r="A3">
        <f>A!$B$1</f>
        <v>0</v>
      </c>
      <c r="B3" t="e">
        <f>A!$B$2</f>
        <v>#N/A</v>
      </c>
      <c r="C3" t="e">
        <f>VLOOKUP(B3,Providers!B:C,2,FALSE)</f>
        <v>#N/A</v>
      </c>
      <c r="D3" t="s">
        <v>1098</v>
      </c>
      <c r="E3" t="s">
        <v>179</v>
      </c>
      <c r="F3" t="s">
        <v>170</v>
      </c>
      <c r="G3">
        <f>A!$C$11</f>
        <v>0</v>
      </c>
    </row>
    <row r="4" spans="1:7" ht="15" x14ac:dyDescent="0.2">
      <c r="A4">
        <f>A!$B$1</f>
        <v>0</v>
      </c>
      <c r="B4" t="e">
        <f>A!$B$2</f>
        <v>#N/A</v>
      </c>
      <c r="C4" t="e">
        <f>VLOOKUP(B4,Providers!B:C,2,FALSE)</f>
        <v>#N/A</v>
      </c>
      <c r="D4" t="s">
        <v>1098</v>
      </c>
      <c r="E4" t="s">
        <v>179</v>
      </c>
      <c r="F4" t="s">
        <v>171</v>
      </c>
      <c r="G4">
        <f>A!$C$12</f>
        <v>0</v>
      </c>
    </row>
    <row r="5" spans="1:7" ht="15" x14ac:dyDescent="0.2">
      <c r="A5">
        <f>A!$B$1</f>
        <v>0</v>
      </c>
      <c r="B5" t="e">
        <f>A!$B$2</f>
        <v>#N/A</v>
      </c>
      <c r="C5" t="e">
        <f>VLOOKUP(B5,Providers!B:C,2,FALSE)</f>
        <v>#N/A</v>
      </c>
      <c r="D5" t="s">
        <v>1098</v>
      </c>
      <c r="E5" t="s">
        <v>179</v>
      </c>
      <c r="F5" t="s">
        <v>172</v>
      </c>
      <c r="G5">
        <f>A!$C$13</f>
        <v>0</v>
      </c>
    </row>
    <row r="6" spans="1:7" ht="15" x14ac:dyDescent="0.2">
      <c r="A6">
        <f>A!$B$1</f>
        <v>0</v>
      </c>
      <c r="B6" t="e">
        <f>A!$B$2</f>
        <v>#N/A</v>
      </c>
      <c r="C6" t="e">
        <f>VLOOKUP(B6,Providers!B:C,2,FALSE)</f>
        <v>#N/A</v>
      </c>
      <c r="D6" t="s">
        <v>1098</v>
      </c>
      <c r="E6" t="s">
        <v>179</v>
      </c>
      <c r="F6" t="s">
        <v>173</v>
      </c>
      <c r="G6">
        <f>A!$C$14</f>
        <v>0</v>
      </c>
    </row>
    <row r="7" spans="1:7" ht="15" x14ac:dyDescent="0.2">
      <c r="A7">
        <f>A!$B$1</f>
        <v>0</v>
      </c>
      <c r="B7" t="e">
        <f>A!$B$2</f>
        <v>#N/A</v>
      </c>
      <c r="C7" t="e">
        <f>VLOOKUP(B7,Providers!B:C,2,FALSE)</f>
        <v>#N/A</v>
      </c>
      <c r="D7" t="s">
        <v>1098</v>
      </c>
      <c r="E7" t="s">
        <v>179</v>
      </c>
      <c r="F7" t="s">
        <v>174</v>
      </c>
      <c r="G7">
        <f>A!$C$15</f>
        <v>0</v>
      </c>
    </row>
    <row r="8" spans="1:7" ht="15" x14ac:dyDescent="0.2">
      <c r="A8">
        <f>A!$B$1</f>
        <v>0</v>
      </c>
      <c r="B8" t="e">
        <f>A!$B$2</f>
        <v>#N/A</v>
      </c>
      <c r="C8" t="e">
        <f>VLOOKUP(B8,Providers!B:C,2,FALSE)</f>
        <v>#N/A</v>
      </c>
      <c r="D8" t="s">
        <v>1098</v>
      </c>
      <c r="E8" t="s">
        <v>179</v>
      </c>
      <c r="F8" t="s">
        <v>175</v>
      </c>
      <c r="G8">
        <f>A!$C$16</f>
        <v>0</v>
      </c>
    </row>
    <row r="9" spans="1:7" ht="15" x14ac:dyDescent="0.2">
      <c r="A9">
        <f>A!$B$1</f>
        <v>0</v>
      </c>
      <c r="B9" t="e">
        <f>A!$B$2</f>
        <v>#N/A</v>
      </c>
      <c r="C9" t="e">
        <f>VLOOKUP(B9,Providers!B:C,2,FALSE)</f>
        <v>#N/A</v>
      </c>
      <c r="D9" t="s">
        <v>1098</v>
      </c>
      <c r="E9" t="s">
        <v>179</v>
      </c>
      <c r="F9" t="s">
        <v>176</v>
      </c>
      <c r="G9">
        <f>A!$C$17</f>
        <v>0</v>
      </c>
    </row>
    <row r="10" spans="1:7" ht="15" x14ac:dyDescent="0.2">
      <c r="A10">
        <f>A!$B$1</f>
        <v>0</v>
      </c>
      <c r="B10" t="e">
        <f>A!$B$2</f>
        <v>#N/A</v>
      </c>
      <c r="C10" t="e">
        <f>VLOOKUP(B10,Providers!B:C,2,FALSE)</f>
        <v>#N/A</v>
      </c>
      <c r="D10" t="s">
        <v>1098</v>
      </c>
      <c r="E10" t="s">
        <v>179</v>
      </c>
      <c r="F10" t="s">
        <v>177</v>
      </c>
      <c r="G10">
        <f>A!$C$18</f>
        <v>0</v>
      </c>
    </row>
    <row r="11" spans="1:7" ht="15" x14ac:dyDescent="0.2">
      <c r="A11">
        <f>A!$B$1</f>
        <v>0</v>
      </c>
      <c r="B11" t="e">
        <f>A!$B$2</f>
        <v>#N/A</v>
      </c>
      <c r="C11" t="e">
        <f>VLOOKUP(B11,Providers!B:C,2,FALSE)</f>
        <v>#N/A</v>
      </c>
      <c r="D11" t="s">
        <v>1098</v>
      </c>
      <c r="E11" t="s">
        <v>178</v>
      </c>
      <c r="F11" t="s">
        <v>169</v>
      </c>
      <c r="G11">
        <f>A!$D$10</f>
        <v>0</v>
      </c>
    </row>
    <row r="12" spans="1:7" ht="15" x14ac:dyDescent="0.2">
      <c r="A12">
        <f>A!$B$1</f>
        <v>0</v>
      </c>
      <c r="B12" t="e">
        <f>A!$B$2</f>
        <v>#N/A</v>
      </c>
      <c r="C12" t="e">
        <f>VLOOKUP(B12,Providers!B:C,2,FALSE)</f>
        <v>#N/A</v>
      </c>
      <c r="D12" t="s">
        <v>1098</v>
      </c>
      <c r="E12" t="s">
        <v>178</v>
      </c>
      <c r="F12" t="s">
        <v>170</v>
      </c>
      <c r="G12">
        <f>A!$D$11</f>
        <v>0</v>
      </c>
    </row>
    <row r="13" spans="1:7" ht="15" x14ac:dyDescent="0.2">
      <c r="A13">
        <f>A!$B$1</f>
        <v>0</v>
      </c>
      <c r="B13" t="e">
        <f>A!$B$2</f>
        <v>#N/A</v>
      </c>
      <c r="C13" t="e">
        <f>VLOOKUP(B13,Providers!B:C,2,FALSE)</f>
        <v>#N/A</v>
      </c>
      <c r="D13" t="s">
        <v>1098</v>
      </c>
      <c r="E13" t="s">
        <v>178</v>
      </c>
      <c r="F13" t="s">
        <v>171</v>
      </c>
      <c r="G13">
        <f>A!$D$12</f>
        <v>0</v>
      </c>
    </row>
    <row r="14" spans="1:7" ht="15" x14ac:dyDescent="0.2">
      <c r="A14">
        <f>A!$B$1</f>
        <v>0</v>
      </c>
      <c r="B14" t="e">
        <f>A!$B$2</f>
        <v>#N/A</v>
      </c>
      <c r="C14" t="e">
        <f>VLOOKUP(B14,Providers!B:C,2,FALSE)</f>
        <v>#N/A</v>
      </c>
      <c r="D14" t="s">
        <v>1098</v>
      </c>
      <c r="E14" t="s">
        <v>178</v>
      </c>
      <c r="F14" t="s">
        <v>172</v>
      </c>
      <c r="G14">
        <f>A!$D$13</f>
        <v>0</v>
      </c>
    </row>
    <row r="15" spans="1:7" ht="15" x14ac:dyDescent="0.2">
      <c r="A15">
        <f>A!$B$1</f>
        <v>0</v>
      </c>
      <c r="B15" t="e">
        <f>A!$B$2</f>
        <v>#N/A</v>
      </c>
      <c r="C15" t="e">
        <f>VLOOKUP(B15,Providers!B:C,2,FALSE)</f>
        <v>#N/A</v>
      </c>
      <c r="D15" t="s">
        <v>1098</v>
      </c>
      <c r="E15" t="s">
        <v>178</v>
      </c>
      <c r="F15" t="s">
        <v>173</v>
      </c>
      <c r="G15">
        <f>A!$D$14</f>
        <v>0</v>
      </c>
    </row>
    <row r="16" spans="1:7" ht="15" x14ac:dyDescent="0.2">
      <c r="A16">
        <f>A!$B$1</f>
        <v>0</v>
      </c>
      <c r="B16" t="e">
        <f>A!$B$2</f>
        <v>#N/A</v>
      </c>
      <c r="C16" t="e">
        <f>VLOOKUP(B16,Providers!B:C,2,FALSE)</f>
        <v>#N/A</v>
      </c>
      <c r="D16" t="s">
        <v>1098</v>
      </c>
      <c r="E16" t="s">
        <v>178</v>
      </c>
      <c r="F16" t="s">
        <v>174</v>
      </c>
      <c r="G16">
        <f>A!$D$15</f>
        <v>0</v>
      </c>
    </row>
    <row r="17" spans="1:7" ht="15" x14ac:dyDescent="0.2">
      <c r="A17">
        <f>A!$B$1</f>
        <v>0</v>
      </c>
      <c r="B17" t="e">
        <f>A!$B$2</f>
        <v>#N/A</v>
      </c>
      <c r="C17" t="e">
        <f>VLOOKUP(B17,Providers!B:C,2,FALSE)</f>
        <v>#N/A</v>
      </c>
      <c r="D17" t="s">
        <v>1098</v>
      </c>
      <c r="E17" t="s">
        <v>178</v>
      </c>
      <c r="F17" t="s">
        <v>175</v>
      </c>
      <c r="G17">
        <f>A!$D$16</f>
        <v>0</v>
      </c>
    </row>
    <row r="18" spans="1:7" ht="15" x14ac:dyDescent="0.2">
      <c r="A18">
        <f>A!$B$1</f>
        <v>0</v>
      </c>
      <c r="B18" t="e">
        <f>A!$B$2</f>
        <v>#N/A</v>
      </c>
      <c r="C18" t="e">
        <f>VLOOKUP(B18,Providers!B:C,2,FALSE)</f>
        <v>#N/A</v>
      </c>
      <c r="D18" t="s">
        <v>1098</v>
      </c>
      <c r="E18" t="s">
        <v>178</v>
      </c>
      <c r="F18" t="s">
        <v>176</v>
      </c>
      <c r="G18">
        <f>A!$D$17</f>
        <v>0</v>
      </c>
    </row>
    <row r="19" spans="1:7" ht="15" x14ac:dyDescent="0.2">
      <c r="A19">
        <f>A!$B$1</f>
        <v>0</v>
      </c>
      <c r="B19" t="e">
        <f>A!$B$2</f>
        <v>#N/A</v>
      </c>
      <c r="C19" t="e">
        <f>VLOOKUP(B19,Providers!B:C,2,FALSE)</f>
        <v>#N/A</v>
      </c>
      <c r="D19" t="s">
        <v>1098</v>
      </c>
      <c r="E19" t="s">
        <v>178</v>
      </c>
      <c r="F19" t="s">
        <v>177</v>
      </c>
      <c r="G19">
        <f>A!$D$18</f>
        <v>0</v>
      </c>
    </row>
    <row r="20" spans="1:7" ht="15" x14ac:dyDescent="0.2">
      <c r="A20">
        <f>A!$B$1</f>
        <v>0</v>
      </c>
      <c r="B20" t="e">
        <f>A!$B$2</f>
        <v>#N/A</v>
      </c>
      <c r="C20" t="e">
        <f>VLOOKUP(B20,Providers!B:C,2,FALSE)</f>
        <v>#N/A</v>
      </c>
      <c r="D20" t="s">
        <v>1098</v>
      </c>
      <c r="E20" t="s">
        <v>180</v>
      </c>
      <c r="F20" t="s">
        <v>169</v>
      </c>
      <c r="G20">
        <f>A!$E$10</f>
        <v>0</v>
      </c>
    </row>
    <row r="21" spans="1:7" ht="15" x14ac:dyDescent="0.2">
      <c r="A21">
        <f>A!$B$1</f>
        <v>0</v>
      </c>
      <c r="B21" t="e">
        <f>A!$B$2</f>
        <v>#N/A</v>
      </c>
      <c r="C21" t="e">
        <f>VLOOKUP(B21,Providers!B:C,2,FALSE)</f>
        <v>#N/A</v>
      </c>
      <c r="D21" t="s">
        <v>1098</v>
      </c>
      <c r="E21" t="s">
        <v>180</v>
      </c>
      <c r="F21" t="s">
        <v>170</v>
      </c>
      <c r="G21">
        <f>A!$E$11</f>
        <v>0</v>
      </c>
    </row>
    <row r="22" spans="1:7" ht="15" x14ac:dyDescent="0.2">
      <c r="A22">
        <f>A!$B$1</f>
        <v>0</v>
      </c>
      <c r="B22" t="e">
        <f>A!$B$2</f>
        <v>#N/A</v>
      </c>
      <c r="C22" t="e">
        <f>VLOOKUP(B22,Providers!B:C,2,FALSE)</f>
        <v>#N/A</v>
      </c>
      <c r="D22" t="s">
        <v>1098</v>
      </c>
      <c r="E22" t="s">
        <v>180</v>
      </c>
      <c r="F22" t="s">
        <v>171</v>
      </c>
      <c r="G22">
        <f>A!$E$12</f>
        <v>0</v>
      </c>
    </row>
    <row r="23" spans="1:7" ht="15" x14ac:dyDescent="0.2">
      <c r="A23">
        <f>A!$B$1</f>
        <v>0</v>
      </c>
      <c r="B23" t="e">
        <f>A!$B$2</f>
        <v>#N/A</v>
      </c>
      <c r="C23" t="e">
        <f>VLOOKUP(B23,Providers!B:C,2,FALSE)</f>
        <v>#N/A</v>
      </c>
      <c r="D23" t="s">
        <v>1098</v>
      </c>
      <c r="E23" t="s">
        <v>180</v>
      </c>
      <c r="F23" t="s">
        <v>172</v>
      </c>
      <c r="G23">
        <f>A!$E$13</f>
        <v>0</v>
      </c>
    </row>
    <row r="24" spans="1:7" ht="15" x14ac:dyDescent="0.2">
      <c r="A24">
        <f>A!$B$1</f>
        <v>0</v>
      </c>
      <c r="B24" t="e">
        <f>A!$B$2</f>
        <v>#N/A</v>
      </c>
      <c r="C24" t="e">
        <f>VLOOKUP(B24,Providers!B:C,2,FALSE)</f>
        <v>#N/A</v>
      </c>
      <c r="D24" t="s">
        <v>1098</v>
      </c>
      <c r="E24" t="s">
        <v>180</v>
      </c>
      <c r="F24" t="s">
        <v>173</v>
      </c>
      <c r="G24">
        <f>A!$E$14</f>
        <v>0</v>
      </c>
    </row>
    <row r="25" spans="1:7" ht="15" x14ac:dyDescent="0.2">
      <c r="A25">
        <f>A!$B$1</f>
        <v>0</v>
      </c>
      <c r="B25" t="e">
        <f>A!$B$2</f>
        <v>#N/A</v>
      </c>
      <c r="C25" t="e">
        <f>VLOOKUP(B25,Providers!B:C,2,FALSE)</f>
        <v>#N/A</v>
      </c>
      <c r="D25" t="s">
        <v>1098</v>
      </c>
      <c r="E25" t="s">
        <v>180</v>
      </c>
      <c r="F25" t="s">
        <v>174</v>
      </c>
      <c r="G25">
        <f>A!$E$15</f>
        <v>0</v>
      </c>
    </row>
    <row r="26" spans="1:7" ht="15" x14ac:dyDescent="0.2">
      <c r="A26">
        <f>A!$B$1</f>
        <v>0</v>
      </c>
      <c r="B26" t="e">
        <f>A!$B$2</f>
        <v>#N/A</v>
      </c>
      <c r="C26" t="e">
        <f>VLOOKUP(B26,Providers!B:C,2,FALSE)</f>
        <v>#N/A</v>
      </c>
      <c r="D26" t="s">
        <v>1098</v>
      </c>
      <c r="E26" t="s">
        <v>180</v>
      </c>
      <c r="F26" t="s">
        <v>175</v>
      </c>
      <c r="G26">
        <f>A!$E$16</f>
        <v>0</v>
      </c>
    </row>
    <row r="27" spans="1:7" ht="15" x14ac:dyDescent="0.2">
      <c r="A27">
        <f>A!$B$1</f>
        <v>0</v>
      </c>
      <c r="B27" t="e">
        <f>A!$B$2</f>
        <v>#N/A</v>
      </c>
      <c r="C27" t="e">
        <f>VLOOKUP(B27,Providers!B:C,2,FALSE)</f>
        <v>#N/A</v>
      </c>
      <c r="D27" t="s">
        <v>1098</v>
      </c>
      <c r="E27" t="s">
        <v>180</v>
      </c>
      <c r="F27" t="s">
        <v>176</v>
      </c>
      <c r="G27">
        <f>A!$E$17</f>
        <v>0</v>
      </c>
    </row>
    <row r="28" spans="1:7" ht="15" x14ac:dyDescent="0.2">
      <c r="A28">
        <f>A!$B$1</f>
        <v>0</v>
      </c>
      <c r="B28" t="e">
        <f>A!$B$2</f>
        <v>#N/A</v>
      </c>
      <c r="C28" t="e">
        <f>VLOOKUP(B28,Providers!B:C,2,FALSE)</f>
        <v>#N/A</v>
      </c>
      <c r="D28" t="s">
        <v>1098</v>
      </c>
      <c r="E28" t="s">
        <v>180</v>
      </c>
      <c r="F28" t="s">
        <v>177</v>
      </c>
      <c r="G28">
        <f>A!$E$18</f>
        <v>0</v>
      </c>
    </row>
    <row r="29" spans="1:7" ht="15" x14ac:dyDescent="0.2">
      <c r="A29">
        <f>A!$B$1</f>
        <v>0</v>
      </c>
      <c r="B29" t="e">
        <f>A!$B$2</f>
        <v>#N/A</v>
      </c>
      <c r="C29" t="e">
        <f>VLOOKUP(B29,Providers!B:C,2,FALSE)</f>
        <v>#N/A</v>
      </c>
      <c r="D29" t="s">
        <v>1098</v>
      </c>
      <c r="E29" t="s">
        <v>181</v>
      </c>
      <c r="F29" t="s">
        <v>169</v>
      </c>
      <c r="G29">
        <f>A!$F$10</f>
        <v>0</v>
      </c>
    </row>
    <row r="30" spans="1:7" x14ac:dyDescent="0.3">
      <c r="A30">
        <f>A!$B$1</f>
        <v>0</v>
      </c>
      <c r="B30" t="e">
        <f>A!$B$2</f>
        <v>#N/A</v>
      </c>
      <c r="C30" t="e">
        <f>VLOOKUP(B30,Providers!B:C,2,FALSE)</f>
        <v>#N/A</v>
      </c>
      <c r="D30" t="s">
        <v>1098</v>
      </c>
      <c r="E30" t="s">
        <v>181</v>
      </c>
      <c r="F30" t="s">
        <v>170</v>
      </c>
      <c r="G30">
        <f>A!$F$11</f>
        <v>0</v>
      </c>
    </row>
    <row r="31" spans="1:7" x14ac:dyDescent="0.3">
      <c r="A31">
        <f>A!$B$1</f>
        <v>0</v>
      </c>
      <c r="B31" t="e">
        <f>A!$B$2</f>
        <v>#N/A</v>
      </c>
      <c r="C31" t="e">
        <f>VLOOKUP(B31,Providers!B:C,2,FALSE)</f>
        <v>#N/A</v>
      </c>
      <c r="D31" t="s">
        <v>1098</v>
      </c>
      <c r="E31" t="s">
        <v>181</v>
      </c>
      <c r="F31" t="s">
        <v>171</v>
      </c>
      <c r="G31">
        <f>A!$F$12</f>
        <v>0</v>
      </c>
    </row>
    <row r="32" spans="1:7" x14ac:dyDescent="0.3">
      <c r="A32">
        <f>A!$B$1</f>
        <v>0</v>
      </c>
      <c r="B32" t="e">
        <f>A!$B$2</f>
        <v>#N/A</v>
      </c>
      <c r="C32" t="e">
        <f>VLOOKUP(B32,Providers!B:C,2,FALSE)</f>
        <v>#N/A</v>
      </c>
      <c r="D32" t="s">
        <v>1098</v>
      </c>
      <c r="E32" t="s">
        <v>181</v>
      </c>
      <c r="F32" t="s">
        <v>172</v>
      </c>
      <c r="G32">
        <f>A!$F$13</f>
        <v>0</v>
      </c>
    </row>
    <row r="33" spans="1:7" x14ac:dyDescent="0.3">
      <c r="A33">
        <f>A!$B$1</f>
        <v>0</v>
      </c>
      <c r="B33" t="e">
        <f>A!$B$2</f>
        <v>#N/A</v>
      </c>
      <c r="C33" t="e">
        <f>VLOOKUP(B33,Providers!B:C,2,FALSE)</f>
        <v>#N/A</v>
      </c>
      <c r="D33" t="s">
        <v>1098</v>
      </c>
      <c r="E33" t="s">
        <v>181</v>
      </c>
      <c r="F33" t="s">
        <v>173</v>
      </c>
      <c r="G33">
        <f>A!$F$14</f>
        <v>0</v>
      </c>
    </row>
    <row r="34" spans="1:7" x14ac:dyDescent="0.3">
      <c r="A34">
        <f>A!$B$1</f>
        <v>0</v>
      </c>
      <c r="B34" t="e">
        <f>A!$B$2</f>
        <v>#N/A</v>
      </c>
      <c r="C34" t="e">
        <f>VLOOKUP(B34,Providers!B:C,2,FALSE)</f>
        <v>#N/A</v>
      </c>
      <c r="D34" t="s">
        <v>1098</v>
      </c>
      <c r="E34" t="s">
        <v>181</v>
      </c>
      <c r="F34" t="s">
        <v>174</v>
      </c>
      <c r="G34">
        <f>A!$F$15</f>
        <v>0</v>
      </c>
    </row>
    <row r="35" spans="1:7" x14ac:dyDescent="0.3">
      <c r="A35">
        <f>A!$B$1</f>
        <v>0</v>
      </c>
      <c r="B35" t="e">
        <f>A!$B$2</f>
        <v>#N/A</v>
      </c>
      <c r="C35" t="e">
        <f>VLOOKUP(B35,Providers!B:C,2,FALSE)</f>
        <v>#N/A</v>
      </c>
      <c r="D35" t="s">
        <v>1098</v>
      </c>
      <c r="E35" t="s">
        <v>181</v>
      </c>
      <c r="F35" t="s">
        <v>175</v>
      </c>
      <c r="G35">
        <f>A!$F$16</f>
        <v>0</v>
      </c>
    </row>
    <row r="36" spans="1:7" x14ac:dyDescent="0.3">
      <c r="A36">
        <f>A!$B$1</f>
        <v>0</v>
      </c>
      <c r="B36" t="e">
        <f>A!$B$2</f>
        <v>#N/A</v>
      </c>
      <c r="C36" t="e">
        <f>VLOOKUP(B36,Providers!B:C,2,FALSE)</f>
        <v>#N/A</v>
      </c>
      <c r="D36" t="s">
        <v>1098</v>
      </c>
      <c r="E36" t="s">
        <v>181</v>
      </c>
      <c r="F36" t="s">
        <v>176</v>
      </c>
      <c r="G36">
        <f>A!$F$17</f>
        <v>0</v>
      </c>
    </row>
    <row r="37" spans="1:7" x14ac:dyDescent="0.3">
      <c r="A37">
        <f>A!$B$1</f>
        <v>0</v>
      </c>
      <c r="B37" t="e">
        <f>A!$B$2</f>
        <v>#N/A</v>
      </c>
      <c r="C37" t="e">
        <f>VLOOKUP(B37,Providers!B:C,2,FALSE)</f>
        <v>#N/A</v>
      </c>
      <c r="D37" t="s">
        <v>1098</v>
      </c>
      <c r="E37" t="s">
        <v>181</v>
      </c>
      <c r="F37" t="s">
        <v>177</v>
      </c>
      <c r="G37">
        <f>A!$F$18</f>
        <v>0</v>
      </c>
    </row>
    <row r="38" spans="1:7" x14ac:dyDescent="0.3">
      <c r="A38">
        <f>A!$B$1</f>
        <v>0</v>
      </c>
      <c r="B38" t="e">
        <f>A!$B$2</f>
        <v>#N/A</v>
      </c>
      <c r="C38" t="e">
        <f>VLOOKUP(B38,Providers!B:C,2,FALSE)</f>
        <v>#N/A</v>
      </c>
      <c r="D38" t="s">
        <v>1099</v>
      </c>
      <c r="E38" t="s">
        <v>188</v>
      </c>
      <c r="F38" t="s">
        <v>169</v>
      </c>
      <c r="G38">
        <f>A!$C$24</f>
        <v>0</v>
      </c>
    </row>
    <row r="39" spans="1:7" x14ac:dyDescent="0.3">
      <c r="A39">
        <f>A!$B$1</f>
        <v>0</v>
      </c>
      <c r="B39" t="e">
        <f>A!$B$2</f>
        <v>#N/A</v>
      </c>
      <c r="C39" t="e">
        <f>VLOOKUP(B39,Providers!B:C,2,FALSE)</f>
        <v>#N/A</v>
      </c>
      <c r="D39" t="s">
        <v>1099</v>
      </c>
      <c r="E39" t="s">
        <v>188</v>
      </c>
      <c r="F39" t="s">
        <v>170</v>
      </c>
      <c r="G39">
        <f>A!$C$25</f>
        <v>0</v>
      </c>
    </row>
    <row r="40" spans="1:7" x14ac:dyDescent="0.3">
      <c r="A40">
        <f>A!$B$1</f>
        <v>0</v>
      </c>
      <c r="B40" t="e">
        <f>A!$B$2</f>
        <v>#N/A</v>
      </c>
      <c r="C40" t="e">
        <f>VLOOKUP(B40,Providers!B:C,2,FALSE)</f>
        <v>#N/A</v>
      </c>
      <c r="D40" t="s">
        <v>1099</v>
      </c>
      <c r="E40" t="s">
        <v>188</v>
      </c>
      <c r="F40" t="s">
        <v>171</v>
      </c>
      <c r="G40">
        <f>A!$C$26</f>
        <v>0</v>
      </c>
    </row>
    <row r="41" spans="1:7" x14ac:dyDescent="0.3">
      <c r="A41">
        <f>A!$B$1</f>
        <v>0</v>
      </c>
      <c r="B41" t="e">
        <f>A!$B$2</f>
        <v>#N/A</v>
      </c>
      <c r="C41" t="e">
        <f>VLOOKUP(B41,Providers!B:C,2,FALSE)</f>
        <v>#N/A</v>
      </c>
      <c r="D41" t="s">
        <v>1099</v>
      </c>
      <c r="E41" t="s">
        <v>188</v>
      </c>
      <c r="F41" t="s">
        <v>190</v>
      </c>
      <c r="G41">
        <f>A!$C$27</f>
        <v>0</v>
      </c>
    </row>
    <row r="42" spans="1:7" x14ac:dyDescent="0.3">
      <c r="A42">
        <f>A!$B$1</f>
        <v>0</v>
      </c>
      <c r="B42" t="e">
        <f>A!$B$2</f>
        <v>#N/A</v>
      </c>
      <c r="C42" t="e">
        <f>VLOOKUP(B42,Providers!B:C,2,FALSE)</f>
        <v>#N/A</v>
      </c>
      <c r="D42" t="s">
        <v>1099</v>
      </c>
      <c r="E42" t="s">
        <v>1101</v>
      </c>
      <c r="F42" t="s">
        <v>169</v>
      </c>
      <c r="G42">
        <f>A!$D$24</f>
        <v>0</v>
      </c>
    </row>
    <row r="43" spans="1:7" x14ac:dyDescent="0.3">
      <c r="A43">
        <f>A!$B$1</f>
        <v>0</v>
      </c>
      <c r="B43" t="e">
        <f>A!$B$2</f>
        <v>#N/A</v>
      </c>
      <c r="C43" t="e">
        <f>VLOOKUP(B43,Providers!B:C,2,FALSE)</f>
        <v>#N/A</v>
      </c>
      <c r="D43" t="s">
        <v>1099</v>
      </c>
      <c r="E43" t="s">
        <v>1101</v>
      </c>
      <c r="F43" t="s">
        <v>170</v>
      </c>
      <c r="G43">
        <f>A!$D$25</f>
        <v>0</v>
      </c>
    </row>
    <row r="44" spans="1:7" x14ac:dyDescent="0.3">
      <c r="A44">
        <f>A!$B$1</f>
        <v>0</v>
      </c>
      <c r="B44" t="e">
        <f>A!$B$2</f>
        <v>#N/A</v>
      </c>
      <c r="C44" t="e">
        <f>VLOOKUP(B44,Providers!B:C,2,FALSE)</f>
        <v>#N/A</v>
      </c>
      <c r="D44" t="s">
        <v>1099</v>
      </c>
      <c r="E44" t="s">
        <v>1101</v>
      </c>
      <c r="F44" t="s">
        <v>171</v>
      </c>
      <c r="G44">
        <f>A!$D$26</f>
        <v>0</v>
      </c>
    </row>
    <row r="45" spans="1:7" x14ac:dyDescent="0.3">
      <c r="A45">
        <f>A!$B$1</f>
        <v>0</v>
      </c>
      <c r="B45" t="e">
        <f>A!$B$2</f>
        <v>#N/A</v>
      </c>
      <c r="C45" t="e">
        <f>VLOOKUP(B45,Providers!B:C,2,FALSE)</f>
        <v>#N/A</v>
      </c>
      <c r="D45" t="s">
        <v>1099</v>
      </c>
      <c r="E45" t="s">
        <v>1101</v>
      </c>
      <c r="F45" t="s">
        <v>190</v>
      </c>
      <c r="G45">
        <f>A!$D$27</f>
        <v>0</v>
      </c>
    </row>
    <row r="46" spans="1:7" x14ac:dyDescent="0.3">
      <c r="A46">
        <f>A!$B$1</f>
        <v>0</v>
      </c>
      <c r="B46" t="e">
        <f>A!$B$2</f>
        <v>#N/A</v>
      </c>
      <c r="C46" t="e">
        <f>VLOOKUP(B46,Providers!B:C,2,FALSE)</f>
        <v>#N/A</v>
      </c>
      <c r="D46" t="s">
        <v>1099</v>
      </c>
      <c r="E46" t="s">
        <v>193</v>
      </c>
      <c r="F46" t="s">
        <v>169</v>
      </c>
      <c r="G46">
        <f>A!$E$24</f>
        <v>0</v>
      </c>
    </row>
    <row r="47" spans="1:7" x14ac:dyDescent="0.3">
      <c r="A47">
        <f>A!$B$1</f>
        <v>0</v>
      </c>
      <c r="B47" t="e">
        <f>A!$B$2</f>
        <v>#N/A</v>
      </c>
      <c r="C47" t="e">
        <f>VLOOKUP(B47,Providers!B:C,2,FALSE)</f>
        <v>#N/A</v>
      </c>
      <c r="D47" t="s">
        <v>1099</v>
      </c>
      <c r="E47" t="s">
        <v>193</v>
      </c>
      <c r="F47" t="s">
        <v>170</v>
      </c>
      <c r="G47">
        <f>A!$E$25</f>
        <v>0</v>
      </c>
    </row>
    <row r="48" spans="1:7" x14ac:dyDescent="0.3">
      <c r="A48">
        <f>A!$B$1</f>
        <v>0</v>
      </c>
      <c r="B48" t="e">
        <f>A!$B$2</f>
        <v>#N/A</v>
      </c>
      <c r="C48" t="e">
        <f>VLOOKUP(B48,Providers!B:C,2,FALSE)</f>
        <v>#N/A</v>
      </c>
      <c r="D48" t="s">
        <v>1099</v>
      </c>
      <c r="E48" t="s">
        <v>193</v>
      </c>
      <c r="F48" t="s">
        <v>171</v>
      </c>
      <c r="G48">
        <f>A!$E$26</f>
        <v>0</v>
      </c>
    </row>
    <row r="49" spans="1:7" x14ac:dyDescent="0.3">
      <c r="A49">
        <f>A!$B$1</f>
        <v>0</v>
      </c>
      <c r="B49" t="e">
        <f>A!$B$2</f>
        <v>#N/A</v>
      </c>
      <c r="C49" t="e">
        <f>VLOOKUP(B49,Providers!B:C,2,FALSE)</f>
        <v>#N/A</v>
      </c>
      <c r="D49" t="s">
        <v>1099</v>
      </c>
      <c r="E49" t="s">
        <v>193</v>
      </c>
      <c r="F49" t="s">
        <v>190</v>
      </c>
      <c r="G49">
        <f>A!$E$27</f>
        <v>0</v>
      </c>
    </row>
    <row r="50" spans="1:7" x14ac:dyDescent="0.3">
      <c r="A50">
        <f>A!$B$1</f>
        <v>0</v>
      </c>
      <c r="B50" t="e">
        <f>A!$B$2</f>
        <v>#N/A</v>
      </c>
      <c r="C50" t="e">
        <f>VLOOKUP(B50,Providers!B:C,2,FALSE)</f>
        <v>#N/A</v>
      </c>
      <c r="D50" t="s">
        <v>1103</v>
      </c>
      <c r="E50" t="s">
        <v>193</v>
      </c>
      <c r="F50" t="s">
        <v>192</v>
      </c>
      <c r="G50">
        <f>A!$C$33</f>
        <v>0</v>
      </c>
    </row>
    <row r="51" spans="1:7" x14ac:dyDescent="0.3">
      <c r="A51">
        <f>A!$B$1</f>
        <v>0</v>
      </c>
      <c r="B51" t="e">
        <f>A!$B$2</f>
        <v>#N/A</v>
      </c>
      <c r="C51" t="e">
        <f>VLOOKUP(B51,Providers!B:C,2,FALSE)</f>
        <v>#N/A</v>
      </c>
      <c r="D51" t="s">
        <v>1103</v>
      </c>
      <c r="E51" t="s">
        <v>193</v>
      </c>
      <c r="F51" t="s">
        <v>191</v>
      </c>
      <c r="G51">
        <f>A!$C$34</f>
        <v>0</v>
      </c>
    </row>
    <row r="52" spans="1:7" x14ac:dyDescent="0.3">
      <c r="A52">
        <f>A!$B$1</f>
        <v>0</v>
      </c>
      <c r="B52" t="e">
        <f>A!$B$2</f>
        <v>#N/A</v>
      </c>
      <c r="C52" t="e">
        <f>VLOOKUP(B52,Providers!B:C,2,FALSE)</f>
        <v>#N/A</v>
      </c>
      <c r="D52" t="s">
        <v>1103</v>
      </c>
      <c r="E52" t="s">
        <v>193</v>
      </c>
      <c r="F52" t="s">
        <v>190</v>
      </c>
      <c r="G52">
        <f>A!$C$35</f>
        <v>0</v>
      </c>
    </row>
    <row r="53" spans="1:7" x14ac:dyDescent="0.3">
      <c r="A53">
        <f>A!$B$1</f>
        <v>0</v>
      </c>
      <c r="B53" t="e">
        <f>A!$B$2</f>
        <v>#N/A</v>
      </c>
      <c r="C53" t="e">
        <f>VLOOKUP(B53,Providers!B:C,2,FALSE)</f>
        <v>#N/A</v>
      </c>
      <c r="D53" t="s">
        <v>194</v>
      </c>
      <c r="E53" t="s">
        <v>193</v>
      </c>
      <c r="F53" t="s">
        <v>1105</v>
      </c>
      <c r="G53">
        <f>A!$C$40</f>
        <v>0</v>
      </c>
    </row>
    <row r="54" spans="1:7" x14ac:dyDescent="0.3">
      <c r="A54">
        <f>A!$B$1</f>
        <v>0</v>
      </c>
      <c r="B54" t="e">
        <f>A!$B$2</f>
        <v>#N/A</v>
      </c>
      <c r="C54" t="e">
        <f>VLOOKUP(B54,Providers!B:C,2,FALSE)</f>
        <v>#N/A</v>
      </c>
      <c r="D54" t="s">
        <v>194</v>
      </c>
      <c r="E54" t="s">
        <v>193</v>
      </c>
      <c r="F54" s="8" t="s">
        <v>1106</v>
      </c>
      <c r="G54">
        <f>A!$C$41</f>
        <v>0</v>
      </c>
    </row>
    <row r="55" spans="1:7" x14ac:dyDescent="0.3">
      <c r="A55">
        <f>A!$B$1</f>
        <v>0</v>
      </c>
      <c r="B55" t="e">
        <f>A!$B$2</f>
        <v>#N/A</v>
      </c>
      <c r="C55" t="e">
        <f>VLOOKUP(B55,Providers!B:C,2,FALSE)</f>
        <v>#N/A</v>
      </c>
      <c r="D55" t="s">
        <v>194</v>
      </c>
      <c r="E55" t="s">
        <v>193</v>
      </c>
      <c r="F55" s="8" t="s">
        <v>1107</v>
      </c>
      <c r="G55">
        <f>A!$C$42</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A</vt:lpstr>
      <vt:lpstr>Providers</vt:lpstr>
      <vt:lpstr>data</vt:lpstr>
      <vt:lpstr>A!_ftn1</vt:lpstr>
      <vt:lpstr>A!_ftn2</vt:lpstr>
      <vt:lpstr>A!_Hlk38797201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Caitlin</dc:creator>
  <cp:lastModifiedBy>Administrator</cp:lastModifiedBy>
  <cp:lastPrinted>2020-05-15T13:20:34Z</cp:lastPrinted>
  <dcterms:created xsi:type="dcterms:W3CDTF">2020-04-27T21:03:02Z</dcterms:created>
  <dcterms:modified xsi:type="dcterms:W3CDTF">2020-05-15T13:24:26Z</dcterms:modified>
</cp:coreProperties>
</file>