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massgov.sharepoint.com/sites/ocd-doh-gfs/Mgmt/1_Housing Management/7_Staff Folders/Cdev/Rent/Final 2024/Ben email copies/"/>
    </mc:Choice>
  </mc:AlternateContent>
  <xr:revisionPtr revIDLastSave="18" documentId="8_{C186A516-68C5-43BB-857E-E663BBDAA634}" xr6:coauthVersionLast="47" xr6:coauthVersionMax="47" xr10:uidLastSave="{26BA85FC-16ED-40C7-AA7C-3DF169E19B83}"/>
  <workbookProtection workbookAlgorithmName="SHA-512" workbookHashValue="1+Uy5fyzVRsVH1ex+FKATW/NyKNkRqpITp2Y0HQup3a44vGZyihSaQ82FE0CGL4edJDzha5J3I2Z8qlUW0x8rw==" workbookSaltValue="ZR3nBLeXAv6ePEqsLQaUgQ==" workbookSpinCount="100000" lockStructure="1"/>
  <bookViews>
    <workbookView xWindow="-110" yWindow="-110" windowWidth="19420" windowHeight="10420" xr2:uid="{6F448387-2C19-4C03-B819-BB8D3047FDBD}"/>
  </bookViews>
  <sheets>
    <sheet name="Rent Calc Sheet" sheetId="1" r:id="rId1"/>
    <sheet name="Additional Exclusion Guide" sheetId="3" r:id="rId2"/>
    <sheet name="Sheet2" sheetId="2" state="hidden"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1" l="1"/>
  <c r="C48" i="1" s="1"/>
  <c r="C66" i="1"/>
  <c r="D39" i="1"/>
  <c r="D40" i="1"/>
  <c r="D41" i="1"/>
  <c r="D42" i="1"/>
  <c r="C60" i="1"/>
  <c r="D48" i="1"/>
  <c r="D38" i="1"/>
  <c r="D33" i="1"/>
  <c r="D34" i="1"/>
  <c r="D36" i="1"/>
  <c r="D47" i="1"/>
  <c r="D25" i="1"/>
  <c r="D26" i="1"/>
  <c r="D27" i="1"/>
  <c r="D28" i="1"/>
  <c r="D29" i="1"/>
  <c r="D30" i="1"/>
  <c r="D31" i="1"/>
  <c r="D32" i="1"/>
  <c r="D24" i="1"/>
  <c r="C51" i="1" l="1"/>
  <c r="C62" i="1" l="1"/>
  <c r="C70" i="1" s="1"/>
  <c r="C72" i="1" l="1"/>
  <c r="C73" i="1"/>
  <c r="C81" i="1" s="1"/>
  <c r="C83" i="1" s="1"/>
  <c r="C89" i="1" s="1"/>
  <c r="C90" i="1" s="1"/>
  <c r="C91" i="1" s="1"/>
</calcChain>
</file>

<file path=xl/sharedStrings.xml><?xml version="1.0" encoding="utf-8"?>
<sst xmlns="http://schemas.openxmlformats.org/spreadsheetml/2006/main" count="139" uniqueCount="135">
  <si>
    <r>
      <rPr>
        <b/>
        <sz val="12"/>
        <color rgb="FFFFFF00"/>
        <rFont val="Aptos Narrow"/>
        <family val="2"/>
        <scheme val="minor"/>
      </rPr>
      <t xml:space="preserve">NOTES: </t>
    </r>
    <r>
      <rPr>
        <b/>
        <sz val="12"/>
        <color theme="0"/>
        <rFont val="Aptos Narrow"/>
        <family val="2"/>
        <scheme val="minor"/>
      </rPr>
      <t xml:space="preserve">
</t>
    </r>
    <r>
      <rPr>
        <b/>
        <sz val="12"/>
        <color rgb="FFFFFF00"/>
        <rFont val="Aptos Narrow"/>
        <family val="2"/>
        <scheme val="minor"/>
      </rPr>
      <t xml:space="preserve">1. </t>
    </r>
    <r>
      <rPr>
        <b/>
        <sz val="12"/>
        <color theme="0"/>
        <rFont val="Aptos Narrow"/>
        <family val="2"/>
        <scheme val="minor"/>
      </rPr>
      <t>Enter household data in middle column. Fields highlighted in</t>
    </r>
    <r>
      <rPr>
        <b/>
        <sz val="12"/>
        <color theme="1"/>
        <rFont val="Aptos Narrow"/>
        <family val="2"/>
        <scheme val="minor"/>
      </rPr>
      <t xml:space="preserve"> </t>
    </r>
    <r>
      <rPr>
        <b/>
        <sz val="12"/>
        <color rgb="FFFFFF00"/>
        <rFont val="Aptos Narrow"/>
        <family val="2"/>
        <scheme val="minor"/>
      </rPr>
      <t>yellow</t>
    </r>
    <r>
      <rPr>
        <b/>
        <sz val="12"/>
        <color theme="0"/>
        <rFont val="Aptos Narrow"/>
        <family val="2"/>
        <scheme val="minor"/>
      </rPr>
      <t xml:space="preserve"> contain formulas (you do not need to type anything there).                                                                                 </t>
    </r>
    <r>
      <rPr>
        <b/>
        <sz val="12"/>
        <color rgb="FFFFFF00"/>
        <rFont val="Aptos Narrow"/>
        <family val="2"/>
        <scheme val="minor"/>
      </rPr>
      <t xml:space="preserve">2. </t>
    </r>
    <r>
      <rPr>
        <b/>
        <sz val="12"/>
        <color theme="0"/>
        <rFont val="Aptos Narrow"/>
        <family val="2"/>
        <scheme val="minor"/>
      </rPr>
      <t xml:space="preserve">This Rent Calculation Sheet </t>
    </r>
    <r>
      <rPr>
        <b/>
        <sz val="12"/>
        <color rgb="FFFFFF00"/>
        <rFont val="Aptos Narrow"/>
        <family val="2"/>
        <scheme val="minor"/>
      </rPr>
      <t xml:space="preserve">does not </t>
    </r>
    <r>
      <rPr>
        <b/>
        <sz val="12"/>
        <color theme="0"/>
        <rFont val="Aptos Narrow"/>
        <family val="2"/>
        <scheme val="minor"/>
      </rPr>
      <t xml:space="preserve">allow LHA to separate income from each household members.  Some income exclusions and deductions are limited by the other exclusions and deductions claimed by the individual tenant.   The figures entered in Household Data column should reflect these calculations. </t>
    </r>
    <r>
      <rPr>
        <b/>
        <sz val="12"/>
        <color theme="1"/>
        <rFont val="Aptos Narrow"/>
        <family val="2"/>
        <scheme val="minor"/>
      </rPr>
      <t xml:space="preserve">
</t>
    </r>
    <r>
      <rPr>
        <b/>
        <sz val="12"/>
        <color rgb="FFFFFF00"/>
        <rFont val="Aptos Narrow"/>
        <family val="2"/>
        <scheme val="minor"/>
      </rPr>
      <t>3.</t>
    </r>
    <r>
      <rPr>
        <b/>
        <sz val="12"/>
        <color theme="0"/>
        <rFont val="Aptos Narrow"/>
        <family val="2"/>
        <scheme val="minor"/>
      </rPr>
      <t xml:space="preserve"> This sheet is meant as a job aid and does not perform all calculations for you. </t>
    </r>
  </si>
  <si>
    <t>Data Field</t>
  </si>
  <si>
    <t>Household Data (enter data below)</t>
  </si>
  <si>
    <t>Notes</t>
  </si>
  <si>
    <t>Head of Household First Name</t>
  </si>
  <si>
    <t>Head of Household Last Name</t>
  </si>
  <si>
    <t>Unit Street Address</t>
  </si>
  <si>
    <t>Example: "100 Cambridge Street, Suite 200"</t>
  </si>
  <si>
    <t>Unit City or Town</t>
  </si>
  <si>
    <t>Unit Zip Code</t>
  </si>
  <si>
    <t>5-digit Zip code (e.g., 01260)</t>
  </si>
  <si>
    <t>Development Number</t>
  </si>
  <si>
    <t>Development number from CPS</t>
  </si>
  <si>
    <t>Date Processed</t>
  </si>
  <si>
    <t>Date format (e.g., 5/1/2024)</t>
  </si>
  <si>
    <t>Processed By</t>
  </si>
  <si>
    <t>Your Name here</t>
  </si>
  <si>
    <t>Effective Date</t>
  </si>
  <si>
    <t>Bedrooms</t>
  </si>
  <si>
    <t>Number of bedrooms</t>
  </si>
  <si>
    <t>Number of Males in Household</t>
  </si>
  <si>
    <t>Number of Females in Household</t>
  </si>
  <si>
    <t>Student Status</t>
  </si>
  <si>
    <t>Full-time Student (number)</t>
  </si>
  <si>
    <t># of full-time students</t>
  </si>
  <si>
    <t>Half-time Student (number)</t>
  </si>
  <si>
    <t># of part-time students</t>
  </si>
  <si>
    <t>Minors in Household</t>
  </si>
  <si>
    <t>Number of minors in household</t>
  </si>
  <si>
    <t>Personal Care Attendant (PCA)</t>
  </si>
  <si>
    <t>Presence of a live-in PCA?</t>
  </si>
  <si>
    <t>Income Items Included in Gross Income (760 CMR 6.05(2))</t>
  </si>
  <si>
    <t>Reference Gross Annual Income 760 CMR 6.05 (2) (a-k)</t>
  </si>
  <si>
    <t>Wages</t>
  </si>
  <si>
    <t>Salary</t>
  </si>
  <si>
    <t>Overtime Pay</t>
  </si>
  <si>
    <t>Commissions</t>
  </si>
  <si>
    <t>Fees</t>
  </si>
  <si>
    <t>Tips</t>
  </si>
  <si>
    <t>Bonuses</t>
  </si>
  <si>
    <t>Other Compensation for Personal Services</t>
  </si>
  <si>
    <t>Self-employment</t>
  </si>
  <si>
    <t>Pension, annuities, retirement funds</t>
  </si>
  <si>
    <t>Social Security, SSI, SSDI</t>
  </si>
  <si>
    <t>Unemployment Insurance</t>
  </si>
  <si>
    <t>Total income from Unemployment Insurance</t>
  </si>
  <si>
    <t>Disability Insurance, Health &amp; Accident Insurance, Workers Compensation</t>
  </si>
  <si>
    <t>Gifts or contributions</t>
  </si>
  <si>
    <t>Gifts/contributions in excess of $5,000 aggregate amount in 12 months (6.05 (3)(a)).</t>
  </si>
  <si>
    <t>TAFDC</t>
  </si>
  <si>
    <t>Child support, foster care</t>
  </si>
  <si>
    <t>Alimony</t>
  </si>
  <si>
    <t>Lottery winnings, gambling winnings</t>
  </si>
  <si>
    <t>Veterans benefits (760 CMR 6.05(n))</t>
  </si>
  <si>
    <t>Income from Assets</t>
  </si>
  <si>
    <r>
      <t>Enter TOTAL Asset Value.</t>
    </r>
    <r>
      <rPr>
        <b/>
        <sz val="11"/>
        <color theme="1"/>
        <rFont val="Aptos Narrow"/>
        <family val="2"/>
        <scheme val="minor"/>
      </rPr>
      <t xml:space="preserve"> I</t>
    </r>
    <r>
      <rPr>
        <b/>
        <sz val="11"/>
        <rFont val="Aptos Narrow"/>
        <family val="2"/>
        <scheme val="minor"/>
      </rPr>
      <t>f assets total more than $25,000</t>
    </r>
    <r>
      <rPr>
        <b/>
        <sz val="11"/>
        <color theme="1"/>
        <rFont val="Aptos Narrow"/>
        <family val="2"/>
        <scheme val="minor"/>
      </rPr>
      <t>, higher of…</t>
    </r>
  </si>
  <si>
    <r>
      <t xml:space="preserve">IF total assets </t>
    </r>
    <r>
      <rPr>
        <b/>
        <sz val="11"/>
        <color rgb="FFFF0000"/>
        <rFont val="Aptos Narrow"/>
        <family val="2"/>
        <scheme val="minor"/>
      </rPr>
      <t>exceed $25,000 (changed as of 5/24/24)</t>
    </r>
    <r>
      <rPr>
        <sz val="11"/>
        <color theme="1"/>
        <rFont val="Aptos Narrow"/>
        <family val="2"/>
        <scheme val="minor"/>
      </rPr>
      <t xml:space="preserve">, gross income includes the HIGHER of actual interest earned or 1% of total asset value. See </t>
    </r>
    <r>
      <rPr>
        <b/>
        <sz val="11"/>
        <color theme="1"/>
        <rFont val="Aptos Narrow"/>
        <family val="2"/>
        <scheme val="minor"/>
      </rPr>
      <t>760 CMR 6.05(2)(c)</t>
    </r>
  </si>
  <si>
    <t>Total interest earned from assets (enter value)</t>
  </si>
  <si>
    <t>Total interest earned from these assets</t>
  </si>
  <si>
    <t>1% of total value of assets</t>
  </si>
  <si>
    <t>Asset Income Included in Gross Income</t>
  </si>
  <si>
    <t xml:space="preserve">Other Sources (see 760 CMR 6.05(2) &amp; explain) </t>
  </si>
  <si>
    <t>Total income from Other Exclusions for this household</t>
  </si>
  <si>
    <t>TOTAL INCOME</t>
  </si>
  <si>
    <t>Total Income, All Includable Sources (760 CMR 6.05(2))</t>
  </si>
  <si>
    <t>Exclusions from Included Income</t>
  </si>
  <si>
    <t>Reference Exclusions at 760 CMR 6.05(3) (a-s)</t>
  </si>
  <si>
    <t>Amount earned by member 62 years or older</t>
  </si>
  <si>
    <r>
      <t xml:space="preserve">Exclude up to the amount equal to minimum wage for 20 hours per week. </t>
    </r>
    <r>
      <rPr>
        <b/>
        <sz val="11"/>
        <color theme="1"/>
        <rFont val="Aptos Narrow"/>
        <family val="2"/>
        <scheme val="minor"/>
      </rPr>
      <t>Exclusion now includes wages and salary, unemployment insurance, workers compensation and short and long term disability</t>
    </r>
    <r>
      <rPr>
        <sz val="11"/>
        <color theme="1"/>
        <rFont val="Aptos Narrow"/>
        <family val="2"/>
        <scheme val="minor"/>
      </rPr>
      <t xml:space="preserve">.  760 CMR 6.05 (3)(p) </t>
    </r>
  </si>
  <si>
    <t>Amount of increase due to employment, recipient of public assistance</t>
  </si>
  <si>
    <t>Exclusion for household whose income has increased due to employment when previous 12 months income (all or in part) was from a form of public assistance, as defined in 760 CMR 6.05(3)(i)</t>
  </si>
  <si>
    <r>
      <t xml:space="preserve">Amount earned by </t>
    </r>
    <r>
      <rPr>
        <b/>
        <sz val="11"/>
        <rFont val="Aptos Narrow"/>
        <family val="2"/>
        <scheme val="minor"/>
      </rPr>
      <t>half-time</t>
    </r>
    <r>
      <rPr>
        <sz val="11"/>
        <color theme="1"/>
        <rFont val="Aptos Narrow"/>
        <family val="2"/>
        <scheme val="minor"/>
      </rPr>
      <t xml:space="preserve"> </t>
    </r>
    <r>
      <rPr>
        <b/>
        <sz val="11"/>
        <color theme="1"/>
        <rFont val="Aptos Narrow"/>
        <family val="2"/>
        <scheme val="minor"/>
      </rPr>
      <t>or full-time</t>
    </r>
    <r>
      <rPr>
        <sz val="11"/>
        <color theme="1"/>
        <rFont val="Aptos Narrow"/>
        <family val="2"/>
        <scheme val="minor"/>
      </rPr>
      <t xml:space="preserve"> student</t>
    </r>
  </si>
  <si>
    <t>Exclusion for wages and/or salary earned by a half-time student or a  full-time student, as defined in 760 CMR 6.05 (3)(k)</t>
  </si>
  <si>
    <r>
      <rPr>
        <b/>
        <i/>
        <sz val="11"/>
        <color rgb="FFFF0000"/>
        <rFont val="Aptos Narrow"/>
        <family val="2"/>
        <scheme val="minor"/>
      </rPr>
      <t xml:space="preserve">WARNING: </t>
    </r>
    <r>
      <rPr>
        <b/>
        <sz val="11"/>
        <color theme="1"/>
        <rFont val="Aptos Narrow"/>
        <family val="2"/>
        <scheme val="minor"/>
      </rPr>
      <t xml:space="preserve">This is not an exhaustive list of Exclusions. Exclusions listed above are here because they exclude </t>
    </r>
    <r>
      <rPr>
        <b/>
        <i/>
        <sz val="11"/>
        <color rgb="FFFF0000"/>
        <rFont val="Aptos Narrow"/>
        <family val="2"/>
        <scheme val="minor"/>
      </rPr>
      <t>portions</t>
    </r>
    <r>
      <rPr>
        <b/>
        <sz val="11"/>
        <color theme="1"/>
        <rFont val="Aptos Narrow"/>
        <family val="2"/>
        <scheme val="minor"/>
      </rPr>
      <t xml:space="preserve"> of income sources that must be counted in "Gross Annual Income." Other exclusions direct you to omit an income source altogether. See "Additional Exclusion Guide" tab in this file. Also consult 760 CMR 6.05(3). </t>
    </r>
  </si>
  <si>
    <t>Exclusion Total</t>
  </si>
  <si>
    <t>Total Exclusions from Included Income</t>
  </si>
  <si>
    <t xml:space="preserve">Gross Annual Income                                           </t>
  </si>
  <si>
    <t>Gross Annual Income = Total Income - Exclusions (760 CMR 6.05(1))</t>
  </si>
  <si>
    <t>Deductions from Gross Income</t>
  </si>
  <si>
    <t>Reference Deductions at 760 CMR 6.05(4)</t>
  </si>
  <si>
    <t xml:space="preserve">$400 elderly/handicapped (only if in family housing) </t>
  </si>
  <si>
    <r>
      <t xml:space="preserve">$300 </t>
    </r>
    <r>
      <rPr>
        <b/>
        <sz val="11"/>
        <color theme="1"/>
        <rFont val="Aptos Narrow"/>
        <family val="2"/>
        <scheme val="minor"/>
      </rPr>
      <t>per minor</t>
    </r>
  </si>
  <si>
    <t>Calculates automatically from # of minors entered above</t>
  </si>
  <si>
    <r>
      <t xml:space="preserve">$300 </t>
    </r>
    <r>
      <rPr>
        <b/>
        <sz val="11"/>
        <color theme="1"/>
        <rFont val="Aptos Narrow"/>
        <family val="2"/>
        <scheme val="minor"/>
      </rPr>
      <t>per eligible adult</t>
    </r>
    <r>
      <rPr>
        <sz val="11"/>
        <color theme="1"/>
        <rFont val="Aptos Narrow"/>
        <family val="2"/>
        <scheme val="minor"/>
      </rPr>
      <t xml:space="preserve"> member (other than tenant)</t>
    </r>
  </si>
  <si>
    <t>Multiply $300 times the number of eligible adult members</t>
  </si>
  <si>
    <t>Medical Expense, including insurance</t>
  </si>
  <si>
    <r>
      <t>Medical Expense, including insurance,</t>
    </r>
    <r>
      <rPr>
        <b/>
        <sz val="11"/>
        <color theme="1"/>
        <rFont val="Aptos Narrow"/>
        <family val="2"/>
        <scheme val="minor"/>
      </rPr>
      <t xml:space="preserve"> IN EXCESS of 3% of total gross income</t>
    </r>
  </si>
  <si>
    <t>3% of Gross Annual Income</t>
  </si>
  <si>
    <t>Calculates automatically</t>
  </si>
  <si>
    <t>Total Medical Expenses</t>
  </si>
  <si>
    <t>Enter total medical expenses here</t>
  </si>
  <si>
    <t>Total Medical Expenses - 3% of Gross Income</t>
  </si>
  <si>
    <t>Medical Expense Deducted from Gross Income</t>
  </si>
  <si>
    <t>Work-related daycare or care of sick/incapacitated HH member</t>
  </si>
  <si>
    <t>Support payments</t>
  </si>
  <si>
    <t>Heat, if applicable</t>
  </si>
  <si>
    <t>Non-reimbursable tuition and fees, if applicable</t>
  </si>
  <si>
    <t>Non-reimbursable services for HH member with disability</t>
  </si>
  <si>
    <t>Travel expense for HH member with disability</t>
  </si>
  <si>
    <t>TOTAL DEDUCTIONS</t>
  </si>
  <si>
    <t>Total Deductions from Gross Income</t>
  </si>
  <si>
    <t>NET ANNUAL INCOME</t>
  </si>
  <si>
    <t>NET INCOME = GROSS INCOME - DEDUCTIONS</t>
  </si>
  <si>
    <t>RENT CALCULATION</t>
  </si>
  <si>
    <t>Select % of Net Income for Rent</t>
  </si>
  <si>
    <t>Select rent as % of monthly income (32%, 30%, 27%, 25%)</t>
  </si>
  <si>
    <t>Net Annual Income (From Above)</t>
  </si>
  <si>
    <t>Fills in automatically from above</t>
  </si>
  <si>
    <t>Net Monthly Income</t>
  </si>
  <si>
    <t>Calculates automatically from net income</t>
  </si>
  <si>
    <t>Rent per Month</t>
  </si>
  <si>
    <t>Calculates automatically from net income and rent %</t>
  </si>
  <si>
    <r>
      <t xml:space="preserve">ADDITIONAL EXCLUSIONS (SEE 760 CMR 6.05(3))
</t>
    </r>
    <r>
      <rPr>
        <b/>
        <i/>
        <sz val="11"/>
        <color rgb="FFFF0000"/>
        <rFont val="Aptos Narrow"/>
        <family val="2"/>
        <scheme val="minor"/>
      </rPr>
      <t>DO NOT</t>
    </r>
    <r>
      <rPr>
        <b/>
        <sz val="11"/>
        <color rgb="FFFF0000"/>
        <rFont val="Aptos Narrow"/>
        <family val="2"/>
        <scheme val="minor"/>
      </rPr>
      <t xml:space="preserve"> INCLUDE THESE ITEMS IN GROSS INCOME </t>
    </r>
  </si>
  <si>
    <t>EXCLUSION</t>
  </si>
  <si>
    <t>EXPLANATION</t>
  </si>
  <si>
    <t>Amount of special pay to member of armed forces</t>
  </si>
  <si>
    <t>Exclusion of the special pay to a member of the armed forces on account of service in a war zone. (see 760 CMR 6.05(3)(d))</t>
  </si>
  <si>
    <t>Educational scholarships or stipends for housing from non-household member</t>
  </si>
  <si>
    <t>Exclusion for amounts of educational scholarships or stipends for housing paid by a non‑Household Member, as defined in 760 CMR 6.05(3)(c)</t>
  </si>
  <si>
    <t>Payments from bona fide training program for employment</t>
  </si>
  <si>
    <t>Exclusion for payments for a Household Member in association with participation in a bona fide program providing training for employment, for a period not to exceed 2 years.  Annual exclusion cannot exceed an amount up to 1.5 times the minimum wage for 37.5 hrs per week.</t>
  </si>
  <si>
    <t>Payments/stipends from volunteer activities defined by 760 CMR 6.05(3)(h)</t>
  </si>
  <si>
    <t>Exclusion of payments or stipends received for volunteer activities as defined and limited in 760 CMR 6.05(3)(h).  Up to equivalent of 20hrs pr/wk at minimum wage. </t>
  </si>
  <si>
    <t>Transitional support service stipends for work-related expenses</t>
  </si>
  <si>
    <t>Exclusion of transitional support services stipends for work related expenses from the Department of Transitional Assistance by former clients whose benefits terminated due to earnings, as defined in 760 CMR 6.05(3)(q)</t>
  </si>
  <si>
    <t>Lump sum payments for medical care or as compensation for personal injury or property damage/loss</t>
  </si>
  <si>
    <t>Exclusion of amounts (including lump‑sums), which are specifically received for the cost of medical care, or to compensate for personal injury or damage to or loss of property as defined in 760 CMR 6.05(3)(b)</t>
  </si>
  <si>
    <t>Relocation payments under 760 CMR 6.05(3)(e)</t>
  </si>
  <si>
    <t>Exclusion of relocation payments made pursuant to state or federal law, 760 CMR 6.05(3)(e) </t>
  </si>
  <si>
    <t>Value of Food Stamps (i.e., SNAP)</t>
  </si>
  <si>
    <t>Exclusion of the value of food stamps, 760 CMR 6.05(3)(g)</t>
  </si>
  <si>
    <t>Other Exclusions (under regulations)</t>
  </si>
  <si>
    <t>Yes</t>
  </si>
  <si>
    <t>No</t>
  </si>
  <si>
    <t>EOHLC!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</si>
</sst>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16" x14ac:knownFonts="1">
    <font>
      <sz val="11"/>
      <color theme="1"/>
      <name val="Aptos Narrow"/>
      <family val="2"/>
      <scheme val="minor"/>
    </font>
    <font>
      <sz val="11"/>
      <color theme="1"/>
      <name val="Aptos Narrow"/>
      <family val="2"/>
      <scheme val="minor"/>
    </font>
    <font>
      <b/>
      <sz val="11"/>
      <color theme="1"/>
      <name val="Aptos Narrow"/>
      <family val="2"/>
      <scheme val="minor"/>
    </font>
    <font>
      <i/>
      <sz val="11"/>
      <color theme="1"/>
      <name val="Aptos Narrow"/>
      <family val="2"/>
      <scheme val="minor"/>
    </font>
    <font>
      <b/>
      <sz val="11"/>
      <color rgb="FFFF0000"/>
      <name val="Aptos Narrow"/>
      <family val="2"/>
      <scheme val="minor"/>
    </font>
    <font>
      <b/>
      <sz val="11"/>
      <name val="Aptos Narrow"/>
      <family val="2"/>
      <scheme val="minor"/>
    </font>
    <font>
      <b/>
      <sz val="12"/>
      <color rgb="FFFF0000"/>
      <name val="Aptos Narrow"/>
      <family val="2"/>
      <scheme val="minor"/>
    </font>
    <font>
      <b/>
      <sz val="12"/>
      <color theme="1"/>
      <name val="Aptos Narrow"/>
      <family val="2"/>
      <scheme val="minor"/>
    </font>
    <font>
      <b/>
      <sz val="14"/>
      <color rgb="FF00B050"/>
      <name val="Aptos Narrow"/>
      <family val="2"/>
      <scheme val="minor"/>
    </font>
    <font>
      <b/>
      <sz val="14"/>
      <color theme="1"/>
      <name val="Aptos Narrow"/>
      <family val="2"/>
      <scheme val="minor"/>
    </font>
    <font>
      <b/>
      <sz val="14"/>
      <color rgb="FFFF0000"/>
      <name val="Aptos Narrow"/>
      <family val="2"/>
      <scheme val="minor"/>
    </font>
    <font>
      <b/>
      <sz val="16"/>
      <color theme="1"/>
      <name val="Aptos Narrow"/>
      <family val="2"/>
      <scheme val="minor"/>
    </font>
    <font>
      <b/>
      <sz val="12"/>
      <color theme="0"/>
      <name val="Aptos Narrow"/>
      <family val="2"/>
      <scheme val="minor"/>
    </font>
    <font>
      <b/>
      <sz val="12"/>
      <color rgb="FFFFFF00"/>
      <name val="Aptos Narrow"/>
      <family val="2"/>
      <scheme val="minor"/>
    </font>
    <font>
      <b/>
      <i/>
      <sz val="11"/>
      <color rgb="FFFF0000"/>
      <name val="Aptos Narrow"/>
      <family val="2"/>
      <scheme val="minor"/>
    </font>
    <font>
      <b/>
      <sz val="12"/>
      <color rgb="FF00B050"/>
      <name val="Aptos Narrow"/>
      <family val="2"/>
      <scheme val="minor"/>
    </font>
  </fonts>
  <fills count="8">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6">
    <xf numFmtId="0" fontId="0" fillId="0" borderId="0" xfId="0"/>
    <xf numFmtId="0" fontId="0" fillId="2" borderId="0" xfId="0" applyFill="1"/>
    <xf numFmtId="165" fontId="0" fillId="0" borderId="0" xfId="0" applyNumberFormat="1"/>
    <xf numFmtId="0" fontId="0" fillId="0" borderId="1" xfId="0" applyBorder="1"/>
    <xf numFmtId="0" fontId="2" fillId="0" borderId="1" xfId="0" applyFont="1" applyBorder="1"/>
    <xf numFmtId="0" fontId="0" fillId="2" borderId="1" xfId="0" applyFill="1" applyBorder="1" applyAlignment="1">
      <alignment horizontal="left" vertical="top"/>
    </xf>
    <xf numFmtId="0" fontId="0" fillId="2" borderId="1" xfId="0" applyFill="1" applyBorder="1"/>
    <xf numFmtId="0" fontId="0" fillId="0" borderId="5" xfId="0" applyBorder="1"/>
    <xf numFmtId="0" fontId="2" fillId="0" borderId="4" xfId="0" applyFont="1" applyBorder="1"/>
    <xf numFmtId="0" fontId="0" fillId="0" borderId="1" xfId="0" applyBorder="1" applyAlignment="1">
      <alignment wrapText="1"/>
    </xf>
    <xf numFmtId="0" fontId="0" fillId="0" borderId="7" xfId="0" applyBorder="1"/>
    <xf numFmtId="165" fontId="0" fillId="2" borderId="9" xfId="0" applyNumberFormat="1" applyFill="1" applyBorder="1"/>
    <xf numFmtId="0" fontId="8" fillId="0" borderId="12" xfId="0" applyFont="1" applyBorder="1"/>
    <xf numFmtId="0" fontId="6" fillId="0" borderId="1" xfId="0" applyFont="1" applyBorder="1"/>
    <xf numFmtId="0" fontId="10" fillId="0" borderId="1" xfId="0" applyFont="1" applyBorder="1"/>
    <xf numFmtId="0" fontId="8" fillId="0" borderId="1" xfId="0" applyFont="1" applyBorder="1"/>
    <xf numFmtId="9" fontId="0" fillId="0" borderId="0" xfId="1" applyFont="1"/>
    <xf numFmtId="165" fontId="0" fillId="4" borderId="1" xfId="0" applyNumberFormat="1" applyFill="1" applyBorder="1"/>
    <xf numFmtId="165" fontId="8" fillId="4" borderId="11" xfId="0" applyNumberFormat="1" applyFont="1" applyFill="1" applyBorder="1"/>
    <xf numFmtId="165" fontId="6" fillId="4" borderId="1" xfId="0" applyNumberFormat="1" applyFont="1" applyFill="1" applyBorder="1"/>
    <xf numFmtId="165" fontId="10" fillId="4" borderId="1" xfId="0" applyNumberFormat="1" applyFont="1" applyFill="1" applyBorder="1" applyAlignment="1">
      <alignment wrapText="1"/>
    </xf>
    <xf numFmtId="165" fontId="8" fillId="4" borderId="1" xfId="0" applyNumberFormat="1" applyFont="1" applyFill="1" applyBorder="1"/>
    <xf numFmtId="0" fontId="0" fillId="0" borderId="1" xfId="0" applyBorder="1" applyAlignment="1">
      <alignment horizontal="left" vertical="top" wrapText="1"/>
    </xf>
    <xf numFmtId="0" fontId="0" fillId="2" borderId="9" xfId="0" applyFill="1" applyBorder="1"/>
    <xf numFmtId="0" fontId="4" fillId="0" borderId="12" xfId="0" applyFont="1" applyBorder="1"/>
    <xf numFmtId="0" fontId="0" fillId="0" borderId="5" xfId="0" applyBorder="1" applyAlignment="1">
      <alignment wrapText="1"/>
    </xf>
    <xf numFmtId="0" fontId="4" fillId="0" borderId="12" xfId="0" applyFont="1" applyBorder="1" applyAlignment="1">
      <alignment wrapText="1"/>
    </xf>
    <xf numFmtId="0" fontId="2" fillId="2" borderId="7" xfId="0" applyFont="1" applyFill="1" applyBorder="1"/>
    <xf numFmtId="0" fontId="0" fillId="2" borderId="7" xfId="0" applyFill="1" applyBorder="1"/>
    <xf numFmtId="0" fontId="0" fillId="0" borderId="12" xfId="0" applyBorder="1"/>
    <xf numFmtId="0" fontId="0" fillId="0" borderId="21" xfId="0" applyBorder="1"/>
    <xf numFmtId="165" fontId="9" fillId="4" borderId="23" xfId="0" applyNumberFormat="1" applyFont="1" applyFill="1" applyBorder="1"/>
    <xf numFmtId="0" fontId="0" fillId="0" borderId="24" xfId="0" applyBorder="1"/>
    <xf numFmtId="0" fontId="0" fillId="0" borderId="5" xfId="0" applyBorder="1" applyProtection="1">
      <protection locked="0"/>
    </xf>
    <xf numFmtId="0" fontId="0" fillId="0" borderId="1" xfId="0" applyBorder="1" applyProtection="1">
      <protection locked="0"/>
    </xf>
    <xf numFmtId="164" fontId="0" fillId="0" borderId="1" xfId="0" applyNumberFormat="1" applyBorder="1" applyProtection="1">
      <protection locked="0"/>
    </xf>
    <xf numFmtId="14" fontId="0" fillId="0" borderId="1" xfId="0" applyNumberFormat="1" applyBorder="1" applyProtection="1">
      <protection locked="0"/>
    </xf>
    <xf numFmtId="165" fontId="0" fillId="0" borderId="5" xfId="0" applyNumberFormat="1" applyBorder="1" applyProtection="1">
      <protection locked="0"/>
    </xf>
    <xf numFmtId="165" fontId="0" fillId="0" borderId="1" xfId="0" applyNumberFormat="1" applyBorder="1" applyProtection="1">
      <protection locked="0"/>
    </xf>
    <xf numFmtId="165" fontId="0" fillId="0" borderId="7" xfId="0" applyNumberFormat="1" applyBorder="1" applyProtection="1">
      <protection locked="0"/>
    </xf>
    <xf numFmtId="9" fontId="0" fillId="0" borderId="1" xfId="1" applyFont="1" applyBorder="1" applyProtection="1">
      <protection locked="0"/>
    </xf>
    <xf numFmtId="0" fontId="2" fillId="0" borderId="0" xfId="0" applyFont="1"/>
    <xf numFmtId="0" fontId="2" fillId="0" borderId="28" xfId="0" applyFont="1" applyBorder="1" applyAlignment="1">
      <alignment wrapText="1"/>
    </xf>
    <xf numFmtId="0" fontId="15" fillId="0" borderId="12" xfId="0" applyFont="1" applyBorder="1" applyAlignment="1">
      <alignment wrapText="1"/>
    </xf>
    <xf numFmtId="0" fontId="7" fillId="6" borderId="13" xfId="0" applyFont="1" applyFill="1" applyBorder="1" applyAlignment="1">
      <alignment horizontal="left" vertical="top" wrapText="1"/>
    </xf>
    <xf numFmtId="0" fontId="2" fillId="0" borderId="2" xfId="0" applyFont="1" applyBorder="1" applyAlignment="1">
      <alignment horizontal="left" vertical="top" indent="2"/>
    </xf>
    <xf numFmtId="0" fontId="2" fillId="0" borderId="8" xfId="0" applyFont="1" applyBorder="1" applyAlignment="1">
      <alignment horizontal="left" vertical="top" indent="2"/>
    </xf>
    <xf numFmtId="0" fontId="2" fillId="0" borderId="3" xfId="0" applyFont="1" applyBorder="1" applyAlignment="1">
      <alignment horizontal="left" vertical="top" indent="2"/>
    </xf>
    <xf numFmtId="0" fontId="0" fillId="0" borderId="20" xfId="0" applyBorder="1" applyAlignment="1">
      <alignment horizontal="left"/>
    </xf>
    <xf numFmtId="0" fontId="0" fillId="0" borderId="1" xfId="0" applyBorder="1" applyAlignment="1">
      <alignment horizontal="left"/>
    </xf>
    <xf numFmtId="0" fontId="10" fillId="0" borderId="10" xfId="0" applyFont="1" applyBorder="1" applyAlignment="1">
      <alignment horizontal="left" vertical="top"/>
    </xf>
    <xf numFmtId="0" fontId="10" fillId="0" borderId="11" xfId="0" applyFont="1" applyBorder="1" applyAlignment="1">
      <alignment horizontal="left" vertical="top"/>
    </xf>
    <xf numFmtId="0" fontId="6" fillId="2" borderId="6" xfId="0" applyFont="1" applyFill="1" applyBorder="1" applyAlignment="1">
      <alignment horizontal="center"/>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16" xfId="0" applyFont="1" applyBorder="1" applyAlignment="1">
      <alignment horizontal="left" vertical="top"/>
    </xf>
    <xf numFmtId="0" fontId="10" fillId="0" borderId="14" xfId="0" applyFont="1" applyBorder="1" applyAlignment="1">
      <alignment horizontal="left" vertical="top"/>
    </xf>
    <xf numFmtId="0" fontId="10" fillId="0" borderId="15" xfId="0" applyFont="1" applyBorder="1" applyAlignment="1">
      <alignment horizontal="left" vertical="top"/>
    </xf>
    <xf numFmtId="0" fontId="10" fillId="0" borderId="16" xfId="0" applyFont="1" applyBorder="1" applyAlignment="1">
      <alignment horizontal="left" vertical="top"/>
    </xf>
    <xf numFmtId="0" fontId="0" fillId="0" borderId="1" xfId="0" applyBorder="1" applyAlignment="1">
      <alignment horizontal="left" indent="2"/>
    </xf>
    <xf numFmtId="0" fontId="0" fillId="0" borderId="5" xfId="0" applyBorder="1" applyAlignment="1">
      <alignment horizontal="left" indent="2"/>
    </xf>
    <xf numFmtId="0" fontId="0" fillId="0" borderId="1" xfId="0" applyBorder="1" applyAlignment="1">
      <alignment horizontal="left" vertical="top" indent="3"/>
    </xf>
    <xf numFmtId="0" fontId="0" fillId="0" borderId="1" xfId="0" applyBorder="1" applyAlignment="1">
      <alignment horizontal="left" vertical="top" wrapText="1" indent="3"/>
    </xf>
    <xf numFmtId="0" fontId="0" fillId="3" borderId="2" xfId="0" applyFill="1" applyBorder="1" applyAlignment="1">
      <alignment horizontal="center"/>
    </xf>
    <xf numFmtId="0" fontId="0" fillId="3" borderId="8" xfId="0" applyFill="1" applyBorder="1" applyAlignment="1">
      <alignment horizontal="center"/>
    </xf>
    <xf numFmtId="0" fontId="0" fillId="3" borderId="3" xfId="0" applyFill="1" applyBorder="1" applyAlignment="1">
      <alignment horizontal="center"/>
    </xf>
    <xf numFmtId="0" fontId="0" fillId="0" borderId="1" xfId="0" applyBorder="1" applyAlignment="1">
      <alignment horizontal="left" indent="4"/>
    </xf>
    <xf numFmtId="0" fontId="9" fillId="0" borderId="22" xfId="0" applyFont="1" applyBorder="1" applyAlignment="1">
      <alignment horizontal="left"/>
    </xf>
    <xf numFmtId="0" fontId="9" fillId="0" borderId="23" xfId="0" applyFont="1" applyBorder="1" applyAlignment="1">
      <alignment horizontal="left"/>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8" fillId="0" borderId="1" xfId="0" applyFont="1" applyBorder="1" applyAlignment="1">
      <alignment horizontal="left"/>
    </xf>
    <xf numFmtId="0" fontId="0" fillId="2" borderId="1" xfId="0" applyFill="1" applyBorder="1" applyAlignment="1">
      <alignment horizontal="left" indent="2"/>
    </xf>
    <xf numFmtId="0" fontId="0" fillId="2" borderId="2" xfId="0" applyFill="1" applyBorder="1" applyAlignment="1">
      <alignment horizontal="center"/>
    </xf>
    <xf numFmtId="0" fontId="0" fillId="2" borderId="8" xfId="0" applyFill="1" applyBorder="1" applyAlignment="1">
      <alignment horizontal="center"/>
    </xf>
    <xf numFmtId="0" fontId="0" fillId="2" borderId="3" xfId="0" applyFill="1" applyBorder="1" applyAlignment="1">
      <alignment horizontal="center"/>
    </xf>
    <xf numFmtId="0" fontId="0" fillId="0" borderId="1" xfId="0" applyBorder="1" applyAlignment="1">
      <alignment horizontal="left" wrapText="1" indent="2"/>
    </xf>
    <xf numFmtId="0" fontId="11" fillId="5" borderId="17" xfId="0" applyFont="1" applyFill="1" applyBorder="1" applyAlignment="1">
      <alignment horizontal="left" vertical="top"/>
    </xf>
    <xf numFmtId="0" fontId="11" fillId="5" borderId="18" xfId="0" applyFont="1" applyFill="1" applyBorder="1" applyAlignment="1">
      <alignment horizontal="left" vertical="top"/>
    </xf>
    <xf numFmtId="0" fontId="11" fillId="5" borderId="19" xfId="0" applyFont="1" applyFill="1" applyBorder="1" applyAlignment="1">
      <alignment horizontal="left" vertical="top"/>
    </xf>
    <xf numFmtId="0" fontId="0" fillId="0" borderId="1" xfId="0" applyBorder="1" applyAlignment="1">
      <alignment horizontal="left" vertical="top" indent="8"/>
    </xf>
    <xf numFmtId="0" fontId="5" fillId="0" borderId="1" xfId="0" applyFont="1" applyBorder="1" applyAlignment="1">
      <alignment horizontal="left" vertical="top" wrapText="1" indent="5"/>
    </xf>
    <xf numFmtId="0" fontId="0" fillId="0" borderId="1" xfId="0" applyBorder="1" applyAlignment="1">
      <alignment horizontal="left" vertical="top" wrapText="1" indent="5"/>
    </xf>
    <xf numFmtId="0" fontId="0" fillId="0" borderId="7" xfId="0" applyBorder="1" applyAlignment="1">
      <alignment horizontal="left" vertical="top" indent="3"/>
    </xf>
    <xf numFmtId="0" fontId="0" fillId="2" borderId="9" xfId="0" applyFill="1" applyBorder="1" applyAlignment="1">
      <alignment horizontal="left" indent="1"/>
    </xf>
    <xf numFmtId="0" fontId="2" fillId="0" borderId="1" xfId="0" applyFont="1" applyBorder="1" applyAlignment="1">
      <alignment horizontal="left" indent="4"/>
    </xf>
    <xf numFmtId="0" fontId="6" fillId="0" borderId="1" xfId="0" applyFont="1" applyBorder="1" applyAlignment="1">
      <alignment horizontal="left"/>
    </xf>
    <xf numFmtId="0" fontId="2" fillId="4" borderId="31" xfId="0" applyFont="1" applyFill="1" applyBorder="1" applyAlignment="1">
      <alignment horizontal="left" vertical="top" wrapText="1" indent="2"/>
    </xf>
    <xf numFmtId="0" fontId="0" fillId="4" borderId="6" xfId="0" applyFill="1" applyBorder="1" applyAlignment="1">
      <alignment horizontal="left" vertical="top" wrapText="1" indent="2"/>
    </xf>
    <xf numFmtId="0" fontId="0" fillId="4" borderId="32" xfId="0" applyFill="1" applyBorder="1" applyAlignment="1">
      <alignment horizontal="left" vertical="top" wrapText="1" indent="2"/>
    </xf>
    <xf numFmtId="0" fontId="0" fillId="4" borderId="25" xfId="0" applyFill="1" applyBorder="1" applyAlignment="1">
      <alignment horizontal="left" vertical="top" wrapText="1" indent="2"/>
    </xf>
    <xf numFmtId="0" fontId="0" fillId="4" borderId="13" xfId="0" applyFill="1" applyBorder="1" applyAlignment="1">
      <alignment horizontal="left" vertical="top" wrapText="1" indent="2"/>
    </xf>
    <xf numFmtId="0" fontId="0" fillId="4" borderId="26" xfId="0" applyFill="1" applyBorder="1" applyAlignment="1">
      <alignment horizontal="left" vertical="top" wrapText="1" indent="2"/>
    </xf>
    <xf numFmtId="0" fontId="8" fillId="0" borderId="10" xfId="0" applyFont="1" applyBorder="1" applyAlignment="1">
      <alignment horizontal="left" wrapText="1"/>
    </xf>
    <xf numFmtId="0" fontId="8" fillId="0" borderId="11" xfId="0" applyFont="1" applyBorder="1" applyAlignment="1">
      <alignment horizontal="left" wrapText="1"/>
    </xf>
    <xf numFmtId="0" fontId="8" fillId="0" borderId="10" xfId="0" applyFont="1" applyBorder="1" applyAlignment="1">
      <alignment horizontal="left" vertical="top"/>
    </xf>
    <xf numFmtId="0" fontId="8" fillId="0" borderId="11" xfId="0" applyFont="1" applyBorder="1" applyAlignment="1">
      <alignment horizontal="left" vertical="top"/>
    </xf>
    <xf numFmtId="0" fontId="0" fillId="0" borderId="5" xfId="0" applyBorder="1" applyAlignment="1">
      <alignment horizontal="left" wrapText="1" indent="2"/>
    </xf>
    <xf numFmtId="0" fontId="0" fillId="0" borderId="1" xfId="0" applyBorder="1" applyAlignment="1">
      <alignment horizontal="left" vertical="top" wrapText="1" indent="8"/>
    </xf>
    <xf numFmtId="0" fontId="7" fillId="0" borderId="2" xfId="0" applyFont="1" applyBorder="1" applyAlignment="1">
      <alignment horizontal="left" vertical="top" indent="3"/>
    </xf>
    <xf numFmtId="0" fontId="7" fillId="0" borderId="3" xfId="0" applyFont="1" applyBorder="1" applyAlignment="1">
      <alignment horizontal="left" vertical="top" indent="3"/>
    </xf>
    <xf numFmtId="0" fontId="0" fillId="3" borderId="2" xfId="0" applyFill="1" applyBorder="1" applyAlignment="1">
      <alignment horizontal="center" vertical="top"/>
    </xf>
    <xf numFmtId="0" fontId="0" fillId="3" borderId="8" xfId="0" applyFill="1" applyBorder="1" applyAlignment="1">
      <alignment horizontal="center" vertical="top"/>
    </xf>
    <xf numFmtId="0" fontId="0" fillId="3" borderId="3" xfId="0" applyFill="1" applyBorder="1" applyAlignment="1">
      <alignment horizontal="center" vertical="top"/>
    </xf>
    <xf numFmtId="0" fontId="0" fillId="3" borderId="2" xfId="0" applyFill="1" applyBorder="1" applyAlignment="1">
      <alignment horizontal="center" vertical="top" wrapText="1"/>
    </xf>
    <xf numFmtId="0" fontId="0" fillId="3" borderId="8" xfId="0" applyFill="1" applyBorder="1" applyAlignment="1">
      <alignment horizontal="center" vertical="top" wrapText="1"/>
    </xf>
    <xf numFmtId="0" fontId="0" fillId="3" borderId="3" xfId="0" applyFill="1" applyBorder="1" applyAlignment="1">
      <alignment horizontal="center" vertical="top" wrapText="1"/>
    </xf>
    <xf numFmtId="165" fontId="0" fillId="3" borderId="2" xfId="0" applyNumberFormat="1" applyFill="1" applyBorder="1" applyAlignment="1">
      <alignment horizontal="center"/>
    </xf>
    <xf numFmtId="165" fontId="0" fillId="3" borderId="3" xfId="0" applyNumberFormat="1" applyFill="1" applyBorder="1" applyAlignment="1">
      <alignment horizontal="center"/>
    </xf>
    <xf numFmtId="0" fontId="2" fillId="0" borderId="4" xfId="0" applyFont="1" applyBorder="1" applyAlignment="1">
      <alignment horizontal="center"/>
    </xf>
    <xf numFmtId="0" fontId="0" fillId="0" borderId="5" xfId="0" applyBorder="1" applyAlignment="1">
      <alignment horizontal="left" vertical="top"/>
    </xf>
    <xf numFmtId="0" fontId="0" fillId="0" borderId="1" xfId="0" applyBorder="1" applyAlignment="1">
      <alignment horizontal="left" vertical="top"/>
    </xf>
    <xf numFmtId="0" fontId="3" fillId="0" borderId="1" xfId="0" applyFont="1" applyBorder="1" applyAlignment="1">
      <alignment horizontal="left" vertical="top" indent="3"/>
    </xf>
    <xf numFmtId="0" fontId="0" fillId="0" borderId="5" xfId="0" applyBorder="1" applyAlignment="1">
      <alignment horizontal="left" vertical="top" wrapText="1" indent="3"/>
    </xf>
    <xf numFmtId="0" fontId="2" fillId="0" borderId="1" xfId="0" applyFont="1" applyBorder="1" applyAlignment="1">
      <alignment horizontal="left" vertical="top"/>
    </xf>
    <xf numFmtId="0" fontId="0" fillId="0" borderId="25" xfId="0" applyBorder="1" applyAlignment="1">
      <alignment horizontal="left" wrapText="1" indent="2"/>
    </xf>
    <xf numFmtId="0" fontId="0" fillId="0" borderId="26" xfId="0" applyBorder="1" applyAlignment="1">
      <alignment horizontal="left" wrapText="1" indent="2"/>
    </xf>
    <xf numFmtId="0" fontId="4" fillId="4" borderId="14" xfId="0" applyFont="1" applyFill="1" applyBorder="1" applyAlignment="1">
      <alignment horizontal="center" wrapText="1"/>
    </xf>
    <xf numFmtId="0" fontId="4" fillId="4" borderId="15" xfId="0" applyFont="1" applyFill="1" applyBorder="1" applyAlignment="1">
      <alignment horizontal="center" wrapText="1"/>
    </xf>
    <xf numFmtId="0" fontId="4" fillId="4" borderId="27" xfId="0" applyFont="1" applyFill="1" applyBorder="1" applyAlignment="1">
      <alignment horizont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0" fillId="7" borderId="1" xfId="0" applyFill="1" applyBorder="1" applyAlignment="1">
      <alignment horizontal="left" vertical="top" indent="3"/>
    </xf>
    <xf numFmtId="165" fontId="0" fillId="7" borderId="1" xfId="0" applyNumberFormat="1" applyFill="1" applyBorder="1" applyProtection="1">
      <protection locked="0"/>
    </xf>
    <xf numFmtId="0" fontId="0" fillId="7" borderId="1" xfId="0" applyFill="1" applyBorder="1"/>
    <xf numFmtId="0" fontId="0" fillId="7" borderId="0" xfId="0" applyFill="1"/>
  </cellXfs>
  <cellStyles count="2">
    <cellStyle name="Normal" xfId="0" builtinId="0"/>
    <cellStyle name="Percent" xfId="1" builtinId="5"/>
  </cellStyles>
  <dxfs count="0"/>
  <tableStyles count="0" defaultTableStyle="TableStyleMedium2" defaultPivotStyle="PivotStyleLight16"/>
  <colors>
    <mruColors>
      <color rgb="FFF4E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3D71B-7B65-4DC0-8714-AF428EBDAAFC}">
  <dimension ref="A1:D94"/>
  <sheetViews>
    <sheetView tabSelected="1" zoomScale="75" zoomScaleNormal="75" workbookViewId="0">
      <pane ySplit="2" topLeftCell="A3" activePane="bottomLeft" state="frozen"/>
      <selection pane="bottomLeft" activeCell="D16" sqref="D16"/>
    </sheetView>
  </sheetViews>
  <sheetFormatPr defaultRowHeight="14.5" x14ac:dyDescent="0.35"/>
  <cols>
    <col min="1" max="1" width="12.26953125" customWidth="1"/>
    <col min="2" max="2" width="36.453125" customWidth="1"/>
    <col min="3" max="3" width="26.54296875" bestFit="1" customWidth="1"/>
    <col min="4" max="4" width="69.26953125" customWidth="1"/>
  </cols>
  <sheetData>
    <row r="1" spans="1:4" ht="81.400000000000006" customHeight="1" x14ac:dyDescent="0.35">
      <c r="A1" s="44" t="s">
        <v>0</v>
      </c>
      <c r="B1" s="44"/>
      <c r="C1" s="44"/>
      <c r="D1" s="44"/>
    </row>
    <row r="2" spans="1:4" ht="15" thickBot="1" x14ac:dyDescent="0.4">
      <c r="A2" s="109" t="s">
        <v>1</v>
      </c>
      <c r="B2" s="109"/>
      <c r="C2" s="8" t="s">
        <v>2</v>
      </c>
      <c r="D2" s="8" t="s">
        <v>3</v>
      </c>
    </row>
    <row r="3" spans="1:4" ht="15" thickTop="1" x14ac:dyDescent="0.35">
      <c r="A3" s="110" t="s">
        <v>4</v>
      </c>
      <c r="B3" s="110"/>
      <c r="C3" s="33"/>
      <c r="D3" s="7"/>
    </row>
    <row r="4" spans="1:4" x14ac:dyDescent="0.35">
      <c r="A4" s="111" t="s">
        <v>5</v>
      </c>
      <c r="B4" s="111"/>
      <c r="C4" s="34"/>
      <c r="D4" s="3"/>
    </row>
    <row r="5" spans="1:4" x14ac:dyDescent="0.35">
      <c r="A5" s="111" t="s">
        <v>6</v>
      </c>
      <c r="B5" s="111"/>
      <c r="C5" s="34"/>
      <c r="D5" s="3" t="s">
        <v>7</v>
      </c>
    </row>
    <row r="6" spans="1:4" x14ac:dyDescent="0.35">
      <c r="A6" s="111" t="s">
        <v>8</v>
      </c>
      <c r="B6" s="111"/>
      <c r="C6" s="34"/>
      <c r="D6" s="3"/>
    </row>
    <row r="7" spans="1:4" x14ac:dyDescent="0.35">
      <c r="A7" s="111" t="s">
        <v>9</v>
      </c>
      <c r="B7" s="111"/>
      <c r="C7" s="35"/>
      <c r="D7" s="3" t="s">
        <v>10</v>
      </c>
    </row>
    <row r="8" spans="1:4" x14ac:dyDescent="0.35">
      <c r="A8" s="111" t="s">
        <v>11</v>
      </c>
      <c r="B8" s="111"/>
      <c r="C8" s="34"/>
      <c r="D8" s="3" t="s">
        <v>12</v>
      </c>
    </row>
    <row r="9" spans="1:4" x14ac:dyDescent="0.35">
      <c r="A9" s="5"/>
      <c r="B9" s="5"/>
      <c r="C9" s="6"/>
      <c r="D9" s="6"/>
    </row>
    <row r="10" spans="1:4" x14ac:dyDescent="0.35">
      <c r="A10" s="111" t="s">
        <v>13</v>
      </c>
      <c r="B10" s="111"/>
      <c r="C10" s="36"/>
      <c r="D10" s="3" t="s">
        <v>14</v>
      </c>
    </row>
    <row r="11" spans="1:4" x14ac:dyDescent="0.35">
      <c r="A11" s="111" t="s">
        <v>15</v>
      </c>
      <c r="B11" s="111"/>
      <c r="C11" s="34"/>
      <c r="D11" s="3" t="s">
        <v>16</v>
      </c>
    </row>
    <row r="12" spans="1:4" x14ac:dyDescent="0.35">
      <c r="A12" s="111" t="s">
        <v>17</v>
      </c>
      <c r="B12" s="111"/>
      <c r="C12" s="36"/>
      <c r="D12" s="3" t="s">
        <v>14</v>
      </c>
    </row>
    <row r="13" spans="1:4" x14ac:dyDescent="0.35">
      <c r="A13" s="5"/>
      <c r="B13" s="5"/>
      <c r="C13" s="6"/>
      <c r="D13" s="6"/>
    </row>
    <row r="14" spans="1:4" x14ac:dyDescent="0.35">
      <c r="A14" s="111" t="s">
        <v>18</v>
      </c>
      <c r="B14" s="111"/>
      <c r="C14" s="34"/>
      <c r="D14" s="3" t="s">
        <v>19</v>
      </c>
    </row>
    <row r="15" spans="1:4" x14ac:dyDescent="0.35">
      <c r="A15" s="111" t="s">
        <v>20</v>
      </c>
      <c r="B15" s="111"/>
      <c r="C15" s="34"/>
      <c r="D15" s="3"/>
    </row>
    <row r="16" spans="1:4" x14ac:dyDescent="0.35">
      <c r="A16" s="111" t="s">
        <v>21</v>
      </c>
      <c r="B16" s="111"/>
      <c r="C16" s="34"/>
      <c r="D16" s="3"/>
    </row>
    <row r="17" spans="1:4" x14ac:dyDescent="0.35">
      <c r="A17" s="111" t="s">
        <v>22</v>
      </c>
      <c r="B17" s="111"/>
      <c r="C17" s="6"/>
      <c r="D17" s="6"/>
    </row>
    <row r="18" spans="1:4" x14ac:dyDescent="0.35">
      <c r="A18" s="112" t="s">
        <v>23</v>
      </c>
      <c r="B18" s="112"/>
      <c r="C18" s="34"/>
      <c r="D18" s="3" t="s">
        <v>24</v>
      </c>
    </row>
    <row r="19" spans="1:4" x14ac:dyDescent="0.35">
      <c r="A19" s="112" t="s">
        <v>25</v>
      </c>
      <c r="B19" s="112"/>
      <c r="C19" s="34"/>
      <c r="D19" s="3" t="s">
        <v>26</v>
      </c>
    </row>
    <row r="20" spans="1:4" x14ac:dyDescent="0.35">
      <c r="A20" s="114" t="s">
        <v>27</v>
      </c>
      <c r="B20" s="114"/>
      <c r="C20" s="34"/>
      <c r="D20" s="3" t="s">
        <v>28</v>
      </c>
    </row>
    <row r="21" spans="1:4" x14ac:dyDescent="0.35">
      <c r="A21" s="111" t="s">
        <v>29</v>
      </c>
      <c r="B21" s="111"/>
      <c r="C21" s="34"/>
      <c r="D21" s="3" t="s">
        <v>30</v>
      </c>
    </row>
    <row r="22" spans="1:4" ht="15" thickBot="1" x14ac:dyDescent="0.4">
      <c r="A22" s="27"/>
      <c r="B22" s="28"/>
      <c r="C22" s="28"/>
      <c r="D22" s="28"/>
    </row>
    <row r="23" spans="1:4" ht="19" thickBot="1" x14ac:dyDescent="0.4">
      <c r="A23" s="53" t="s">
        <v>31</v>
      </c>
      <c r="B23" s="54"/>
      <c r="C23" s="55"/>
      <c r="D23" s="29" t="s">
        <v>32</v>
      </c>
    </row>
    <row r="24" spans="1:4" x14ac:dyDescent="0.35">
      <c r="A24" s="113" t="s">
        <v>33</v>
      </c>
      <c r="B24" s="113"/>
      <c r="C24" s="37"/>
      <c r="D24" s="7" t="str">
        <f t="shared" ref="D24:D34" si="0">CONCATENATE("Total income from ", A24," for this household")</f>
        <v>Total income from Wages for this household</v>
      </c>
    </row>
    <row r="25" spans="1:4" x14ac:dyDescent="0.35">
      <c r="A25" s="61" t="s">
        <v>34</v>
      </c>
      <c r="B25" s="61"/>
      <c r="C25" s="38"/>
      <c r="D25" s="3" t="str">
        <f t="shared" si="0"/>
        <v>Total income from Salary for this household</v>
      </c>
    </row>
    <row r="26" spans="1:4" x14ac:dyDescent="0.35">
      <c r="A26" s="61" t="s">
        <v>35</v>
      </c>
      <c r="B26" s="61"/>
      <c r="C26" s="38"/>
      <c r="D26" s="3" t="str">
        <f t="shared" si="0"/>
        <v>Total income from Overtime Pay for this household</v>
      </c>
    </row>
    <row r="27" spans="1:4" x14ac:dyDescent="0.35">
      <c r="A27" s="61" t="s">
        <v>36</v>
      </c>
      <c r="B27" s="61"/>
      <c r="C27" s="38"/>
      <c r="D27" s="3" t="str">
        <f t="shared" si="0"/>
        <v>Total income from Commissions for this household</v>
      </c>
    </row>
    <row r="28" spans="1:4" x14ac:dyDescent="0.35">
      <c r="A28" s="61" t="s">
        <v>37</v>
      </c>
      <c r="B28" s="61"/>
      <c r="C28" s="38"/>
      <c r="D28" s="3" t="str">
        <f t="shared" si="0"/>
        <v>Total income from Fees for this household</v>
      </c>
    </row>
    <row r="29" spans="1:4" x14ac:dyDescent="0.35">
      <c r="A29" s="61" t="s">
        <v>38</v>
      </c>
      <c r="B29" s="61"/>
      <c r="C29" s="38"/>
      <c r="D29" s="3" t="str">
        <f t="shared" si="0"/>
        <v>Total income from Tips for this household</v>
      </c>
    </row>
    <row r="30" spans="1:4" x14ac:dyDescent="0.35">
      <c r="A30" s="61" t="s">
        <v>39</v>
      </c>
      <c r="B30" s="61"/>
      <c r="C30" s="38"/>
      <c r="D30" s="3" t="str">
        <f t="shared" si="0"/>
        <v>Total income from Bonuses for this household</v>
      </c>
    </row>
    <row r="31" spans="1:4" x14ac:dyDescent="0.35">
      <c r="A31" s="61" t="s">
        <v>40</v>
      </c>
      <c r="B31" s="61"/>
      <c r="C31" s="38"/>
      <c r="D31" s="3" t="str">
        <f t="shared" si="0"/>
        <v>Total income from Other Compensation for Personal Services for this household</v>
      </c>
    </row>
    <row r="32" spans="1:4" x14ac:dyDescent="0.35">
      <c r="A32" s="61" t="s">
        <v>41</v>
      </c>
      <c r="B32" s="61"/>
      <c r="C32" s="38"/>
      <c r="D32" s="3" t="str">
        <f t="shared" si="0"/>
        <v>Total income from Self-employment for this household</v>
      </c>
    </row>
    <row r="33" spans="1:4" x14ac:dyDescent="0.35">
      <c r="A33" s="61" t="s">
        <v>42</v>
      </c>
      <c r="B33" s="61"/>
      <c r="C33" s="38"/>
      <c r="D33" s="3" t="str">
        <f t="shared" si="0"/>
        <v>Total income from Pension, annuities, retirement funds for this household</v>
      </c>
    </row>
    <row r="34" spans="1:4" ht="18" customHeight="1" x14ac:dyDescent="0.35">
      <c r="A34" s="61" t="s">
        <v>43</v>
      </c>
      <c r="B34" s="61"/>
      <c r="C34" s="38"/>
      <c r="D34" s="3" t="str">
        <f t="shared" si="0"/>
        <v>Total income from Social Security, SSI, SSDI for this household</v>
      </c>
    </row>
    <row r="35" spans="1:4" ht="18" customHeight="1" x14ac:dyDescent="0.35">
      <c r="A35" s="61" t="s">
        <v>44</v>
      </c>
      <c r="B35" s="61"/>
      <c r="C35" s="38"/>
      <c r="D35" s="3" t="s">
        <v>45</v>
      </c>
    </row>
    <row r="36" spans="1:4" ht="30.65" customHeight="1" x14ac:dyDescent="0.35">
      <c r="A36" s="62" t="s">
        <v>46</v>
      </c>
      <c r="B36" s="62"/>
      <c r="C36" s="38"/>
      <c r="D36" s="22" t="str">
        <f>CONCATENATE("Total income from ", A36," for this household")</f>
        <v>Total income from Disability Insurance, Health &amp; Accident Insurance, Workers Compensation for this household</v>
      </c>
    </row>
    <row r="37" spans="1:4" ht="15" customHeight="1" x14ac:dyDescent="0.35">
      <c r="A37" s="61" t="s">
        <v>47</v>
      </c>
      <c r="B37" s="61"/>
      <c r="C37" s="38"/>
      <c r="D37" s="3" t="s">
        <v>48</v>
      </c>
    </row>
    <row r="38" spans="1:4" ht="14.65" customHeight="1" x14ac:dyDescent="0.35">
      <c r="A38" s="61" t="s">
        <v>49</v>
      </c>
      <c r="B38" s="61"/>
      <c r="C38" s="38"/>
      <c r="D38" s="3" t="str">
        <f>CONCATENATE("Total income from ", A38," for this household")</f>
        <v>Total income from TAFDC for this household</v>
      </c>
    </row>
    <row r="39" spans="1:4" ht="16.5" customHeight="1" x14ac:dyDescent="0.35">
      <c r="A39" s="61" t="s">
        <v>50</v>
      </c>
      <c r="B39" s="61"/>
      <c r="C39" s="38"/>
      <c r="D39" s="3" t="str">
        <f>CONCATENATE("Total income from ", A39," for this household")</f>
        <v>Total income from Child support, foster care for this household</v>
      </c>
    </row>
    <row r="40" spans="1:4" ht="18.649999999999999" customHeight="1" x14ac:dyDescent="0.35">
      <c r="A40" s="61" t="s">
        <v>51</v>
      </c>
      <c r="B40" s="61"/>
      <c r="C40" s="38"/>
      <c r="D40" s="3" t="str">
        <f>CONCATENATE("Total income from ", A40," for this household")</f>
        <v>Total income from Alimony for this household</v>
      </c>
    </row>
    <row r="41" spans="1:4" ht="17.149999999999999" customHeight="1" x14ac:dyDescent="0.35">
      <c r="A41" s="61" t="s">
        <v>52</v>
      </c>
      <c r="B41" s="61"/>
      <c r="C41" s="38"/>
      <c r="D41" s="3" t="str">
        <f>CONCATENATE("Total income from ", A41," for this household")</f>
        <v>Total income from Lottery winnings, gambling winnings for this household</v>
      </c>
    </row>
    <row r="42" spans="1:4" s="125" customFormat="1" ht="17.149999999999999" customHeight="1" x14ac:dyDescent="0.35">
      <c r="A42" s="122" t="s">
        <v>53</v>
      </c>
      <c r="B42" s="122"/>
      <c r="C42" s="123"/>
      <c r="D42" s="124" t="str">
        <f>CONCATENATE("Total income from ", A42," for this household")</f>
        <v>Total income from Veterans benefits (760 CMR 6.05(n)) for this household</v>
      </c>
    </row>
    <row r="43" spans="1:4" ht="17.149999999999999" customHeight="1" x14ac:dyDescent="0.35">
      <c r="A43" s="101"/>
      <c r="B43" s="102"/>
      <c r="C43" s="102"/>
      <c r="D43" s="103"/>
    </row>
    <row r="44" spans="1:4" ht="16.5" customHeight="1" x14ac:dyDescent="0.35">
      <c r="A44" s="99" t="s">
        <v>54</v>
      </c>
      <c r="B44" s="100"/>
      <c r="C44" s="107"/>
      <c r="D44" s="108"/>
    </row>
    <row r="45" spans="1:4" ht="30" customHeight="1" x14ac:dyDescent="0.35">
      <c r="A45" s="82" t="s">
        <v>55</v>
      </c>
      <c r="B45" s="82"/>
      <c r="C45" s="38"/>
      <c r="D45" s="9" t="s">
        <v>56</v>
      </c>
    </row>
    <row r="46" spans="1:4" x14ac:dyDescent="0.35">
      <c r="A46" s="98" t="s">
        <v>57</v>
      </c>
      <c r="B46" s="98"/>
      <c r="C46" s="38"/>
      <c r="D46" s="3" t="s">
        <v>58</v>
      </c>
    </row>
    <row r="47" spans="1:4" ht="31.5" customHeight="1" x14ac:dyDescent="0.35">
      <c r="A47" s="80" t="s">
        <v>59</v>
      </c>
      <c r="B47" s="80"/>
      <c r="C47" s="17">
        <f>IF(COUNTIF(C45,"&gt;25000"),(C45*0.01),0)</f>
        <v>0</v>
      </c>
      <c r="D47" s="3" t="str">
        <f>CONCATENATE("Total income from ", A47," for this household")</f>
        <v>Total income from 1% of total value of assets for this household</v>
      </c>
    </row>
    <row r="48" spans="1:4" x14ac:dyDescent="0.35">
      <c r="A48" s="81" t="s">
        <v>60</v>
      </c>
      <c r="B48" s="82"/>
      <c r="C48" s="17">
        <f>IFERROR(IF(COUNTIF(C45,"&gt;25,000"),IF(COUNTIF(C47,"&gt;"&amp;C46),C47,C46),C46),0)</f>
        <v>0</v>
      </c>
      <c r="D48" s="9" t="str">
        <f>CONCATENATE("Total income from ", A48," for this household")</f>
        <v>Total income from Asset Income Included in Gross Income for this household</v>
      </c>
    </row>
    <row r="49" spans="1:4" x14ac:dyDescent="0.35">
      <c r="A49" s="104"/>
      <c r="B49" s="105"/>
      <c r="C49" s="105"/>
      <c r="D49" s="106"/>
    </row>
    <row r="50" spans="1:4" ht="15" thickBot="1" x14ac:dyDescent="0.4">
      <c r="A50" s="83" t="s">
        <v>61</v>
      </c>
      <c r="B50" s="83"/>
      <c r="C50" s="39"/>
      <c r="D50" s="10" t="s">
        <v>62</v>
      </c>
    </row>
    <row r="51" spans="1:4" ht="19" thickBot="1" x14ac:dyDescent="0.5">
      <c r="A51" s="95" t="s">
        <v>63</v>
      </c>
      <c r="B51" s="96"/>
      <c r="C51" s="18">
        <f>SUM(C24:C42,C48,C50)</f>
        <v>0</v>
      </c>
      <c r="D51" s="12" t="s">
        <v>64</v>
      </c>
    </row>
    <row r="52" spans="1:4" ht="15" thickBot="1" x14ac:dyDescent="0.4">
      <c r="A52" s="1"/>
      <c r="B52" s="1"/>
      <c r="C52" s="11"/>
      <c r="D52" s="1"/>
    </row>
    <row r="53" spans="1:4" ht="19" thickBot="1" x14ac:dyDescent="0.4">
      <c r="A53" s="50" t="s">
        <v>65</v>
      </c>
      <c r="B53" s="51"/>
      <c r="C53" s="51"/>
      <c r="D53" s="26" t="s">
        <v>66</v>
      </c>
    </row>
    <row r="54" spans="1:4" ht="48" customHeight="1" x14ac:dyDescent="0.35">
      <c r="A54" s="97" t="s">
        <v>67</v>
      </c>
      <c r="B54" s="97"/>
      <c r="C54" s="37"/>
      <c r="D54" s="25" t="s">
        <v>68</v>
      </c>
    </row>
    <row r="55" spans="1:4" ht="45.65" customHeight="1" x14ac:dyDescent="0.35">
      <c r="A55" s="76" t="s">
        <v>69</v>
      </c>
      <c r="B55" s="76"/>
      <c r="C55" s="38"/>
      <c r="D55" s="9" t="s">
        <v>70</v>
      </c>
    </row>
    <row r="56" spans="1:4" ht="30" customHeight="1" x14ac:dyDescent="0.35">
      <c r="A56" s="76" t="s">
        <v>71</v>
      </c>
      <c r="B56" s="76"/>
      <c r="C56" s="38"/>
      <c r="D56" s="9" t="s">
        <v>72</v>
      </c>
    </row>
    <row r="57" spans="1:4" x14ac:dyDescent="0.35">
      <c r="A57" s="87" t="s">
        <v>73</v>
      </c>
      <c r="B57" s="88"/>
      <c r="C57" s="88"/>
      <c r="D57" s="89"/>
    </row>
    <row r="58" spans="1:4" ht="15.4" customHeight="1" x14ac:dyDescent="0.35">
      <c r="A58" s="90"/>
      <c r="B58" s="91"/>
      <c r="C58" s="91"/>
      <c r="D58" s="92"/>
    </row>
    <row r="59" spans="1:4" x14ac:dyDescent="0.35">
      <c r="A59" s="63"/>
      <c r="B59" s="64"/>
      <c r="C59" s="64"/>
      <c r="D59" s="65"/>
    </row>
    <row r="60" spans="1:4" ht="16" x14ac:dyDescent="0.4">
      <c r="A60" s="86" t="s">
        <v>74</v>
      </c>
      <c r="B60" s="86"/>
      <c r="C60" s="19">
        <f>SUM(C54:C56)</f>
        <v>0</v>
      </c>
      <c r="D60" s="13" t="s">
        <v>75</v>
      </c>
    </row>
    <row r="61" spans="1:4" ht="16.5" thickBot="1" x14ac:dyDescent="0.45">
      <c r="A61" s="52"/>
      <c r="B61" s="52"/>
      <c r="C61" s="52"/>
      <c r="D61" s="52"/>
    </row>
    <row r="62" spans="1:4" ht="19" thickBot="1" x14ac:dyDescent="0.5">
      <c r="A62" s="93" t="s">
        <v>76</v>
      </c>
      <c r="B62" s="94"/>
      <c r="C62" s="18">
        <f>C51-C60</f>
        <v>0</v>
      </c>
      <c r="D62" s="43" t="s">
        <v>77</v>
      </c>
    </row>
    <row r="63" spans="1:4" ht="15" thickBot="1" x14ac:dyDescent="0.4">
      <c r="A63" s="84"/>
      <c r="B63" s="84"/>
      <c r="C63" s="23"/>
      <c r="D63" s="23"/>
    </row>
    <row r="64" spans="1:4" ht="19" thickBot="1" x14ac:dyDescent="0.4">
      <c r="A64" s="56" t="s">
        <v>78</v>
      </c>
      <c r="B64" s="57"/>
      <c r="C64" s="58"/>
      <c r="D64" s="24" t="s">
        <v>79</v>
      </c>
    </row>
    <row r="65" spans="1:4" x14ac:dyDescent="0.35">
      <c r="A65" s="60" t="s">
        <v>80</v>
      </c>
      <c r="B65" s="60"/>
      <c r="C65" s="37"/>
      <c r="D65" s="7"/>
    </row>
    <row r="66" spans="1:4" x14ac:dyDescent="0.35">
      <c r="A66" s="59" t="s">
        <v>81</v>
      </c>
      <c r="B66" s="59"/>
      <c r="C66" s="17">
        <f>C20*300</f>
        <v>0</v>
      </c>
      <c r="D66" s="3" t="s">
        <v>82</v>
      </c>
    </row>
    <row r="67" spans="1:4" x14ac:dyDescent="0.35">
      <c r="A67" s="59" t="s">
        <v>83</v>
      </c>
      <c r="B67" s="59"/>
      <c r="C67" s="38"/>
      <c r="D67" s="3" t="s">
        <v>84</v>
      </c>
    </row>
    <row r="68" spans="1:4" x14ac:dyDescent="0.35">
      <c r="A68" s="63"/>
      <c r="B68" s="64"/>
      <c r="C68" s="64"/>
      <c r="D68" s="65"/>
    </row>
    <row r="69" spans="1:4" x14ac:dyDescent="0.35">
      <c r="A69" s="45" t="s">
        <v>85</v>
      </c>
      <c r="B69" s="46"/>
      <c r="C69" s="47"/>
      <c r="D69" s="3" t="s">
        <v>86</v>
      </c>
    </row>
    <row r="70" spans="1:4" x14ac:dyDescent="0.35">
      <c r="A70" s="66" t="s">
        <v>87</v>
      </c>
      <c r="B70" s="66"/>
      <c r="C70" s="17">
        <f>C62*0.03</f>
        <v>0</v>
      </c>
      <c r="D70" s="3" t="s">
        <v>88</v>
      </c>
    </row>
    <row r="71" spans="1:4" x14ac:dyDescent="0.35">
      <c r="A71" s="66" t="s">
        <v>89</v>
      </c>
      <c r="B71" s="66"/>
      <c r="C71" s="38"/>
      <c r="D71" s="4" t="s">
        <v>90</v>
      </c>
    </row>
    <row r="72" spans="1:4" x14ac:dyDescent="0.35">
      <c r="A72" s="66" t="s">
        <v>91</v>
      </c>
      <c r="B72" s="66"/>
      <c r="C72" s="17">
        <f>C71-C70</f>
        <v>0</v>
      </c>
      <c r="D72" s="3" t="s">
        <v>88</v>
      </c>
    </row>
    <row r="73" spans="1:4" x14ac:dyDescent="0.35">
      <c r="A73" s="85" t="s">
        <v>92</v>
      </c>
      <c r="B73" s="85"/>
      <c r="C73" s="17">
        <f>IF(COUNTIF(C71,"&gt;"&amp;C70),C72,0)</f>
        <v>0</v>
      </c>
      <c r="D73" s="3" t="s">
        <v>88</v>
      </c>
    </row>
    <row r="74" spans="1:4" ht="31.5" customHeight="1" x14ac:dyDescent="0.35">
      <c r="A74" s="63"/>
      <c r="B74" s="64"/>
      <c r="C74" s="64"/>
      <c r="D74" s="65"/>
    </row>
    <row r="75" spans="1:4" x14ac:dyDescent="0.35">
      <c r="A75" s="76" t="s">
        <v>93</v>
      </c>
      <c r="B75" s="76"/>
      <c r="C75" s="38"/>
      <c r="D75" s="3"/>
    </row>
    <row r="76" spans="1:4" x14ac:dyDescent="0.35">
      <c r="A76" s="59" t="s">
        <v>94</v>
      </c>
      <c r="B76" s="59"/>
      <c r="C76" s="38"/>
      <c r="D76" s="3"/>
    </row>
    <row r="77" spans="1:4" x14ac:dyDescent="0.35">
      <c r="A77" s="59" t="s">
        <v>95</v>
      </c>
      <c r="B77" s="59"/>
      <c r="C77" s="38"/>
      <c r="D77" s="3"/>
    </row>
    <row r="78" spans="1:4" x14ac:dyDescent="0.35">
      <c r="A78" s="59" t="s">
        <v>96</v>
      </c>
      <c r="B78" s="59"/>
      <c r="C78" s="38"/>
      <c r="D78" s="3"/>
    </row>
    <row r="79" spans="1:4" x14ac:dyDescent="0.35">
      <c r="A79" s="59" t="s">
        <v>97</v>
      </c>
      <c r="B79" s="59"/>
      <c r="C79" s="34"/>
      <c r="D79" s="3"/>
    </row>
    <row r="80" spans="1:4" x14ac:dyDescent="0.35">
      <c r="A80" s="59" t="s">
        <v>98</v>
      </c>
      <c r="B80" s="59"/>
      <c r="C80" s="34"/>
      <c r="D80" s="3"/>
    </row>
    <row r="81" spans="1:4" ht="18.5" x14ac:dyDescent="0.45">
      <c r="A81" s="69" t="s">
        <v>99</v>
      </c>
      <c r="B81" s="70"/>
      <c r="C81" s="20">
        <f>SUM(C65:C67,C73,C75:C80)</f>
        <v>0</v>
      </c>
      <c r="D81" s="14" t="s">
        <v>100</v>
      </c>
    </row>
    <row r="82" spans="1:4" x14ac:dyDescent="0.35">
      <c r="A82" s="73"/>
      <c r="B82" s="74"/>
      <c r="C82" s="74"/>
      <c r="D82" s="75"/>
    </row>
    <row r="83" spans="1:4" ht="18.5" x14ac:dyDescent="0.45">
      <c r="A83" s="71" t="s">
        <v>101</v>
      </c>
      <c r="B83" s="71"/>
      <c r="C83" s="21">
        <f>C62-C81</f>
        <v>0</v>
      </c>
      <c r="D83" s="15" t="s">
        <v>102</v>
      </c>
    </row>
    <row r="84" spans="1:4" x14ac:dyDescent="0.35">
      <c r="A84" s="72"/>
      <c r="B84" s="72"/>
      <c r="C84" s="6"/>
      <c r="D84" s="6"/>
    </row>
    <row r="86" spans="1:4" ht="15" thickBot="1" x14ac:dyDescent="0.4"/>
    <row r="87" spans="1:4" ht="21" x14ac:dyDescent="0.35">
      <c r="A87" s="77" t="s">
        <v>103</v>
      </c>
      <c r="B87" s="78"/>
      <c r="C87" s="78"/>
      <c r="D87" s="79"/>
    </row>
    <row r="88" spans="1:4" x14ac:dyDescent="0.35">
      <c r="A88" s="48" t="s">
        <v>104</v>
      </c>
      <c r="B88" s="49"/>
      <c r="C88" s="40">
        <v>0.27</v>
      </c>
      <c r="D88" s="30" t="s">
        <v>105</v>
      </c>
    </row>
    <row r="89" spans="1:4" x14ac:dyDescent="0.35">
      <c r="A89" s="48" t="s">
        <v>106</v>
      </c>
      <c r="B89" s="49"/>
      <c r="C89" s="17">
        <f>C83</f>
        <v>0</v>
      </c>
      <c r="D89" s="30" t="s">
        <v>107</v>
      </c>
    </row>
    <row r="90" spans="1:4" x14ac:dyDescent="0.35">
      <c r="A90" s="48" t="s">
        <v>108</v>
      </c>
      <c r="B90" s="49"/>
      <c r="C90" s="17">
        <f>C89/12</f>
        <v>0</v>
      </c>
      <c r="D90" s="30" t="s">
        <v>109</v>
      </c>
    </row>
    <row r="91" spans="1:4" ht="19" thickBot="1" x14ac:dyDescent="0.5">
      <c r="A91" s="67" t="s">
        <v>110</v>
      </c>
      <c r="B91" s="68"/>
      <c r="C91" s="31">
        <f>C90*C88</f>
        <v>0</v>
      </c>
      <c r="D91" s="32" t="s">
        <v>111</v>
      </c>
    </row>
    <row r="93" spans="1:4" x14ac:dyDescent="0.35">
      <c r="C93" s="2"/>
    </row>
    <row r="94" spans="1:4" x14ac:dyDescent="0.35">
      <c r="C94" s="2"/>
    </row>
  </sheetData>
  <sheetProtection algorithmName="SHA-512" hashValue="YAbqWcIKyNeoIFZwuG7dGN0JXTOfdeSnAavr9jTtU4mYUHWDGGVGkdtnbg4I0aHg7udH9dAxhPFN+uG886iqzw==" saltValue="aaMq7mJK6kF/UvdfFboknA==" spinCount="100000" sheet="1" objects="1" scenarios="1"/>
  <mergeCells count="85">
    <mergeCell ref="A26:B26"/>
    <mergeCell ref="A12:B12"/>
    <mergeCell ref="A14:B14"/>
    <mergeCell ref="A15:B15"/>
    <mergeCell ref="A16:B16"/>
    <mergeCell ref="A17:B17"/>
    <mergeCell ref="A18:B18"/>
    <mergeCell ref="A24:B24"/>
    <mergeCell ref="A19:B19"/>
    <mergeCell ref="A20:B20"/>
    <mergeCell ref="A21:B21"/>
    <mergeCell ref="A2:B2"/>
    <mergeCell ref="A25:B25"/>
    <mergeCell ref="A3:B3"/>
    <mergeCell ref="A4:B4"/>
    <mergeCell ref="A11:B11"/>
    <mergeCell ref="A5:B5"/>
    <mergeCell ref="A6:B6"/>
    <mergeCell ref="A7:B7"/>
    <mergeCell ref="A8:B8"/>
    <mergeCell ref="A10:B10"/>
    <mergeCell ref="A27:B27"/>
    <mergeCell ref="A28:B28"/>
    <mergeCell ref="A29:B29"/>
    <mergeCell ref="A30:B30"/>
    <mergeCell ref="A31:B31"/>
    <mergeCell ref="A32:B32"/>
    <mergeCell ref="A51:B51"/>
    <mergeCell ref="A54:B54"/>
    <mergeCell ref="A55:B55"/>
    <mergeCell ref="A38:B38"/>
    <mergeCell ref="A39:B39"/>
    <mergeCell ref="A40:B40"/>
    <mergeCell ref="A41:B41"/>
    <mergeCell ref="A45:B45"/>
    <mergeCell ref="A46:B46"/>
    <mergeCell ref="A44:B44"/>
    <mergeCell ref="A43:D43"/>
    <mergeCell ref="A49:D49"/>
    <mergeCell ref="C44:D44"/>
    <mergeCell ref="A35:B35"/>
    <mergeCell ref="A37:B37"/>
    <mergeCell ref="A72:B72"/>
    <mergeCell ref="A73:B73"/>
    <mergeCell ref="A60:B60"/>
    <mergeCell ref="A57:D58"/>
    <mergeCell ref="A59:D59"/>
    <mergeCell ref="A62:B62"/>
    <mergeCell ref="A47:B47"/>
    <mergeCell ref="A48:B48"/>
    <mergeCell ref="A50:B50"/>
    <mergeCell ref="A63:B63"/>
    <mergeCell ref="A71:B71"/>
    <mergeCell ref="A56:B56"/>
    <mergeCell ref="A90:B90"/>
    <mergeCell ref="A91:B91"/>
    <mergeCell ref="A81:B81"/>
    <mergeCell ref="A74:D74"/>
    <mergeCell ref="A83:B83"/>
    <mergeCell ref="A84:B84"/>
    <mergeCell ref="A82:D82"/>
    <mergeCell ref="A76:B76"/>
    <mergeCell ref="A77:B77"/>
    <mergeCell ref="A78:B78"/>
    <mergeCell ref="A79:B79"/>
    <mergeCell ref="A80:B80"/>
    <mergeCell ref="A75:B75"/>
    <mergeCell ref="A87:D87"/>
    <mergeCell ref="A89:B89"/>
    <mergeCell ref="A1:D1"/>
    <mergeCell ref="A69:C69"/>
    <mergeCell ref="A88:B88"/>
    <mergeCell ref="A53:C53"/>
    <mergeCell ref="A61:D61"/>
    <mergeCell ref="A23:C23"/>
    <mergeCell ref="A64:C64"/>
    <mergeCell ref="A67:B67"/>
    <mergeCell ref="A42:B42"/>
    <mergeCell ref="A65:B65"/>
    <mergeCell ref="A66:B66"/>
    <mergeCell ref="A33:B33"/>
    <mergeCell ref="A34:B34"/>
    <mergeCell ref="A36:B36"/>
    <mergeCell ref="A68:D68"/>
    <mergeCell ref="A70:B70"/>
  </mergeCells>
  <dataValidations count="7">
    <dataValidation type="date" allowBlank="1" showInputMessage="1" showErrorMessage="1" sqref="C10 C12" xr:uid="{29943FFA-BF22-4567-964C-3B7FC749861C}">
      <formula1>45108</formula1>
      <formula2>47665</formula2>
    </dataValidation>
    <dataValidation type="whole" allowBlank="1" showInputMessage="1" showErrorMessage="1" sqref="C7" xr:uid="{FFD9EAEF-B0C3-4905-87BE-65BDA91977F3}">
      <formula1>0</formula1>
      <formula2>99999</formula2>
    </dataValidation>
    <dataValidation type="whole" allowBlank="1" showInputMessage="1" showErrorMessage="1" sqref="C14" xr:uid="{FDAB9B1A-A94E-4ABC-B9C2-F902D81AE0BD}">
      <formula1>0</formula1>
      <formula2>8</formula2>
    </dataValidation>
    <dataValidation type="whole" allowBlank="1" showInputMessage="1" showErrorMessage="1" sqref="C15:C16 C18:C20" xr:uid="{10A679AF-C170-434B-B614-1F02D73B4527}">
      <formula1>0</formula1>
      <formula2>10</formula2>
    </dataValidation>
    <dataValidation type="decimal" allowBlank="1" showInputMessage="1" showErrorMessage="1" sqref="C45:C47 C50 C24:C42 C54:C56" xr:uid="{C68574B7-744C-42C6-85F1-9CFCE1F46001}">
      <formula1>0</formula1>
      <formula2>250000</formula2>
    </dataValidation>
    <dataValidation type="textLength" allowBlank="1" showInputMessage="1" showErrorMessage="1" errorTitle="Enter Asset Income in Next Row" error="Enter Asset Income in Next Row" promptTitle="Enter Asset Income in Next Row" prompt="Enter Asset Income in Next Row" sqref="C44" xr:uid="{682CEAA3-D185-491F-8B44-DF75E1825B27}">
      <formula1>900</formula1>
      <formula2>2500</formula2>
    </dataValidation>
    <dataValidation type="whole" allowBlank="1" showInputMessage="1" showErrorMessage="1" sqref="C65:C67 C75:C78 C70:C73" xr:uid="{47FD2844-4834-4C4F-860F-D7B70B2210E0}">
      <formula1>0</formula1>
      <formula2>250000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4B119E5-38FF-435F-A8E6-2A5005896EE8}">
          <x14:formula1>
            <xm:f>Sheet2!$A$2:$A$5</xm:f>
          </x14:formula1>
          <xm:sqref>C88</xm:sqref>
        </x14:dataValidation>
        <x14:dataValidation type="list" allowBlank="1" showInputMessage="1" showErrorMessage="1" xr:uid="{8ABFE86C-69C1-4CD1-99DA-2FB97EFF0879}">
          <x14:formula1>
            <xm:f>Sheet2!$C$2:$C$3</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50FBF-71BC-43C1-973F-14F250D45A8B}">
  <dimension ref="A1:C11"/>
  <sheetViews>
    <sheetView workbookViewId="0">
      <selection activeCell="C5" sqref="C5"/>
    </sheetView>
  </sheetViews>
  <sheetFormatPr defaultRowHeight="14.5" x14ac:dyDescent="0.35"/>
  <cols>
    <col min="2" max="2" width="24" customWidth="1"/>
    <col min="3" max="3" width="66.7265625" bestFit="1" customWidth="1"/>
  </cols>
  <sheetData>
    <row r="1" spans="1:3" ht="34.5" customHeight="1" thickBot="1" x14ac:dyDescent="0.4">
      <c r="A1" s="117" t="s">
        <v>112</v>
      </c>
      <c r="B1" s="118"/>
      <c r="C1" s="119"/>
    </row>
    <row r="2" spans="1:3" s="41" customFormat="1" ht="15" thickBot="1" x14ac:dyDescent="0.4">
      <c r="A2" s="120" t="s">
        <v>113</v>
      </c>
      <c r="B2" s="121"/>
      <c r="C2" s="42" t="s">
        <v>114</v>
      </c>
    </row>
    <row r="3" spans="1:3" ht="29.15" customHeight="1" thickTop="1" x14ac:dyDescent="0.35">
      <c r="A3" s="115" t="s">
        <v>115</v>
      </c>
      <c r="B3" s="116"/>
      <c r="C3" s="25" t="s">
        <v>116</v>
      </c>
    </row>
    <row r="4" spans="1:3" ht="55.5" customHeight="1" x14ac:dyDescent="0.35">
      <c r="A4" s="76" t="s">
        <v>117</v>
      </c>
      <c r="B4" s="76"/>
      <c r="C4" s="9" t="s">
        <v>118</v>
      </c>
    </row>
    <row r="5" spans="1:3" ht="58" x14ac:dyDescent="0.35">
      <c r="A5" s="76" t="s">
        <v>119</v>
      </c>
      <c r="B5" s="76"/>
      <c r="C5" s="9" t="s">
        <v>120</v>
      </c>
    </row>
    <row r="6" spans="1:3" ht="54.4" customHeight="1" x14ac:dyDescent="0.35">
      <c r="A6" s="76" t="s">
        <v>121</v>
      </c>
      <c r="B6" s="76"/>
      <c r="C6" s="9" t="s">
        <v>122</v>
      </c>
    </row>
    <row r="7" spans="1:3" ht="45" customHeight="1" x14ac:dyDescent="0.35">
      <c r="A7" s="76" t="s">
        <v>123</v>
      </c>
      <c r="B7" s="76"/>
      <c r="C7" s="9" t="s">
        <v>124</v>
      </c>
    </row>
    <row r="8" spans="1:3" ht="43.5" x14ac:dyDescent="0.35">
      <c r="A8" s="76" t="s">
        <v>125</v>
      </c>
      <c r="B8" s="76"/>
      <c r="C8" s="9" t="s">
        <v>126</v>
      </c>
    </row>
    <row r="9" spans="1:3" ht="29" x14ac:dyDescent="0.35">
      <c r="A9" s="76" t="s">
        <v>127</v>
      </c>
      <c r="B9" s="76"/>
      <c r="C9" s="9" t="s">
        <v>128</v>
      </c>
    </row>
    <row r="10" spans="1:3" x14ac:dyDescent="0.35">
      <c r="A10" s="59" t="s">
        <v>129</v>
      </c>
      <c r="B10" s="59"/>
      <c r="C10" s="9" t="s">
        <v>130</v>
      </c>
    </row>
    <row r="11" spans="1:3" x14ac:dyDescent="0.35">
      <c r="A11" s="59" t="s">
        <v>131</v>
      </c>
      <c r="B11" s="59"/>
      <c r="C11" s="9" t="s">
        <v>66</v>
      </c>
    </row>
  </sheetData>
  <sheetProtection algorithmName="SHA-512" hashValue="6uY5mIXYR5lhRrYPZRe8WnuXxESWpVEup02n+MKBzqMAD/X2vEYZ3j/OW+1cd6wKb1OjBUwmF261+pb89ZrBTQ==" saltValue="feTi6u7eorVAHy0ebilm9A==" spinCount="100000" sheet="1" objects="1" scenarios="1"/>
  <mergeCells count="11">
    <mergeCell ref="A10:B10"/>
    <mergeCell ref="A11:B11"/>
    <mergeCell ref="A3:B3"/>
    <mergeCell ref="A1:C1"/>
    <mergeCell ref="A2:B2"/>
    <mergeCell ref="A4:B4"/>
    <mergeCell ref="A5:B5"/>
    <mergeCell ref="A6:B6"/>
    <mergeCell ref="A7:B7"/>
    <mergeCell ref="A8:B8"/>
    <mergeCell ref="A9:B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FD371-33EC-490F-9281-B43762183FAF}">
  <dimension ref="A2:C7"/>
  <sheetViews>
    <sheetView workbookViewId="0">
      <selection activeCell="C4" sqref="C4"/>
    </sheetView>
  </sheetViews>
  <sheetFormatPr defaultRowHeight="14.5" x14ac:dyDescent="0.35"/>
  <sheetData>
    <row r="2" spans="1:3" x14ac:dyDescent="0.35">
      <c r="A2" s="16">
        <v>0.32</v>
      </c>
      <c r="C2" t="s">
        <v>132</v>
      </c>
    </row>
    <row r="3" spans="1:3" x14ac:dyDescent="0.35">
      <c r="A3" s="16">
        <v>0.3</v>
      </c>
      <c r="C3" t="s">
        <v>133</v>
      </c>
    </row>
    <row r="4" spans="1:3" x14ac:dyDescent="0.35">
      <c r="A4" s="16">
        <v>0.27</v>
      </c>
    </row>
    <row r="5" spans="1:3" x14ac:dyDescent="0.35">
      <c r="A5" s="16">
        <v>0.25</v>
      </c>
    </row>
    <row r="7" spans="1:3" x14ac:dyDescent="0.35">
      <c r="A7" t="s">
        <v>134</v>
      </c>
    </row>
  </sheetData>
  <sheetProtection algorithmName="SHA-512" hashValue="03D/RbMeueuHMzHkar3f6t1ShVLOvMB54LycRn2QbuPJNwPaOW5tOzL+XJjZVQ1tjf+qCJPS8XN1aBj+rBtcdg==" saltValue="jFx9kRt+KZxz22QoAM0Pu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b83dbe2-6fd2-449a-a932-0d75829bf641">
      <UserInfo>
        <DisplayName>Loveland-Hale, Melanie (EOHLC)</DisplayName>
        <AccountId>25</AccountId>
        <AccountType/>
      </UserInfo>
      <UserInfo>
        <DisplayName>Devore, Christine (EOHLC)</DisplayName>
        <AccountId>31</AccountId>
        <AccountType/>
      </UserInfo>
      <UserInfo>
        <DisplayName>Curran, Courtney S. (EOHLC)</DisplayName>
        <AccountId>300</AccountId>
        <AccountType/>
      </UserInfo>
      <UserInfo>
        <DisplayName>Clinton, Andrew (EOHLC)</DisplayName>
        <AccountId>58</AccountId>
        <AccountType/>
      </UserInfo>
    </SharedWithUsers>
    <lcf76f155ced4ddcb4097134ff3c332f xmlns="d1706ee9-80ee-4f25-af17-8ecdea1037d8">
      <Terms xmlns="http://schemas.microsoft.com/office/infopath/2007/PartnerControls"/>
    </lcf76f155ced4ddcb4097134ff3c332f>
    <TaxCatchAll xmlns="7b83dbe2-6fd2-449a-a932-0d75829bf6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D5957896562942B02BE26174CF78CB" ma:contentTypeVersion="16" ma:contentTypeDescription="Create a new document." ma:contentTypeScope="" ma:versionID="778f74584ae0715150b3b0bd47b3f012">
  <xsd:schema xmlns:xsd="http://www.w3.org/2001/XMLSchema" xmlns:xs="http://www.w3.org/2001/XMLSchema" xmlns:p="http://schemas.microsoft.com/office/2006/metadata/properties" xmlns:ns2="d1706ee9-80ee-4f25-af17-8ecdea1037d8" xmlns:ns3="7b83dbe2-6fd2-449a-a932-0d75829bf641" targetNamespace="http://schemas.microsoft.com/office/2006/metadata/properties" ma:root="true" ma:fieldsID="f117c98019e0b085d73dc8018117870a" ns2:_="" ns3:_="">
    <xsd:import namespace="d1706ee9-80ee-4f25-af17-8ecdea1037d8"/>
    <xsd:import namespace="7b83dbe2-6fd2-449a-a932-0d75829bf64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706ee9-80ee-4f25-af17-8ecdea103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3dbe2-6fd2-449a-a932-0d75829bf641"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18d57f0-39b7-419b-ae5a-a0499e915ce3}" ma:internalName="TaxCatchAll" ma:showField="CatchAllData" ma:web="7b83dbe2-6fd2-449a-a932-0d75829bf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8F036C-39CD-4C3F-ADB4-4ABB84B25651}">
  <ds:schemaRefs>
    <ds:schemaRef ds:uri="http://schemas.microsoft.com/office/2006/metadata/properties"/>
    <ds:schemaRef ds:uri="http://schemas.microsoft.com/office/infopath/2007/PartnerControls"/>
    <ds:schemaRef ds:uri="7b83dbe2-6fd2-449a-a932-0d75829bf641"/>
    <ds:schemaRef ds:uri="d1706ee9-80ee-4f25-af17-8ecdea1037d8"/>
  </ds:schemaRefs>
</ds:datastoreItem>
</file>

<file path=customXml/itemProps2.xml><?xml version="1.0" encoding="utf-8"?>
<ds:datastoreItem xmlns:ds="http://schemas.openxmlformats.org/officeDocument/2006/customXml" ds:itemID="{FA76DA69-6AC5-4E2D-8791-C34656350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706ee9-80ee-4f25-af17-8ecdea1037d8"/>
    <ds:schemaRef ds:uri="7b83dbe2-6fd2-449a-a932-0d75829bf6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101269-0CA8-446D-BAA2-623F1246F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Rent Calc Sheet</vt:lpstr>
      <vt:lpstr>Additional Exclusion Guide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Wright, Jason D. (EOHLC)</dc:creator>
  <cp:keywords/>
  <dc:description/>
  <cp:lastModifiedBy>Curran, Courtney S. (EOHLC)</cp:lastModifiedBy>
  <cp:revision/>
  <cp:lastPrinted>2024-05-15T20:36:32Z</cp:lastPrinted>
  <dcterms:created xsi:type="dcterms:W3CDTF">2024-05-06T17:32:48Z</dcterms:created>
  <dcterms:modified xsi:type="dcterms:W3CDTF">2024-05-15T20:39:07Z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0x01010029D5957896562942B02BE26174CF78CB</vt:lpwstr>
  </property>
  <property fmtid="{D5CDD505-2E9C-101B-9397-08002B2CF9AE}" pid="3" name="MediaServiceImageTags">
    <vt:lpwstr/>
  </property>
</Properties>
</file>